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828" activeTab="0"/>
  </bookViews>
  <sheets>
    <sheet name="１６４・1６５・1６６" sheetId="1" r:id="rId1"/>
    <sheet name="１６７" sheetId="2" r:id="rId2"/>
    <sheet name="１６８" sheetId="3" r:id="rId3"/>
    <sheet name="１６９" sheetId="4" r:id="rId4"/>
    <sheet name="17０・17１" sheetId="5" r:id="rId5"/>
    <sheet name="17２・17３・17４" sheetId="6" r:id="rId6"/>
    <sheet name="1７５～1７８" sheetId="7" r:id="rId7"/>
    <sheet name="1７９" sheetId="8" r:id="rId8"/>
    <sheet name="原稿" sheetId="9" r:id="rId9"/>
    <sheet name="１８０" sheetId="10" r:id="rId10"/>
    <sheet name="１８１～１８３" sheetId="11" r:id="rId11"/>
  </sheets>
  <definedNames>
    <definedName name="_xlnm.Print_Area" localSheetId="1">'１６７'!$A$1:$Z$155</definedName>
    <definedName name="_xlnm.Print_Area" localSheetId="6">'1７５～1７８'!$A$1:$CB$80</definedName>
    <definedName name="_xlnm.Print_Area" localSheetId="7">'1７９'!$A$1:$CB$69</definedName>
  </definedNames>
  <calcPr fullCalcOnLoad="1"/>
</workbook>
</file>

<file path=xl/sharedStrings.xml><?xml version="1.0" encoding="utf-8"?>
<sst xmlns="http://schemas.openxmlformats.org/spreadsheetml/2006/main" count="1501" uniqueCount="790">
  <si>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</si>
  <si>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</si>
  <si>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</si>
  <si>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</si>
  <si>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</si>
  <si>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</si>
  <si>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</si>
  <si>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</si>
  <si>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</si>
  <si>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大学</t>
  </si>
  <si>
    <t>短期大学</t>
  </si>
  <si>
    <t>高等専門学校</t>
  </si>
  <si>
    <t>公立</t>
  </si>
  <si>
    <t>私立</t>
  </si>
  <si>
    <t>年　度
区　分</t>
  </si>
  <si>
    <t>計</t>
  </si>
  <si>
    <t>２年</t>
  </si>
  <si>
    <t>３年</t>
  </si>
  <si>
    <t>４年</t>
  </si>
  <si>
    <t>市　　　部</t>
  </si>
  <si>
    <t>郡　　　部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</si>
  <si>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</si>
  <si>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</si>
  <si>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</si>
  <si>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</si>
  <si>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</si>
  <si>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</si>
  <si>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</si>
  <si>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</si>
  <si>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</si>
  <si>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</si>
  <si>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</si>
  <si>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</si>
  <si>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</si>
  <si>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</si>
  <si>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</si>
  <si>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</si>
  <si>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</si>
  <si>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</si>
  <si>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</si>
  <si>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</si>
  <si>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</si>
  <si>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</si>
  <si>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</si>
  <si>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</si>
  <si>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</si>
  <si>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</si>
  <si>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</si>
  <si>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</si>
  <si>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</si>
  <si>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 xml:space="preserve">  　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</si>
  <si>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</si>
  <si>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</si>
  <si>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</si>
  <si>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</si>
  <si>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</si>
  <si>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</si>
  <si>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</si>
  <si>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</si>
  <si>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</si>
  <si>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</si>
  <si>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</si>
  <si>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</si>
  <si>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</si>
  <si>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</si>
  <si>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</si>
  <si>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</si>
  <si>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</si>
  <si>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</si>
  <si>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</si>
  <si>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</si>
  <si>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</si>
  <si>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</si>
  <si>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</si>
  <si>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</si>
  <si>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</si>
  <si>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</si>
  <si>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</si>
  <si>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</si>
  <si>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</si>
  <si>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</si>
  <si>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</si>
  <si>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</si>
  <si>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</si>
  <si>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</si>
  <si>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</si>
  <si>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</si>
  <si>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</si>
  <si>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</si>
  <si>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</si>
  <si>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</si>
  <si>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</si>
  <si>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</si>
  <si>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</si>
  <si>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</si>
  <si>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</si>
  <si>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</si>
  <si>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</si>
  <si>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</si>
  <si>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</si>
  <si>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</si>
  <si>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</si>
  <si>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</si>
  <si>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</si>
  <si>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</si>
  <si>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</si>
  <si>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</si>
  <si>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</si>
  <si>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</si>
  <si>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</si>
  <si>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</si>
  <si>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</si>
  <si>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</si>
  <si>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</si>
  <si>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</si>
  <si>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</si>
  <si>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</si>
  <si>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</si>
  <si>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市　　　計</t>
  </si>
  <si>
    <t>郡　　　計</t>
  </si>
  <si>
    <t>学級数</t>
  </si>
  <si>
    <t>５年</t>
  </si>
  <si>
    <t>６年</t>
  </si>
  <si>
    <t>園数</t>
  </si>
  <si>
    <t>　小学校</t>
  </si>
  <si>
    <t>　中学校</t>
  </si>
  <si>
    <t>　高等学校</t>
  </si>
  <si>
    <t>　盲学校</t>
  </si>
  <si>
    <t>　聾学校</t>
  </si>
  <si>
    <t>　養護学校</t>
  </si>
  <si>
    <t>　幼稚園</t>
  </si>
  <si>
    <t>　専修学校</t>
  </si>
  <si>
    <t>　各種学校</t>
  </si>
  <si>
    <t>県立</t>
  </si>
  <si>
    <t>市立</t>
  </si>
  <si>
    <t>〃</t>
  </si>
  <si>
    <t>年次</t>
  </si>
  <si>
    <t>国指定</t>
  </si>
  <si>
    <t>県指定</t>
  </si>
  <si>
    <t>年　　度</t>
  </si>
  <si>
    <t>伝統的建
造物群保
存 地 区</t>
  </si>
  <si>
    <t>計</t>
  </si>
  <si>
    <t>有　形
民　俗
文化財</t>
  </si>
  <si>
    <t>無　形
民　俗
文化財</t>
  </si>
  <si>
    <t>区　　分</t>
  </si>
  <si>
    <t>有　　形　　文　　化　　財</t>
  </si>
  <si>
    <t>計</t>
  </si>
  <si>
    <t>記　念　物</t>
  </si>
  <si>
    <t>建造物</t>
  </si>
  <si>
    <t>史 跡</t>
  </si>
  <si>
    <t>名 勝</t>
  </si>
  <si>
    <t>天　然
記念物</t>
  </si>
  <si>
    <t>神道系</t>
  </si>
  <si>
    <t>神社本庁</t>
  </si>
  <si>
    <t>黒住教</t>
  </si>
  <si>
    <t>金光教</t>
  </si>
  <si>
    <t>関係諸派</t>
  </si>
  <si>
    <t>天台系</t>
  </si>
  <si>
    <t>真言系</t>
  </si>
  <si>
    <t>総　数</t>
  </si>
  <si>
    <t>香　取
金光教</t>
  </si>
  <si>
    <t>諸教</t>
  </si>
  <si>
    <t>禅　系</t>
  </si>
  <si>
    <t>キリスト
教　　系</t>
  </si>
  <si>
    <t>奈良仏教系
そ　の　他</t>
  </si>
  <si>
    <t>年次</t>
  </si>
  <si>
    <t>浄土系</t>
  </si>
  <si>
    <t>日蓮系</t>
  </si>
  <si>
    <t>天理教</t>
  </si>
  <si>
    <t>ＰＬ教</t>
  </si>
  <si>
    <t>その他</t>
  </si>
  <si>
    <t>スキー場</t>
  </si>
  <si>
    <t>陸　上
競技場</t>
  </si>
  <si>
    <t>プ ー ル</t>
  </si>
  <si>
    <t>体 育 館</t>
  </si>
  <si>
    <t>トレーニ
ン グ 場</t>
  </si>
  <si>
    <t>キ ャ ン
プ　　場</t>
  </si>
  <si>
    <t>野　　球
ソ フ ト
ボール場</t>
  </si>
  <si>
    <t>男</t>
  </si>
  <si>
    <t>女</t>
  </si>
  <si>
    <t>Ｂ
専修学校（専門課程）進学者</t>
  </si>
  <si>
    <t>就</t>
  </si>
  <si>
    <t>計</t>
  </si>
  <si>
    <t>左記以
外　・
不　詳</t>
  </si>
  <si>
    <t>養護学校（国立)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</si>
  <si>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</si>
  <si>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</si>
  <si>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</si>
  <si>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</si>
  <si>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</si>
  <si>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</si>
  <si>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</si>
  <si>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</si>
  <si>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</si>
  <si>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</si>
  <si>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</si>
  <si>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</si>
  <si>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</si>
  <si>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</si>
  <si>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</si>
  <si>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</si>
  <si>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</si>
  <si>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</si>
  <si>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</si>
  <si>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</si>
  <si>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</si>
  <si>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</si>
  <si>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</si>
  <si>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</si>
  <si>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</si>
  <si>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</si>
  <si>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</si>
  <si>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</si>
  <si>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</si>
  <si>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</si>
  <si>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</si>
  <si>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</si>
  <si>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</si>
  <si>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</si>
  <si>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</si>
  <si>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</si>
  <si>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</si>
  <si>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</si>
  <si>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</si>
  <si>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</si>
  <si>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</si>
  <si>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</si>
  <si>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</si>
  <si>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</si>
  <si>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</si>
  <si>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</si>
  <si>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</si>
  <si>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</si>
  <si>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</si>
  <si>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</si>
  <si>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</si>
  <si>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</si>
  <si>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</si>
  <si>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</si>
  <si>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</si>
  <si>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</si>
  <si>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</si>
  <si>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</si>
  <si>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</si>
  <si>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</si>
  <si>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</si>
  <si>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</si>
  <si>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</si>
  <si>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</si>
  <si>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</si>
  <si>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</si>
  <si>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</si>
  <si>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</si>
  <si>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</si>
  <si>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</si>
  <si>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</si>
  <si>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</si>
  <si>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</si>
  <si>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</si>
  <si>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</si>
  <si>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</si>
  <si>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</si>
  <si>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</si>
  <si>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</si>
  <si>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</si>
  <si>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</si>
  <si>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</si>
  <si>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</si>
  <si>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</si>
  <si>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</si>
  <si>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</si>
  <si>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</si>
  <si>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</si>
  <si>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</si>
  <si>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</si>
  <si>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</si>
  <si>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</si>
  <si>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</si>
  <si>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>年　　　次
市　町　村</t>
  </si>
  <si>
    <t>市　町　村</t>
  </si>
  <si>
    <t>小　 田　 郡</t>
  </si>
  <si>
    <t>吉　 備 　郡</t>
  </si>
  <si>
    <t>真　 庭 　郡</t>
  </si>
  <si>
    <t>御 　津　 郡</t>
  </si>
  <si>
    <t>赤 　磐 　郡</t>
  </si>
  <si>
    <t>和 　気 　郡</t>
  </si>
  <si>
    <t>苫　 田 　郡</t>
  </si>
  <si>
    <t>勝 　田 　郡</t>
  </si>
  <si>
    <t>英 　田　 郡</t>
  </si>
  <si>
    <t>都 　窪　 郡</t>
  </si>
  <si>
    <t>浅 　口　 郡</t>
  </si>
  <si>
    <t>久 　米　 郡</t>
  </si>
  <si>
    <t>生長の家</t>
  </si>
  <si>
    <t>　及 び 宗 教</t>
  </si>
  <si>
    <t>資料：県統計管理課「学校基本調査」</t>
  </si>
  <si>
    <t>年　度　・　区　分</t>
  </si>
  <si>
    <t>学　　　　　校　　　　　数</t>
  </si>
  <si>
    <t>学　級　数</t>
  </si>
  <si>
    <t>教　　　員　　　数（本務者）</t>
  </si>
  <si>
    <t>職員数（本務者）</t>
  </si>
  <si>
    <t>計</t>
  </si>
  <si>
    <t>本　　　校</t>
  </si>
  <si>
    <t>分　　　校</t>
  </si>
  <si>
    <t>総　　　数</t>
  </si>
  <si>
    <t>男</t>
  </si>
  <si>
    <t>女</t>
  </si>
  <si>
    <t>計</t>
  </si>
  <si>
    <t>男</t>
  </si>
  <si>
    <t>女</t>
  </si>
  <si>
    <t>注）学級数の年度数字は、高等学校、専修学校、各種学校、大学、短期大学及び高等専門学校を除いたものである。</t>
  </si>
  <si>
    <t>資料：県統計管理課「学校基本調査」</t>
  </si>
  <si>
    <t>年度・区分</t>
  </si>
  <si>
    <t>１年</t>
  </si>
  <si>
    <t>計</t>
  </si>
  <si>
    <t>注）併置高校の教員数、職員数、生徒数については、それぞれ全日制、定時制に振り分けている。</t>
  </si>
  <si>
    <t>農業</t>
  </si>
  <si>
    <t>年　　  　度
市　 町 　村</t>
  </si>
  <si>
    <t>学校数</t>
  </si>
  <si>
    <t>学級数</t>
  </si>
  <si>
    <t>児童数</t>
  </si>
  <si>
    <t>教員数（本務者）</t>
  </si>
  <si>
    <t>職員数（本務者）</t>
  </si>
  <si>
    <t>年　度
市町村</t>
  </si>
  <si>
    <t>本　校</t>
  </si>
  <si>
    <t>分　校</t>
  </si>
  <si>
    <t>単　式</t>
  </si>
  <si>
    <t>複　式</t>
  </si>
  <si>
    <t>75　条</t>
  </si>
  <si>
    <t>総数</t>
  </si>
  <si>
    <t>市　 町 　村</t>
  </si>
  <si>
    <t>学校数</t>
  </si>
  <si>
    <t>学級数</t>
  </si>
  <si>
    <t>教員数（本務者）</t>
  </si>
  <si>
    <t>職員数（本務者）</t>
  </si>
  <si>
    <t>市町村</t>
  </si>
  <si>
    <t>計</t>
  </si>
  <si>
    <t>資料：県統計管理課「学校基本調査」</t>
  </si>
  <si>
    <t>年　　  　度
市　 町 　村</t>
  </si>
  <si>
    <t>生徒数</t>
  </si>
  <si>
    <t>教員数（本務者）</t>
  </si>
  <si>
    <t>職員数（本務者）</t>
  </si>
  <si>
    <t>１　　年</t>
  </si>
  <si>
    <t>２　　年</t>
  </si>
  <si>
    <t>３　　年</t>
  </si>
  <si>
    <t>計</t>
  </si>
  <si>
    <t>上　房　郡</t>
  </si>
  <si>
    <t>年　　　　度
市　 町 　村</t>
  </si>
  <si>
    <t>在園者数</t>
  </si>
  <si>
    <t>修了者数</t>
  </si>
  <si>
    <t>教　　員　　数（本務者）</t>
  </si>
  <si>
    <t>職　　員　　数（本務者）</t>
  </si>
  <si>
    <t>本　園</t>
  </si>
  <si>
    <t>分　園</t>
  </si>
  <si>
    <t>３　歳</t>
  </si>
  <si>
    <t>４　歳</t>
  </si>
  <si>
    <t>５　歳</t>
  </si>
  <si>
    <t>園数</t>
  </si>
  <si>
    <t>年度・区分</t>
  </si>
  <si>
    <t>卒業者　総　数
(A～F)</t>
  </si>
  <si>
    <t>Ａ
大学等進学者(就職進学者を含む)</t>
  </si>
  <si>
    <t>Ｃ
専修学校（一般課程）等入学者</t>
  </si>
  <si>
    <t xml:space="preserve">Ｆ
死亡
・
不詳
</t>
  </si>
  <si>
    <t>Ｇ　Ａ・Ｂ・Ｃのうち
就職している者(再掲)</t>
  </si>
  <si>
    <t>通信教育部を除く進学者　　</t>
  </si>
  <si>
    <t>総　数</t>
  </si>
  <si>
    <t>林業</t>
  </si>
  <si>
    <t>Ａの
うち</t>
  </si>
  <si>
    <t>Ｂの
うち</t>
  </si>
  <si>
    <t>Ｃの
うち</t>
  </si>
  <si>
    <t>職　　　　　　　　　　　者　（就職進学者等を含む）</t>
  </si>
  <si>
    <t>漁業</t>
  </si>
  <si>
    <t>鉱業</t>
  </si>
  <si>
    <t>建設業</t>
  </si>
  <si>
    <t>製造業</t>
  </si>
  <si>
    <t>電気・ガス
・熱供給　・水道業</t>
  </si>
  <si>
    <t>運輸・
通信業</t>
  </si>
  <si>
    <t>金融・
保険業</t>
  </si>
  <si>
    <t>不動産業</t>
  </si>
  <si>
    <t>サービ
ス　業</t>
  </si>
  <si>
    <t>年度・区分</t>
  </si>
  <si>
    <t xml:space="preserve">　　　　卒業者　総　数
</t>
  </si>
  <si>
    <t xml:space="preserve">Ａ
高等学校　等進学者
</t>
  </si>
  <si>
    <t>Ｂ
専修学校（高等課程）進学者</t>
  </si>
  <si>
    <t>就職者(就職進学者等を含む)</t>
  </si>
  <si>
    <t>通信制課程を除く進学者　　</t>
  </si>
  <si>
    <t>総数</t>
  </si>
  <si>
    <t>第1次
産 業</t>
  </si>
  <si>
    <t>第2次
産 業</t>
  </si>
  <si>
    <t>第3次
産 業</t>
  </si>
  <si>
    <t>計</t>
  </si>
  <si>
    <t>区　　　　分</t>
  </si>
  <si>
    <t>学校数</t>
  </si>
  <si>
    <t>教　　員　　数（本務者）</t>
  </si>
  <si>
    <t>総　　　　数</t>
  </si>
  <si>
    <t>計</t>
  </si>
  <si>
    <t>学級数</t>
  </si>
  <si>
    <t>生徒数</t>
  </si>
  <si>
    <t>幼稚部</t>
  </si>
  <si>
    <t>小学部</t>
  </si>
  <si>
    <t>中学部</t>
  </si>
  <si>
    <t>高等部</t>
  </si>
  <si>
    <t>学級数</t>
  </si>
  <si>
    <t>幼児数</t>
  </si>
  <si>
    <t>児童数</t>
  </si>
  <si>
    <t>学級数</t>
  </si>
  <si>
    <t>(内)
専攻科生徒数</t>
  </si>
  <si>
    <t>盲 学 校（公立)</t>
  </si>
  <si>
    <t>聾 学 校（公立)</t>
  </si>
  <si>
    <t>　 〃 　（公立)</t>
  </si>
  <si>
    <t>資料：県統計管理課「学校基本調査」</t>
  </si>
  <si>
    <t>区  分</t>
  </si>
  <si>
    <t>生 徒 数</t>
  </si>
  <si>
    <t>入学者数</t>
  </si>
  <si>
    <t>卒業者数</t>
  </si>
  <si>
    <t>職員数
(本務者)</t>
  </si>
  <si>
    <t>計</t>
  </si>
  <si>
    <t>国　　立</t>
  </si>
  <si>
    <t>公　　立</t>
  </si>
  <si>
    <t>私　　立</t>
  </si>
  <si>
    <t>市   　　　 計</t>
  </si>
  <si>
    <t>郡    　　　計</t>
  </si>
  <si>
    <t>園　児・　児　童・生　徒・学 生 数</t>
  </si>
  <si>
    <t>注）学校数は、当該課程を設置している数を示す。生徒数は本科のみである（専攻科を除く）。併置校の生徒数についてはそれぞれ全日制、定時制に振り分けている。</t>
  </si>
  <si>
    <t>卸 売 ・
小 売 業
・飲食業</t>
  </si>
  <si>
    <t>多目的運動広場</t>
  </si>
  <si>
    <t>庭 球 場（屋外）</t>
  </si>
  <si>
    <t xml:space="preserve">資料：県教育庁生涯学習課  </t>
  </si>
  <si>
    <t xml:space="preserve">資料：県総務学事課  </t>
  </si>
  <si>
    <t>柔剣道場（武道場）</t>
  </si>
  <si>
    <t xml:space="preserve">Ｅ
左記以外
の者
</t>
  </si>
  <si>
    <t xml:space="preserve">Ｄ
就職者
</t>
  </si>
  <si>
    <t xml:space="preserve">Ｅ
左記以
外の者
</t>
  </si>
  <si>
    <t>仏　　教　　系</t>
  </si>
  <si>
    <t>仏　　　教　　　系</t>
  </si>
  <si>
    <t>年　　次
市 町 村</t>
  </si>
  <si>
    <t>市 町 村</t>
  </si>
  <si>
    <t>個　　所</t>
  </si>
  <si>
    <t>面　　積</t>
  </si>
  <si>
    <t>ha</t>
  </si>
  <si>
    <t>260　　教育、文化及び宗教</t>
  </si>
  <si>
    <t>年　　度
区　　分</t>
  </si>
  <si>
    <t>学校建物</t>
  </si>
  <si>
    <t>校地</t>
  </si>
  <si>
    <t>合　　計</t>
  </si>
  <si>
    <t>校　　舎</t>
  </si>
  <si>
    <t>寄 宿 舎</t>
  </si>
  <si>
    <t>借用建物</t>
  </si>
  <si>
    <t>屋外運動場</t>
  </si>
  <si>
    <t>建物敷地等</t>
  </si>
  <si>
    <t>実験実習地等</t>
  </si>
  <si>
    <t>年次</t>
  </si>
  <si>
    <t>本　　　館　　　数　　</t>
  </si>
  <si>
    <t>職　　　員　　　数</t>
  </si>
  <si>
    <t>総　　数</t>
  </si>
  <si>
    <t>(内)独立館</t>
  </si>
  <si>
    <t>専　　　任</t>
  </si>
  <si>
    <t>兼　　　任</t>
  </si>
  <si>
    <t>館　　　　　　名</t>
  </si>
  <si>
    <t>所在地</t>
  </si>
  <si>
    <t>蔵書冊数</t>
  </si>
  <si>
    <t>貸出冊数
(千冊)</t>
  </si>
  <si>
    <t>開館日数</t>
  </si>
  <si>
    <t>建部町</t>
  </si>
  <si>
    <t>佐伯町立図書館</t>
  </si>
  <si>
    <t>佐伯町</t>
  </si>
  <si>
    <t>早島町立図書館</t>
  </si>
  <si>
    <t>船穂町立図書館</t>
  </si>
  <si>
    <t>船穂町</t>
  </si>
  <si>
    <t>矢掛町立図書館</t>
  </si>
  <si>
    <t>矢掛町</t>
  </si>
  <si>
    <t>真備町立図書館</t>
  </si>
  <si>
    <t>真備町</t>
  </si>
  <si>
    <t>彫刻</t>
  </si>
  <si>
    <t>無形文化財</t>
  </si>
  <si>
    <t>各　個　認　定</t>
  </si>
  <si>
    <t>保持団体等認定（総合認定含む）</t>
  </si>
  <si>
    <t>選定
保存
技術</t>
  </si>
  <si>
    <t>衛星契約数（再掲）</t>
  </si>
  <si>
    <t>放送受信契約数</t>
  </si>
  <si>
    <t>久米南町立図書館</t>
  </si>
  <si>
    <t>久米南町</t>
  </si>
  <si>
    <t>258　　教育、文化及び宗教</t>
  </si>
  <si>
    <t>教育、文化及び宗教　　259</t>
  </si>
  <si>
    <t>教育、文化及び宗教　　261</t>
  </si>
  <si>
    <t>262　　教育、文化及び宗教</t>
  </si>
  <si>
    <t>264　　教育、文化及び宗教</t>
  </si>
  <si>
    <t>　　　総　　　　　覧　　</t>
  </si>
  <si>
    <t>　数及び生徒数　</t>
  </si>
  <si>
    <t>　程 別 生 徒 数　</t>
  </si>
  <si>
    <t>　員数及び児童数　</t>
  </si>
  <si>
    <t>注）　「単式学級」とは同学年の児童のみで構成、「複式学級」とは２以上の学年の児童で編成、「75条学級」とは学校教育法第75条に該当する児童で構成されている学級をいう。</t>
  </si>
  <si>
    <r>
      <t>　員数及び児童数　</t>
    </r>
    <r>
      <rPr>
        <sz val="12"/>
        <rFont val="ＭＳ 明朝"/>
        <family val="1"/>
      </rPr>
      <t>（つづき）</t>
    </r>
  </si>
  <si>
    <t>　員数及び生徒数　</t>
  </si>
  <si>
    <t>注）「単式学級」とは同学年の生徒のみで構成、「複式学級」とは２以上の学年の生徒で編成、「75条学級」とは学校教育法第75条に該当する生徒で編成されている学級をいう。</t>
  </si>
  <si>
    <r>
      <t>　員数及び生徒数　</t>
    </r>
    <r>
      <rPr>
        <sz val="12"/>
        <rFont val="ＭＳ 明朝"/>
        <family val="1"/>
      </rPr>
      <t xml:space="preserve"> (つづき）</t>
    </r>
  </si>
  <si>
    <t xml:space="preserve">　員数及び園児数 </t>
  </si>
  <si>
    <r>
      <t xml:space="preserve">　員数及び園児数 </t>
    </r>
    <r>
      <rPr>
        <sz val="12"/>
        <rFont val="ＭＳ 明朝"/>
        <family val="1"/>
      </rPr>
      <t>（つづき）</t>
    </r>
  </si>
  <si>
    <t>資料：県教育庁財務課、県統計管理課</t>
  </si>
  <si>
    <t>　　</t>
  </si>
  <si>
    <t>（単位　㎡）</t>
  </si>
  <si>
    <t>資料：県教育庁生涯学習課</t>
  </si>
  <si>
    <t xml:space="preserve">資料：県教育庁生涯学習課 </t>
  </si>
  <si>
    <t>資料：県教育庁生涯学習課、県総務学事課、県都市計画課</t>
  </si>
  <si>
    <t>資料：ＮＨＫ岡山放送局</t>
  </si>
  <si>
    <t>資料：県教育庁総務課　</t>
  </si>
  <si>
    <t>注)１　社会教育調査（文部科学省）による。</t>
  </si>
  <si>
    <t xml:space="preserve">   ２　この施設は、学校体育施設を除く。</t>
  </si>
  <si>
    <t>公 立 計</t>
  </si>
  <si>
    <t>私 立 計</t>
  </si>
  <si>
    <t>屋内運動場(講堂を含む)</t>
  </si>
  <si>
    <t>鏡野町立図書館</t>
  </si>
  <si>
    <t>鏡野町</t>
  </si>
  <si>
    <t>勝央図書館</t>
  </si>
  <si>
    <t>勝央町</t>
  </si>
  <si>
    <t>年度・区分</t>
  </si>
  <si>
    <t>学校数</t>
  </si>
  <si>
    <t>教員数</t>
  </si>
  <si>
    <t>職員数（本務者）</t>
  </si>
  <si>
    <t>生徒数</t>
  </si>
  <si>
    <t>専攻科</t>
  </si>
  <si>
    <t>年度
区分</t>
  </si>
  <si>
    <t>総数</t>
  </si>
  <si>
    <t>（内）本　　務　　者</t>
  </si>
  <si>
    <t>本校</t>
  </si>
  <si>
    <t>分校</t>
  </si>
  <si>
    <t>計</t>
  </si>
  <si>
    <t>男</t>
  </si>
  <si>
    <t>女</t>
  </si>
  <si>
    <t>(内)事務職員</t>
  </si>
  <si>
    <t>普通</t>
  </si>
  <si>
    <t>農業</t>
  </si>
  <si>
    <t>工業</t>
  </si>
  <si>
    <t>商業</t>
  </si>
  <si>
    <t>家庭、看護、その他</t>
  </si>
  <si>
    <t>年　度
区　分</t>
  </si>
  <si>
    <t>学科数</t>
  </si>
  <si>
    <t>学科数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</si>
  <si>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</si>
  <si>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</si>
  <si>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</si>
  <si>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</si>
  <si>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</si>
  <si>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</si>
  <si>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</si>
  <si>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</si>
  <si>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</si>
  <si>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</t>
  </si>
  <si>
    <r>
      <t>４</t>
    </r>
    <r>
      <rPr>
        <sz val="9"/>
        <rFont val="ＭＳ 明朝"/>
        <family val="1"/>
      </rPr>
      <t>年</t>
    </r>
  </si>
  <si>
    <r>
      <t>３</t>
    </r>
    <r>
      <rPr>
        <sz val="9"/>
        <rFont val="ＭＳ 明朝"/>
        <family val="1"/>
      </rPr>
      <t>年</t>
    </r>
  </si>
  <si>
    <r>
      <t>２</t>
    </r>
    <r>
      <rPr>
        <sz val="9"/>
        <rFont val="ＭＳ 明朝"/>
        <family val="1"/>
      </rPr>
      <t>年</t>
    </r>
  </si>
  <si>
    <r>
      <t>１</t>
    </r>
    <r>
      <rPr>
        <sz val="9"/>
        <rFont val="ＭＳ 明朝"/>
        <family val="1"/>
      </rPr>
      <t>年</t>
    </r>
  </si>
  <si>
    <r>
      <t>１</t>
    </r>
    <r>
      <rPr>
        <sz val="9"/>
        <rFont val="ＭＳ 明朝"/>
        <family val="1"/>
      </rPr>
      <t>全日制</t>
    </r>
  </si>
  <si>
    <r>
      <t>２</t>
    </r>
    <r>
      <rPr>
        <sz val="9"/>
        <rFont val="ＭＳ 明朝"/>
        <family val="1"/>
      </rPr>
      <t>定時制</t>
    </r>
  </si>
  <si>
    <r>
      <t>３</t>
    </r>
    <r>
      <rPr>
        <sz val="9"/>
        <rFont val="ＭＳ 明朝"/>
        <family val="1"/>
      </rPr>
      <t>併　置</t>
    </r>
  </si>
  <si>
    <r>
      <t>４</t>
    </r>
    <r>
      <rPr>
        <sz val="9"/>
        <rFont val="ＭＳ 明朝"/>
        <family val="1"/>
      </rPr>
      <t>全日制</t>
    </r>
  </si>
  <si>
    <r>
      <t>５</t>
    </r>
    <r>
      <rPr>
        <sz val="9"/>
        <rFont val="ＭＳ 明朝"/>
        <family val="1"/>
      </rPr>
      <t>定時制</t>
    </r>
  </si>
  <si>
    <r>
      <t>６</t>
    </r>
    <r>
      <rPr>
        <sz val="9"/>
        <rFont val="ＭＳ 明朝"/>
        <family val="1"/>
      </rPr>
      <t>併　置</t>
    </r>
  </si>
  <si>
    <t>公立</t>
  </si>
  <si>
    <t>私立</t>
  </si>
  <si>
    <t>市 計</t>
  </si>
  <si>
    <t>資料：県統計管理課「学校基本調査」</t>
  </si>
  <si>
    <t xml:space="preserve">注)１　上記学校のうち文部科学大臣所轄の学校法人（大学・短期大学又は高等専門学校を設置する法人）の設置する学校は除かれる。  </t>
  </si>
  <si>
    <t>　 ２  建物敷地等欄の私立学校の数値は屋外運動場・実験実習地以外の土地である。</t>
  </si>
  <si>
    <t>　 ３  実験実習地等欄の公立学校の数値は屋外運動場・建物敷地以外の土地である。</t>
  </si>
  <si>
    <t>　 ４  (　）内の数値は各種学校を除く。</t>
  </si>
  <si>
    <t>　 ５  校地の数値は借用値を含む。</t>
  </si>
  <si>
    <t>種 別</t>
  </si>
  <si>
    <t>　</t>
  </si>
  <si>
    <r>
      <t>　  13</t>
    </r>
  </si>
  <si>
    <r>
      <t>　  14</t>
    </r>
  </si>
  <si>
    <r>
      <t>　  15</t>
    </r>
  </si>
  <si>
    <r>
      <t>　　13</t>
    </r>
  </si>
  <si>
    <r>
      <t>　　14</t>
    </r>
  </si>
  <si>
    <r>
      <t>　　15</t>
    </r>
  </si>
  <si>
    <t xml:space="preserve"> 14</t>
  </si>
  <si>
    <r>
      <t xml:space="preserve"> 1</t>
    </r>
    <r>
      <rPr>
        <sz val="9"/>
        <rFont val="ＭＳ ゴシック"/>
        <family val="3"/>
      </rPr>
      <t>2</t>
    </r>
  </si>
  <si>
    <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</si>
  <si>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>1</t>
    </r>
    <r>
      <rPr>
        <sz val="9"/>
        <rFont val="ＭＳ ゴシック"/>
        <family val="3"/>
      </rPr>
      <t>2</t>
    </r>
  </si>
  <si>
    <r>
      <t>1</t>
    </r>
    <r>
      <rPr>
        <sz val="9"/>
        <rFont val="ＭＳ ゴシック"/>
        <family val="3"/>
      </rPr>
      <t>3</t>
    </r>
  </si>
  <si>
    <r>
      <t>1</t>
    </r>
    <r>
      <rPr>
        <sz val="9"/>
        <rFont val="ＭＳ ゴシック"/>
        <family val="3"/>
      </rPr>
      <t>4</t>
    </r>
  </si>
  <si>
    <t>教員数（本務者）</t>
  </si>
  <si>
    <t>学校数</t>
  </si>
  <si>
    <t>生 徒 数</t>
  </si>
  <si>
    <t>職員数
(本務者)</t>
  </si>
  <si>
    <t>１３</t>
  </si>
  <si>
    <t>１４</t>
  </si>
  <si>
    <t>１５</t>
  </si>
  <si>
    <t>平 成 １６年 ３ 月 末</t>
  </si>
  <si>
    <t>１３　　　</t>
  </si>
  <si>
    <t>１４　　　</t>
  </si>
  <si>
    <t>１５　　　</t>
  </si>
  <si>
    <t>　１４</t>
  </si>
  <si>
    <t>　１５</t>
  </si>
  <si>
    <t>注）　（　）は内数で国宝、特別史跡、特別名勝　　（　　人）は重要無形文化財の保持者数　</t>
  </si>
  <si>
    <t>年  　度</t>
  </si>
  <si>
    <t>博 物 館
美 術 館</t>
  </si>
  <si>
    <r>
      <t>青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年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の</t>
    </r>
    <r>
      <rPr>
        <sz val="5"/>
        <rFont val="ＭＳ ゴシック"/>
        <family val="3"/>
      </rPr>
      <t>.</t>
    </r>
    <r>
      <rPr>
        <sz val="9"/>
        <rFont val="ＭＳ 明朝"/>
        <family val="1"/>
      </rPr>
      <t xml:space="preserve">家
</t>
    </r>
    <r>
      <rPr>
        <sz val="7"/>
        <rFont val="ＭＳ 明朝"/>
        <family val="1"/>
      </rPr>
      <t>少年自然の家</t>
    </r>
  </si>
  <si>
    <r>
      <t>視</t>
    </r>
    <r>
      <rPr>
        <sz val="7"/>
        <rFont val="ＭＳ ゴシック"/>
        <family val="3"/>
      </rPr>
      <t xml:space="preserve">  </t>
    </r>
    <r>
      <rPr>
        <sz val="7"/>
        <rFont val="ＭＳ 明朝"/>
        <family val="1"/>
      </rPr>
      <t xml:space="preserve">聴 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覚
ライブラリー</t>
    </r>
  </si>
  <si>
    <t>スポーツ少年団</t>
  </si>
  <si>
    <t>ボーイ・ガールスカウト</t>
  </si>
  <si>
    <t>その他の</t>
  </si>
  <si>
    <t>団 体 数</t>
  </si>
  <si>
    <t>人    員</t>
  </si>
  <si>
    <t>年　　度</t>
  </si>
  <si>
    <t>少年団体</t>
  </si>
  <si>
    <t>子ども会</t>
  </si>
  <si>
    <t>婦人団体</t>
  </si>
  <si>
    <t>地域青年団</t>
  </si>
  <si>
    <t>人　　員</t>
  </si>
  <si>
    <t>注）その他の少年団は、ＦＯＳ少年団、青少年赤十字少年団、文化財保護少年団を含む。</t>
  </si>
  <si>
    <t>-</t>
  </si>
  <si>
    <t>絵画</t>
  </si>
  <si>
    <t>書　跡　典　籍　古文書</t>
  </si>
  <si>
    <t xml:space="preserve">資料：県教育庁文化財課 </t>
  </si>
  <si>
    <t>12(1)</t>
  </si>
  <si>
    <t>教育、文化及び宗教　　275</t>
  </si>
  <si>
    <t>平成　12　年度</t>
  </si>
  <si>
    <r>
      <t>　  16</t>
    </r>
  </si>
  <si>
    <t>平成12年度</t>
  </si>
  <si>
    <r>
      <t>　　16</t>
    </r>
  </si>
  <si>
    <t xml:space="preserve"> 15</t>
  </si>
  <si>
    <t>１６</t>
  </si>
  <si>
    <t xml:space="preserve"> 16</t>
  </si>
  <si>
    <t>市 計</t>
  </si>
  <si>
    <t>郡 計</t>
  </si>
  <si>
    <t xml:space="preserve"> 16</t>
  </si>
  <si>
    <t>郡 計</t>
  </si>
  <si>
    <r>
      <t>平成</t>
    </r>
    <r>
      <rPr>
        <sz val="9"/>
        <rFont val="ＭＳ ゴシック"/>
        <family val="3"/>
      </rPr>
      <t>12年度</t>
    </r>
  </si>
  <si>
    <t>15</t>
  </si>
  <si>
    <t>16</t>
  </si>
  <si>
    <t xml:space="preserve"> </t>
  </si>
  <si>
    <t>平成１６年度</t>
  </si>
  <si>
    <r>
      <t>平成</t>
    </r>
    <r>
      <rPr>
        <sz val="7.5"/>
        <rFont val="ＭＳ ゴシック"/>
        <family val="3"/>
      </rPr>
      <t>12年度</t>
    </r>
  </si>
  <si>
    <t>平成15年
３月末</t>
  </si>
  <si>
    <t>平 成 １７年 ３ 月 末</t>
  </si>
  <si>
    <t>平成１５～１７年３月末</t>
  </si>
  <si>
    <t>１６　　　</t>
  </si>
  <si>
    <t>平成１７年３月末</t>
  </si>
  <si>
    <t>平成１２年</t>
  </si>
  <si>
    <t xml:space="preserve">  １３</t>
  </si>
  <si>
    <t xml:space="preserve">  １４</t>
  </si>
  <si>
    <t xml:space="preserve">  １５</t>
  </si>
  <si>
    <t xml:space="preserve">  １６</t>
  </si>
  <si>
    <t>公民館数
16.５.１
(本館)</t>
  </si>
  <si>
    <t>宗　　教
法 人 数
16.４.１</t>
  </si>
  <si>
    <t>都　市　公　園
16．３．31</t>
  </si>
  <si>
    <r>
      <t>平成</t>
    </r>
    <r>
      <rPr>
        <sz val="9"/>
        <rFont val="ＭＳ ゴシック"/>
        <family val="3"/>
      </rPr>
      <t>13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3</t>
    </r>
    <r>
      <rPr>
        <sz val="9"/>
        <rFont val="ＭＳ 明朝"/>
        <family val="1"/>
      </rPr>
      <t>月末</t>
    </r>
  </si>
  <si>
    <t>　１６</t>
  </si>
  <si>
    <t>　１７</t>
  </si>
  <si>
    <t>瀬戸内市</t>
  </si>
  <si>
    <t>赤磐市</t>
  </si>
  <si>
    <t>真庭市</t>
  </si>
  <si>
    <t>美作市</t>
  </si>
  <si>
    <t>久米南町</t>
  </si>
  <si>
    <t>美咲町</t>
  </si>
  <si>
    <t>加　 賀 　郡</t>
  </si>
  <si>
    <t>吉備中央町</t>
  </si>
  <si>
    <t>岡山県立図書館</t>
  </si>
  <si>
    <t>岡山市立灘崎町図書館</t>
  </si>
  <si>
    <t>岡山市立御津図書館</t>
  </si>
  <si>
    <t>津山市立加茂町図書館</t>
  </si>
  <si>
    <t>津山市立久米図書館</t>
  </si>
  <si>
    <t>津山市立勝北図書館</t>
  </si>
  <si>
    <t>井原市芳井図書館</t>
  </si>
  <si>
    <t>井原市井原図書館</t>
  </si>
  <si>
    <t>高梁市立成羽図書館</t>
  </si>
  <si>
    <t>高梁市立中央図書館</t>
  </si>
  <si>
    <t>新見市立新見図書館</t>
  </si>
  <si>
    <t>新見市立哲西図書館</t>
  </si>
  <si>
    <t>備前市立図書館日生分館</t>
  </si>
  <si>
    <t>備前市立図書館吉永分館</t>
  </si>
  <si>
    <t>瀬戸内市立牛窓図書館</t>
  </si>
  <si>
    <t>赤磐市立中央図書館</t>
  </si>
  <si>
    <t>赤磐市立赤坂図書館</t>
  </si>
  <si>
    <t>赤磐市立熊山図書館</t>
  </si>
  <si>
    <t>赤磐市立吉井図書館</t>
  </si>
  <si>
    <t>真庭市立久世図書館</t>
  </si>
  <si>
    <t>真庭市立勝山図書館</t>
  </si>
  <si>
    <t>真庭市立蒜山図書館</t>
  </si>
  <si>
    <t>金光町立図書館</t>
  </si>
  <si>
    <t>金光町</t>
  </si>
  <si>
    <t>美作市立中央図書館</t>
  </si>
  <si>
    <t>美作市立英田図書館</t>
  </si>
  <si>
    <t>美作市立大原図書館</t>
  </si>
  <si>
    <t>美作市立作東図書館</t>
  </si>
  <si>
    <t>美作市立東粟倉図書館</t>
  </si>
  <si>
    <t>町立</t>
  </si>
  <si>
    <t>美咲町立柵原図書館</t>
  </si>
  <si>
    <t>美咲町立旭図書館</t>
  </si>
  <si>
    <t>美咲町</t>
  </si>
  <si>
    <t>岡山市立中央図書館</t>
  </si>
  <si>
    <t>岡山市立足守図書館</t>
  </si>
  <si>
    <t>岡山市立伊島図書館</t>
  </si>
  <si>
    <t>岡山市立西大寺図書館</t>
  </si>
  <si>
    <t>岡山市立幸町図書館</t>
  </si>
  <si>
    <t>岡山市立浦安総合公園図書館</t>
  </si>
  <si>
    <t>倉敷市立中央図書館</t>
  </si>
  <si>
    <t>倉敷市立児島図書館</t>
  </si>
  <si>
    <t>倉敷市立玉島図書館</t>
  </si>
  <si>
    <t>倉敷市立水島図書館</t>
  </si>
  <si>
    <t>津山市立図書館</t>
  </si>
  <si>
    <t>玉野市立図書館</t>
  </si>
  <si>
    <t>笠岡市立図書館</t>
  </si>
  <si>
    <t>総社市図書館</t>
  </si>
  <si>
    <t>…</t>
  </si>
  <si>
    <t>備前市立図書館</t>
  </si>
  <si>
    <t>建部町立図書館</t>
  </si>
  <si>
    <t>瀬戸町立図書館</t>
  </si>
  <si>
    <t>和気町立図書館</t>
  </si>
  <si>
    <t>鴨方町立図書館</t>
  </si>
  <si>
    <t>里庄町立図書館</t>
  </si>
  <si>
    <t>奈義町立図書館</t>
  </si>
  <si>
    <t>資料：岡山県図書館協会</t>
  </si>
  <si>
    <t>注）１ 蔵書冊数には、新聞・雑誌・特許資料は含まれていない。</t>
  </si>
  <si>
    <t xml:space="preserve"> 　 ２ 図書館法第2条の図書館のみを掲載した。</t>
  </si>
  <si>
    <t>…</t>
  </si>
  <si>
    <t>-</t>
  </si>
  <si>
    <t>指定・選定文化財</t>
  </si>
  <si>
    <t>国登録</t>
  </si>
  <si>
    <t>建　　造　　物</t>
  </si>
  <si>
    <t>36カ所　99件(86棟11基1対1所）</t>
  </si>
  <si>
    <t>登録文化財</t>
  </si>
  <si>
    <t>工芸品　</t>
  </si>
  <si>
    <t>考古資料　歴史資料</t>
  </si>
  <si>
    <t>48(5)</t>
  </si>
  <si>
    <t>45(1)</t>
  </si>
  <si>
    <t>1(1人）</t>
  </si>
  <si>
    <t>0(2人）</t>
  </si>
  <si>
    <t>7(13人)</t>
  </si>
  <si>
    <t>53(2)</t>
  </si>
  <si>
    <t>…</t>
  </si>
  <si>
    <t>…</t>
  </si>
  <si>
    <t>公　務</t>
  </si>
  <si>
    <t>その他</t>
  </si>
  <si>
    <t>医療・　　福祉</t>
  </si>
  <si>
    <t>注）平成12～14年の医療・福祉は、サービス業に含まれている。</t>
  </si>
  <si>
    <t>19　　教 育、文 化　</t>
  </si>
  <si>
    <t>164　　学　　　　　校　　</t>
  </si>
  <si>
    <t>165　　高等学校教職員　</t>
  </si>
  <si>
    <t>166　　高 等 学 校 課　</t>
  </si>
  <si>
    <t>167　　市町村別小学校教職　</t>
  </si>
  <si>
    <t>168　　市町村別中学校教職　</t>
  </si>
  <si>
    <t>169　　市町村別幼稚園教職　</t>
  </si>
  <si>
    <t>170　　高等学校卒業後の状況　</t>
  </si>
  <si>
    <t>171　　中学校卒業後の状況　　</t>
  </si>
  <si>
    <t>172　　盲、聾、養護学校教職員数及び生徒数　</t>
  </si>
  <si>
    <t>173　　専修学校教職員数及び生徒数　</t>
  </si>
  <si>
    <t>174　　各種学校教職員数及び生徒数　</t>
  </si>
  <si>
    <t>175　　学校建物、校地の用途別面積　</t>
  </si>
  <si>
    <t>176　　社会教育施設及び関係団体　</t>
  </si>
  <si>
    <t>178　　文　　化　　財　　</t>
  </si>
  <si>
    <t>177　　公 共 体 育 施 設　</t>
  </si>
  <si>
    <t>182　　宗派別宗教法人数　</t>
  </si>
  <si>
    <t>181　　公　　民　　館　</t>
  </si>
  <si>
    <r>
      <t>180　市町村別公民館数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>宗教法人数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 xml:space="preserve">都市公園等 </t>
    </r>
  </si>
  <si>
    <t>183　　市町村別テレビ受信契約数　</t>
  </si>
  <si>
    <t>179　　図　　書　　館　</t>
  </si>
  <si>
    <t>248　　教育、文化及び宗教</t>
  </si>
  <si>
    <t>教育、文化及び宗教　　249</t>
  </si>
  <si>
    <t>250　　教育、文化及び宗教</t>
  </si>
  <si>
    <t>教育、文化及び宗教　　251</t>
  </si>
  <si>
    <t>252　　教育、文化及び宗教</t>
  </si>
  <si>
    <t>教育、文化及び宗教　　253</t>
  </si>
  <si>
    <t>254　　教育、文化及び宗教</t>
  </si>
  <si>
    <t>教育、文化及び宗教　　255</t>
  </si>
  <si>
    <t>教育、文化及び宗教　　257</t>
  </si>
  <si>
    <t>256　　教育、文化及び宗教</t>
  </si>
  <si>
    <t>教育、文化及び宗教　　263</t>
  </si>
  <si>
    <t>265　　教育、文化及び宗教</t>
  </si>
  <si>
    <t>266    教育、文化及び宗教　　</t>
  </si>
  <si>
    <t>教育、文化及び宗教　　267</t>
  </si>
  <si>
    <r>
      <t>平成12年度</t>
    </r>
  </si>
  <si>
    <r>
      <t>平成１２年度</t>
    </r>
  </si>
  <si>
    <t>１３</t>
  </si>
  <si>
    <t>１４</t>
  </si>
  <si>
    <t>１５</t>
  </si>
  <si>
    <t>１６</t>
  </si>
  <si>
    <r>
      <t>平成１２年度</t>
    </r>
  </si>
  <si>
    <t>１３</t>
  </si>
  <si>
    <t>１４</t>
  </si>
  <si>
    <t>１５</t>
  </si>
  <si>
    <t>１６</t>
  </si>
  <si>
    <r>
      <t>平成12年度</t>
    </r>
  </si>
  <si>
    <t xml:space="preserve">Ｄ
就職者
</t>
  </si>
  <si>
    <r>
      <t>平成１２年度</t>
    </r>
  </si>
  <si>
    <t>平成１２年５月１日</t>
  </si>
  <si>
    <t>１３　　　</t>
  </si>
  <si>
    <t>平成１２年４月１日</t>
  </si>
  <si>
    <t>平成１４年度（１０月１日）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</si>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</sst>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;_ &quot;△&quot;* #\ ##0;_ * &quot;-&quot;;_ @_ "/>
    <numFmt numFmtId="178" formatCode="* #\ ###\ ##0\ ;\(* #\ ###\ ##0\);_ * &quot;-&quot;\ ;_ @_ "/>
    <numFmt numFmtId="179" formatCode="* #\ ##0;&quot;△&quot;* #\ ##0;_ * &quot;-&quot;;_ @_ "/>
    <numFmt numFmtId="180" formatCode="_ * #\ ###\ ##0.00;_ &quot;△&quot;* #\ ###\ ##0.00;_ * &quot;-&quot;;_ @_ "/>
    <numFmt numFmtId="181" formatCode="_ * #,###,##0;_ * \-#\ ###\ ##0;_ * &quot; -&quot;;_ @_ "/>
    <numFmt numFmtId="182" formatCode="0_);[Red]\(0\)"/>
  </numFmts>
  <fonts count="71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5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ゴシック"/>
      <family val="3"/>
    </font>
    <font>
      <b/>
      <sz val="7.5"/>
      <name val="ＭＳ 明朝"/>
      <family val="1"/>
    </font>
    <font>
      <sz val="7.3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8" fillId="0" borderId="1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7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horizontal="right" vertical="center"/>
    </xf>
    <xf numFmtId="180" fontId="0" fillId="0" borderId="0" xfId="0" applyNumberFormat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0" fontId="0" fillId="0" borderId="0" xfId="0" applyAlignment="1">
      <alignment horizontal="left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0" fontId="17" fillId="0" borderId="18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16" fillId="0" borderId="18" xfId="0" applyFont="1" applyBorder="1" applyAlignment="1">
      <alignment vertical="center"/>
    </xf>
    <xf numFmtId="49" fontId="0" fillId="0" borderId="18" xfId="0" applyNumberFormat="1" applyFont="1" applyBorder="1" applyAlignment="1" quotePrefix="1">
      <alignment horizontal="center" vertical="center"/>
    </xf>
    <xf numFmtId="180" fontId="17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right" vertical="center"/>
    </xf>
    <xf numFmtId="49" fontId="16" fillId="0" borderId="18" xfId="0" applyNumberFormat="1" applyFont="1" applyBorder="1" applyAlignment="1" quotePrefix="1">
      <alignment horizontal="center" vertical="center"/>
    </xf>
    <xf numFmtId="180" fontId="16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177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177" fontId="20" fillId="0" borderId="0" xfId="0" applyNumberFormat="1" applyFont="1" applyAlignment="1">
      <alignment vertical="center"/>
    </xf>
    <xf numFmtId="0" fontId="20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6" fillId="0" borderId="16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" fillId="0" borderId="24" xfId="0" applyFont="1" applyBorder="1" applyAlignment="1">
      <alignment horizontal="left"/>
    </xf>
    <xf numFmtId="177" fontId="16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0" xfId="0" applyFill="1" applyBorder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62">
      <alignment/>
      <protection/>
    </xf>
    <xf numFmtId="0" fontId="9" fillId="0" borderId="0" xfId="62" applyFont="1" applyAlignment="1">
      <alignment vertical="center"/>
      <protection/>
    </xf>
    <xf numFmtId="0" fontId="11" fillId="0" borderId="11" xfId="62" applyFont="1" applyBorder="1" applyAlignment="1">
      <alignment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7" xfId="62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16" fillId="0" borderId="16" xfId="0" applyNumberFormat="1" applyFont="1" applyBorder="1" applyAlignment="1">
      <alignment vertical="center"/>
    </xf>
    <xf numFmtId="0" fontId="0" fillId="0" borderId="0" xfId="62" applyFont="1">
      <alignment/>
      <protection/>
    </xf>
    <xf numFmtId="0" fontId="7" fillId="0" borderId="0" xfId="0" applyFont="1" applyAlignment="1">
      <alignment horizontal="center" vertical="top"/>
    </xf>
    <xf numFmtId="177" fontId="0" fillId="0" borderId="0" xfId="0" applyNumberFormat="1" applyFont="1" applyAlignment="1">
      <alignment/>
    </xf>
    <xf numFmtId="181" fontId="24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9" fillId="0" borderId="11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49" fontId="0" fillId="0" borderId="16" xfId="0" applyNumberForma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4" xfId="0" applyFont="1" applyBorder="1" applyAlignment="1">
      <alignment horizontal="distributed" vertical="center"/>
    </xf>
    <xf numFmtId="177" fontId="0" fillId="0" borderId="24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24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top" wrapText="1"/>
      <protection/>
    </xf>
    <xf numFmtId="0" fontId="2" fillId="0" borderId="24" xfId="0" applyFont="1" applyBorder="1" applyAlignment="1">
      <alignment horizontal="left" vertical="center"/>
    </xf>
    <xf numFmtId="177" fontId="16" fillId="0" borderId="0" xfId="0" applyNumberFormat="1" applyFont="1" applyAlignment="1">
      <alignment/>
    </xf>
    <xf numFmtId="177" fontId="1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0" fontId="2" fillId="0" borderId="0" xfId="0" applyFont="1" applyAlignment="1">
      <alignment horizontal="right" vertical="top"/>
    </xf>
    <xf numFmtId="49" fontId="0" fillId="0" borderId="0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6" fillId="0" borderId="16" xfId="0" applyFont="1" applyBorder="1" applyAlignment="1">
      <alignment/>
    </xf>
    <xf numFmtId="0" fontId="16" fillId="0" borderId="18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0" fillId="0" borderId="0" xfId="62" applyFont="1">
      <alignment/>
      <protection/>
    </xf>
    <xf numFmtId="0" fontId="0" fillId="0" borderId="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76" fontId="16" fillId="0" borderId="0" xfId="0" applyNumberFormat="1" applyFont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7" fillId="0" borderId="3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9" fontId="20" fillId="0" borderId="0" xfId="0" applyNumberFormat="1" applyFont="1" applyFill="1" applyAlignment="1">
      <alignment horizontal="center" vertical="center"/>
    </xf>
    <xf numFmtId="179" fontId="2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 wrapText="1"/>
    </xf>
    <xf numFmtId="177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center" vertical="center"/>
    </xf>
    <xf numFmtId="0" fontId="25" fillId="0" borderId="13" xfId="0" applyFont="1" applyBorder="1" applyAlignment="1">
      <alignment vertical="top"/>
    </xf>
    <xf numFmtId="0" fontId="26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179" fontId="16" fillId="0" borderId="16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178" fontId="28" fillId="0" borderId="0" xfId="62" applyNumberFormat="1" applyFont="1" applyFill="1" applyAlignment="1">
      <alignment horizontal="right" vertical="center"/>
      <protection/>
    </xf>
    <xf numFmtId="178" fontId="28" fillId="0" borderId="18" xfId="62" applyNumberFormat="1" applyFont="1" applyFill="1" applyBorder="1" applyAlignment="1">
      <alignment horizontal="right" vertical="center"/>
      <protection/>
    </xf>
    <xf numFmtId="178" fontId="28" fillId="0" borderId="16" xfId="62" applyNumberFormat="1" applyFont="1" applyFill="1" applyBorder="1" applyAlignment="1">
      <alignment horizontal="right" vertical="center"/>
      <protection/>
    </xf>
    <xf numFmtId="178" fontId="28" fillId="0" borderId="0" xfId="62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13" xfId="62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178" fontId="29" fillId="0" borderId="0" xfId="62" applyNumberFormat="1" applyFont="1" applyFill="1" applyAlignment="1">
      <alignment horizontal="right" vertical="center"/>
      <protection/>
    </xf>
    <xf numFmtId="178" fontId="29" fillId="0" borderId="16" xfId="62" applyNumberFormat="1" applyFont="1" applyFill="1" applyBorder="1" applyAlignment="1">
      <alignment horizontal="right" vertical="center"/>
      <protection/>
    </xf>
    <xf numFmtId="178" fontId="29" fillId="0" borderId="0" xfId="62" applyNumberFormat="1" applyFont="1" applyFill="1" applyBorder="1" applyAlignment="1">
      <alignment horizontal="right" vertical="center"/>
      <protection/>
    </xf>
    <xf numFmtId="178" fontId="28" fillId="0" borderId="0" xfId="62" applyNumberFormat="1" applyFont="1" applyAlignment="1">
      <alignment horizontal="right"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27" fillId="0" borderId="0" xfId="62" applyFont="1" applyBorder="1" applyAlignment="1">
      <alignment horizontal="left" vertical="center"/>
      <protection/>
    </xf>
    <xf numFmtId="0" fontId="27" fillId="0" borderId="18" xfId="62" applyFont="1" applyBorder="1" applyAlignment="1">
      <alignment horizontal="left" vertical="center"/>
      <protection/>
    </xf>
    <xf numFmtId="178" fontId="28" fillId="0" borderId="16" xfId="62" applyNumberFormat="1" applyFont="1" applyBorder="1" applyAlignment="1">
      <alignment horizontal="right" vertical="center"/>
      <protection/>
    </xf>
    <xf numFmtId="0" fontId="27" fillId="0" borderId="19" xfId="62" applyFont="1" applyBorder="1" applyAlignment="1">
      <alignment horizontal="distributed" vertical="center"/>
      <protection/>
    </xf>
    <xf numFmtId="0" fontId="27" fillId="0" borderId="30" xfId="62" applyFont="1" applyBorder="1" applyAlignment="1">
      <alignment horizontal="distributed" vertical="center"/>
      <protection/>
    </xf>
    <xf numFmtId="178" fontId="29" fillId="0" borderId="0" xfId="62" applyNumberFormat="1" applyFont="1" applyAlignment="1">
      <alignment horizontal="right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30" fillId="0" borderId="18" xfId="62" applyFont="1" applyBorder="1" applyAlignment="1">
      <alignment horizontal="left" vertical="center"/>
      <protection/>
    </xf>
    <xf numFmtId="178" fontId="29" fillId="0" borderId="0" xfId="62" applyNumberFormat="1" applyFont="1" applyBorder="1" applyAlignment="1">
      <alignment horizontal="right" vertical="center"/>
      <protection/>
    </xf>
    <xf numFmtId="178" fontId="29" fillId="0" borderId="18" xfId="62" applyNumberFormat="1" applyFont="1" applyBorder="1" applyAlignment="1">
      <alignment horizontal="right" vertical="center"/>
      <protection/>
    </xf>
    <xf numFmtId="178" fontId="11" fillId="0" borderId="0" xfId="62" applyNumberFormat="1" applyFont="1" applyFill="1" applyAlignment="1">
      <alignment horizontal="right" vertical="center"/>
      <protection/>
    </xf>
    <xf numFmtId="178" fontId="11" fillId="0" borderId="0" xfId="62" applyNumberFormat="1" applyFont="1" applyFill="1" applyBorder="1" applyAlignment="1">
      <alignment horizontal="right" vertical="center"/>
      <protection/>
    </xf>
    <xf numFmtId="178" fontId="11" fillId="0" borderId="18" xfId="62" applyNumberFormat="1" applyFont="1" applyFill="1" applyBorder="1" applyAlignment="1">
      <alignment horizontal="right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8" xfId="62" applyFont="1" applyBorder="1" applyAlignment="1">
      <alignment horizontal="center" vertical="center"/>
      <protection/>
    </xf>
    <xf numFmtId="0" fontId="27" fillId="0" borderId="10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18" xfId="62" applyFont="1" applyBorder="1" applyAlignment="1">
      <alignment horizontal="center" vertical="center"/>
      <protection/>
    </xf>
    <xf numFmtId="0" fontId="7" fillId="0" borderId="0" xfId="62" applyFont="1" applyAlignment="1">
      <alignment horizontal="left" vertical="top"/>
      <protection/>
    </xf>
    <xf numFmtId="0" fontId="4" fillId="0" borderId="0" xfId="62" applyFont="1" applyAlignment="1">
      <alignment horizontal="center" vertical="top"/>
      <protection/>
    </xf>
    <xf numFmtId="0" fontId="27" fillId="0" borderId="31" xfId="62" applyFont="1" applyBorder="1" applyAlignment="1">
      <alignment horizontal="center" vertical="center" wrapText="1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28" xfId="62" applyFont="1" applyBorder="1" applyAlignment="1">
      <alignment horizontal="center" vertical="center"/>
      <protection/>
    </xf>
    <xf numFmtId="0" fontId="31" fillId="0" borderId="27" xfId="62" applyFont="1" applyBorder="1" applyAlignment="1">
      <alignment horizontal="center" vertical="center" wrapText="1"/>
      <protection/>
    </xf>
    <xf numFmtId="0" fontId="31" fillId="0" borderId="32" xfId="62" applyFont="1" applyBorder="1" applyAlignment="1">
      <alignment horizontal="center" vertical="center" wrapText="1"/>
      <protection/>
    </xf>
    <xf numFmtId="0" fontId="31" fillId="0" borderId="28" xfId="62" applyFont="1" applyBorder="1" applyAlignment="1">
      <alignment horizontal="center" vertical="center" wrapText="1"/>
      <protection/>
    </xf>
    <xf numFmtId="0" fontId="27" fillId="0" borderId="2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18" xfId="62" applyFont="1" applyBorder="1" applyAlignment="1">
      <alignment horizontal="center" vertical="center"/>
      <protection/>
    </xf>
    <xf numFmtId="0" fontId="33" fillId="0" borderId="30" xfId="62" applyFont="1" applyBorder="1" applyAlignment="1">
      <alignment horizontal="center" vertical="center" wrapText="1"/>
      <protection/>
    </xf>
    <xf numFmtId="0" fontId="33" fillId="0" borderId="29" xfId="62" applyFont="1" applyBorder="1" applyAlignment="1">
      <alignment horizontal="center" vertical="center" wrapText="1"/>
      <protection/>
    </xf>
    <xf numFmtId="0" fontId="33" fillId="0" borderId="31" xfId="62" applyFont="1" applyBorder="1" applyAlignment="1">
      <alignment horizontal="center" vertical="center" wrapText="1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32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center" vertical="center"/>
      <protection/>
    </xf>
    <xf numFmtId="0" fontId="7" fillId="0" borderId="13" xfId="62" applyFont="1" applyBorder="1" applyAlignment="1">
      <alignment horizontal="left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38" fontId="32" fillId="0" borderId="0" xfId="49" applyFont="1" applyBorder="1" applyAlignment="1">
      <alignment vertical="center"/>
    </xf>
    <xf numFmtId="0" fontId="32" fillId="0" borderId="0" xfId="61" applyFont="1" applyAlignment="1">
      <alignment vertical="center"/>
      <protection/>
    </xf>
    <xf numFmtId="3" fontId="32" fillId="0" borderId="0" xfId="61" applyNumberFormat="1" applyFont="1" applyAlignment="1">
      <alignment vertical="center"/>
      <protection/>
    </xf>
    <xf numFmtId="41" fontId="32" fillId="0" borderId="0" xfId="61" applyNumberFormat="1" applyFont="1" applyAlignment="1">
      <alignment vertical="center"/>
      <protection/>
    </xf>
    <xf numFmtId="38" fontId="32" fillId="0" borderId="0" xfId="49" applyFont="1" applyBorder="1" applyAlignment="1">
      <alignment horizontal="right" vertical="center"/>
    </xf>
    <xf numFmtId="0" fontId="6" fillId="0" borderId="16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177" fontId="0" fillId="0" borderId="0" xfId="62" applyNumberFormat="1" applyFont="1" applyAlignment="1">
      <alignment horizontal="right" vertical="center"/>
      <protection/>
    </xf>
    <xf numFmtId="41" fontId="0" fillId="0" borderId="0" xfId="62" applyNumberFormat="1" applyFont="1" applyAlignment="1">
      <alignment vertical="center"/>
      <protection/>
    </xf>
    <xf numFmtId="38" fontId="32" fillId="0" borderId="16" xfId="49" applyFont="1" applyBorder="1" applyAlignment="1">
      <alignment horizontal="right" vertical="center"/>
    </xf>
    <xf numFmtId="0" fontId="7" fillId="0" borderId="16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177" fontId="0" fillId="0" borderId="0" xfId="62" applyNumberFormat="1" applyFont="1" applyAlignment="1">
      <alignment vertical="center"/>
      <protection/>
    </xf>
    <xf numFmtId="0" fontId="2" fillId="0" borderId="0" xfId="62" applyFont="1" applyBorder="1" applyAlignment="1">
      <alignment horizontal="left" vertical="top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7" fontId="20" fillId="0" borderId="0" xfId="62" applyNumberFormat="1" applyFont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right" vertical="top"/>
      <protection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18" xfId="62" applyNumberFormat="1" applyFont="1" applyBorder="1" applyAlignment="1">
      <alignment horizontal="center" vertical="center"/>
      <protection/>
    </xf>
    <xf numFmtId="177" fontId="9" fillId="0" borderId="16" xfId="62" applyNumberFormat="1" applyFont="1" applyBorder="1" applyAlignment="1">
      <alignment horizontal="center" vertical="center"/>
      <protection/>
    </xf>
    <xf numFmtId="177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177" fontId="9" fillId="0" borderId="0" xfId="62" applyNumberFormat="1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49" fontId="20" fillId="0" borderId="0" xfId="62" applyNumberFormat="1" applyFont="1" applyBorder="1" applyAlignment="1">
      <alignment horizontal="center" vertical="center"/>
      <protection/>
    </xf>
    <xf numFmtId="49" fontId="20" fillId="0" borderId="18" xfId="62" applyNumberFormat="1" applyFont="1" applyBorder="1" applyAlignment="1">
      <alignment horizontal="center" vertical="center"/>
      <protection/>
    </xf>
    <xf numFmtId="177" fontId="20" fillId="0" borderId="16" xfId="62" applyNumberFormat="1" applyFont="1" applyBorder="1" applyAlignment="1">
      <alignment horizontal="center" vertical="center"/>
      <protection/>
    </xf>
    <xf numFmtId="177" fontId="20" fillId="0" borderId="0" xfId="62" applyNumberFormat="1" applyFont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6" fillId="0" borderId="0" xfId="62" applyFont="1" applyAlignment="1">
      <alignment vertical="top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34" xfId="62" applyFont="1" applyBorder="1" applyAlignment="1">
      <alignment horizontal="distributed" vertical="center"/>
      <protection/>
    </xf>
    <xf numFmtId="0" fontId="6" fillId="0" borderId="25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7" fillId="0" borderId="30" xfId="0" applyNumberFormat="1" applyFont="1" applyBorder="1" applyAlignment="1">
      <alignment horizontal="distributed" vertical="center"/>
    </xf>
    <xf numFmtId="49" fontId="7" fillId="0" borderId="29" xfId="0" applyNumberFormat="1" applyFont="1" applyBorder="1" applyAlignment="1">
      <alignment horizontal="distributed" vertical="center"/>
    </xf>
    <xf numFmtId="177" fontId="0" fillId="0" borderId="25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2" fillId="0" borderId="0" xfId="0" applyFont="1" applyAlignment="1">
      <alignment horizontal="right" vertical="top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top"/>
    </xf>
    <xf numFmtId="177" fontId="16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distributed" vertical="center"/>
    </xf>
    <xf numFmtId="49" fontId="7" fillId="0" borderId="34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top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教育、文化及び宗教" xfId="61"/>
    <cellStyle name="標準_19　教育、文化及び宗教(181.182.187.188未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74</xdr:col>
      <xdr:colOff>0</xdr:colOff>
      <xdr:row>53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"/>
          <a:ext cx="83248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74</xdr:col>
      <xdr:colOff>0</xdr:colOff>
      <xdr:row>80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29775"/>
          <a:ext cx="8324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74</xdr:col>
      <xdr:colOff>0</xdr:colOff>
      <xdr:row>63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153400"/>
          <a:ext cx="8324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971550</xdr:colOff>
      <xdr:row>11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7239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8</xdr:col>
      <xdr:colOff>171450</xdr:colOff>
      <xdr:row>32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0"/>
          <a:ext cx="82296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6"/>
  <sheetViews>
    <sheetView tabSelected="1" zoomScale="110" zoomScaleNormal="110" zoomScalePageLayoutView="0" workbookViewId="0" topLeftCell="A1">
      <selection activeCell="A1" sqref="A1:CB1"/>
    </sheetView>
  </sheetViews>
  <sheetFormatPr defaultColWidth="9.00390625" defaultRowHeight="12"/>
  <cols>
    <col min="1" max="1" width="1.4921875" style="0" customWidth="1"/>
    <col min="2" max="84" width="1.37890625" style="0" customWidth="1"/>
    <col min="85" max="85" width="1.625" style="0" customWidth="1"/>
    <col min="86" max="90" width="1.37890625" style="0" customWidth="1"/>
    <col min="91" max="91" width="1.625" style="0" customWidth="1"/>
    <col min="92" max="96" width="1.37890625" style="0" customWidth="1"/>
    <col min="97" max="97" width="1.4921875" style="0" customWidth="1"/>
    <col min="98" max="102" width="1.37890625" style="0" customWidth="1"/>
    <col min="103" max="103" width="1.4921875" style="0" customWidth="1"/>
    <col min="104" max="107" width="1.37890625" style="0" customWidth="1"/>
    <col min="108" max="108" width="1.4921875" style="0" customWidth="1"/>
    <col min="109" max="114" width="1.37890625" style="0" customWidth="1"/>
    <col min="115" max="115" width="1.625" style="0" customWidth="1"/>
    <col min="116" max="119" width="1.37890625" style="0" customWidth="1"/>
    <col min="120" max="120" width="1.625" style="0" customWidth="1"/>
    <col min="121" max="125" width="1.37890625" style="0" customWidth="1"/>
    <col min="126" max="126" width="1.625" style="0" customWidth="1"/>
    <col min="127" max="131" width="1.37890625" style="0" customWidth="1"/>
    <col min="132" max="132" width="1.4921875" style="0" customWidth="1"/>
    <col min="133" max="159" width="1.37890625" style="0" customWidth="1"/>
    <col min="160" max="160" width="1.4921875" style="0" customWidth="1"/>
  </cols>
  <sheetData>
    <row r="1" spans="1:160" s="96" customFormat="1" ht="24" customHeight="1">
      <c r="A1" s="288" t="s">
        <v>757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4" t="s">
        <v>758</v>
      </c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4"/>
    </row>
    <row r="2" spans="1:160" ht="39.75" customHeight="1">
      <c r="A2" s="285" t="s">
        <v>736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6" t="s">
        <v>293</v>
      </c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</row>
    <row r="3" spans="1:160" ht="30" customHeight="1">
      <c r="A3" s="244" t="s">
        <v>737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3" t="s">
        <v>486</v>
      </c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</row>
    <row r="4" spans="1:160" ht="12" thickBot="1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</row>
    <row r="5" spans="1:160" ht="13.5" customHeight="1">
      <c r="A5" s="249" t="s">
        <v>295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 t="s">
        <v>296</v>
      </c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 t="s">
        <v>297</v>
      </c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 t="s">
        <v>421</v>
      </c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 t="s">
        <v>298</v>
      </c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 t="s">
        <v>299</v>
      </c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7" t="s">
        <v>14</v>
      </c>
      <c r="EZ5" s="228"/>
      <c r="FA5" s="228"/>
      <c r="FB5" s="228"/>
      <c r="FC5" s="228"/>
      <c r="FD5" s="229"/>
    </row>
    <row r="6" spans="1:160" ht="13.5" customHeight="1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 t="s">
        <v>300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 t="s">
        <v>301</v>
      </c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 t="s">
        <v>302</v>
      </c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 t="s">
        <v>303</v>
      </c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 t="s">
        <v>304</v>
      </c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 t="s">
        <v>305</v>
      </c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 t="s">
        <v>306</v>
      </c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 t="s">
        <v>307</v>
      </c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 t="s">
        <v>308</v>
      </c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 t="s">
        <v>306</v>
      </c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23"/>
    </row>
    <row r="7" spans="1:160" ht="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EY7" s="13"/>
      <c r="EZ7" s="3"/>
      <c r="FA7" s="3"/>
      <c r="FB7" s="3"/>
      <c r="FC7" s="3"/>
      <c r="FD7" s="3"/>
    </row>
    <row r="8" spans="1:160" s="8" customFormat="1" ht="9.75" customHeight="1">
      <c r="A8" s="209" t="s">
        <v>616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0"/>
      <c r="U8" s="207">
        <v>1235</v>
      </c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11">
        <v>1217</v>
      </c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>
        <v>18</v>
      </c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>
        <v>8167</v>
      </c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>
        <v>337904</v>
      </c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>
        <v>171554</v>
      </c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>
        <v>166350</v>
      </c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>
        <v>22567</v>
      </c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>
        <v>11773</v>
      </c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>
        <v>10794</v>
      </c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>
        <v>5832</v>
      </c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2"/>
      <c r="EY8" s="202">
        <v>12</v>
      </c>
      <c r="EZ8" s="203"/>
      <c r="FA8" s="203"/>
      <c r="FB8" s="203"/>
      <c r="FC8" s="203"/>
      <c r="FD8" s="203"/>
    </row>
    <row r="9" spans="1:160" s="69" customFormat="1" ht="9.75" customHeight="1">
      <c r="A9" s="209">
        <v>13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10"/>
      <c r="U9" s="207">
        <v>1219</v>
      </c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11">
        <v>1203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>
        <v>16</v>
      </c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>
        <v>8107</v>
      </c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>
        <v>332039</v>
      </c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>
        <v>168567</v>
      </c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>
        <v>163472</v>
      </c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>
        <v>22415</v>
      </c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>
        <v>11987</v>
      </c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>
        <v>10428</v>
      </c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>
        <v>7909</v>
      </c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2"/>
      <c r="EY9" s="202">
        <v>13</v>
      </c>
      <c r="EZ9" s="203"/>
      <c r="FA9" s="203"/>
      <c r="FB9" s="203"/>
      <c r="FC9" s="203"/>
      <c r="FD9" s="203"/>
    </row>
    <row r="10" spans="1:160" s="11" customFormat="1" ht="9.75" customHeight="1">
      <c r="A10" s="209">
        <v>14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10"/>
      <c r="U10" s="207">
        <v>1214</v>
      </c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11">
        <v>1198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>
        <v>16</v>
      </c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>
        <v>8135</v>
      </c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>
        <v>326755</v>
      </c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>
        <v>165334</v>
      </c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>
        <v>161421</v>
      </c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>
        <v>22568</v>
      </c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>
        <v>11970</v>
      </c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>
        <v>10598</v>
      </c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>
        <v>7847</v>
      </c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2"/>
      <c r="EY10" s="202">
        <v>14</v>
      </c>
      <c r="EZ10" s="203"/>
      <c r="FA10" s="203"/>
      <c r="FB10" s="203"/>
      <c r="FC10" s="203"/>
      <c r="FD10" s="203"/>
    </row>
    <row r="11" spans="1:160" s="11" customFormat="1" ht="9.75" customHeight="1">
      <c r="A11" s="209">
        <v>15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07">
        <v>1207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11">
        <v>1194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>
        <v>13</v>
      </c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>
        <v>8099</v>
      </c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>
        <v>322455</v>
      </c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>
        <v>163130</v>
      </c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>
        <v>159325</v>
      </c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>
        <v>22558</v>
      </c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>
        <v>11867</v>
      </c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>
        <v>10691</v>
      </c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>
        <v>7779</v>
      </c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2"/>
      <c r="EY11" s="202">
        <v>15</v>
      </c>
      <c r="EZ11" s="203"/>
      <c r="FA11" s="203"/>
      <c r="FB11" s="203"/>
      <c r="FC11" s="203"/>
      <c r="FD11" s="203"/>
    </row>
    <row r="12" spans="1:160" s="114" customFormat="1" ht="9.75" customHeight="1">
      <c r="A12" s="281">
        <v>16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2"/>
      <c r="U12" s="283">
        <f>SUM(U14:AF25)</f>
        <v>1200</v>
      </c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>
        <f>SUM(AG14:AR25)</f>
        <v>1188</v>
      </c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>
        <f>SUM(AS14:BD25)</f>
        <v>12</v>
      </c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>
        <f>SUM(BE14:BP25)</f>
        <v>8139</v>
      </c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>
        <f>SUM(BQ14:CB25)</f>
        <v>318618</v>
      </c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>
        <f>SUM(CC14:CN25)</f>
        <v>161023</v>
      </c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>
        <f>SUM(CO14:CZ25)</f>
        <v>157595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>
        <f>SUM(DA14:DL25)</f>
        <v>22608</v>
      </c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>
        <f>SUM(DM14:DX25)</f>
        <v>11837</v>
      </c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>
        <f>SUM(DY14:EJ25)</f>
        <v>10771</v>
      </c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>
        <f>SUM(EK14:EX25)</f>
        <v>7632</v>
      </c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4"/>
      <c r="EY12" s="235">
        <v>16</v>
      </c>
      <c r="EZ12" s="236"/>
      <c r="FA12" s="236"/>
      <c r="FB12" s="236"/>
      <c r="FC12" s="236"/>
      <c r="FD12" s="236"/>
    </row>
    <row r="13" spans="1:160" s="11" customFormat="1" ht="9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7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72"/>
      <c r="EZ13" s="86"/>
      <c r="FA13" s="86"/>
      <c r="FB13" s="86"/>
      <c r="FC13" s="86"/>
      <c r="FD13" s="86"/>
    </row>
    <row r="14" spans="1:160" s="8" customFormat="1" ht="9.75" customHeight="1">
      <c r="A14" s="278" t="s">
        <v>537</v>
      </c>
      <c r="B14" s="278"/>
      <c r="C14" s="278"/>
      <c r="D14" s="231" t="s">
        <v>0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80">
        <f>AG14+AS14</f>
        <v>446</v>
      </c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>
        <v>438</v>
      </c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>
        <v>8</v>
      </c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>
        <v>4632</v>
      </c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>
        <f>CC14+CO14</f>
        <v>113437</v>
      </c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>
        <v>57946</v>
      </c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>
        <v>55491</v>
      </c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>
        <f>DM14+DY14</f>
        <v>7138</v>
      </c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>
        <v>2652</v>
      </c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>
        <v>4486</v>
      </c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>
        <v>1600</v>
      </c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7" t="s">
        <v>537</v>
      </c>
      <c r="EZ14" s="278"/>
      <c r="FA14" s="278"/>
      <c r="FB14" s="278"/>
      <c r="FC14" s="278"/>
      <c r="FD14" s="278"/>
    </row>
    <row r="15" spans="1:160" s="8" customFormat="1" ht="9.75" customHeight="1">
      <c r="A15" s="278" t="s">
        <v>538</v>
      </c>
      <c r="B15" s="278"/>
      <c r="C15" s="278"/>
      <c r="D15" s="231" t="s">
        <v>1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2"/>
      <c r="U15" s="280">
        <f aca="true" t="shared" si="0" ref="U15:U25">AG15+AS15</f>
        <v>179</v>
      </c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>
        <v>178</v>
      </c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>
        <v>1</v>
      </c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>
        <v>1968</v>
      </c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>
        <f aca="true" t="shared" si="1" ref="BQ15:BQ25">CC15+CO15</f>
        <v>58074</v>
      </c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>
        <v>29697</v>
      </c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>
        <v>28377</v>
      </c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>
        <f aca="true" t="shared" si="2" ref="DA15:DA24">DM15+DY15</f>
        <v>4203</v>
      </c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>
        <v>2374</v>
      </c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>
        <v>1829</v>
      </c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>
        <v>627</v>
      </c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7" t="s">
        <v>538</v>
      </c>
      <c r="EZ15" s="278"/>
      <c r="FA15" s="278"/>
      <c r="FB15" s="278"/>
      <c r="FC15" s="278"/>
      <c r="FD15" s="278"/>
    </row>
    <row r="16" spans="1:160" s="8" customFormat="1" ht="9.75" customHeight="1">
      <c r="A16" s="278" t="s">
        <v>539</v>
      </c>
      <c r="B16" s="278"/>
      <c r="C16" s="278"/>
      <c r="D16" s="231" t="s">
        <v>2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2"/>
      <c r="U16" s="280">
        <f t="shared" si="0"/>
        <v>108</v>
      </c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>
        <v>108</v>
      </c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>
        <v>0</v>
      </c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 t="s">
        <v>730</v>
      </c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>
        <f t="shared" si="1"/>
        <v>61881</v>
      </c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>
        <v>31316</v>
      </c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>
        <v>30565</v>
      </c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>
        <f t="shared" si="2"/>
        <v>4442</v>
      </c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>
        <v>3193</v>
      </c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>
        <v>1249</v>
      </c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>
        <v>1108</v>
      </c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7" t="s">
        <v>539</v>
      </c>
      <c r="EZ16" s="278"/>
      <c r="FA16" s="278"/>
      <c r="FB16" s="278"/>
      <c r="FC16" s="278"/>
      <c r="FD16" s="278"/>
    </row>
    <row r="17" spans="1:160" s="8" customFormat="1" ht="9.75" customHeight="1">
      <c r="A17" s="278" t="s">
        <v>540</v>
      </c>
      <c r="B17" s="278"/>
      <c r="C17" s="278"/>
      <c r="D17" s="231" t="s">
        <v>3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2"/>
      <c r="U17" s="280">
        <f t="shared" si="0"/>
        <v>1</v>
      </c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>
        <v>1</v>
      </c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>
        <v>0</v>
      </c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>
        <v>23</v>
      </c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>
        <f t="shared" si="1"/>
        <v>67</v>
      </c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>
        <v>39</v>
      </c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>
        <v>28</v>
      </c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>
        <f t="shared" si="2"/>
        <v>63</v>
      </c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>
        <v>39</v>
      </c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>
        <v>24</v>
      </c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>
        <v>33</v>
      </c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7" t="s">
        <v>540</v>
      </c>
      <c r="EZ17" s="278"/>
      <c r="FA17" s="278"/>
      <c r="FB17" s="278"/>
      <c r="FC17" s="278"/>
      <c r="FD17" s="278"/>
    </row>
    <row r="18" spans="1:160" s="8" customFormat="1" ht="9.75" customHeight="1">
      <c r="A18" s="278" t="s">
        <v>541</v>
      </c>
      <c r="B18" s="278"/>
      <c r="C18" s="278"/>
      <c r="D18" s="231" t="s">
        <v>4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2"/>
      <c r="U18" s="280">
        <f t="shared" si="0"/>
        <v>1</v>
      </c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>
        <v>1</v>
      </c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>
        <v>0</v>
      </c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>
        <v>28</v>
      </c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>
        <f t="shared" si="1"/>
        <v>70</v>
      </c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>
        <v>47</v>
      </c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>
        <v>23</v>
      </c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>
        <f t="shared" si="2"/>
        <v>69</v>
      </c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>
        <v>29</v>
      </c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>
        <v>40</v>
      </c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>
        <v>34</v>
      </c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7" t="s">
        <v>541</v>
      </c>
      <c r="EZ18" s="278"/>
      <c r="FA18" s="278"/>
      <c r="FB18" s="278"/>
      <c r="FC18" s="278"/>
      <c r="FD18" s="278"/>
    </row>
    <row r="19" spans="1:160" s="8" customFormat="1" ht="9.75" customHeight="1">
      <c r="A19" s="278" t="s">
        <v>542</v>
      </c>
      <c r="B19" s="278"/>
      <c r="C19" s="278"/>
      <c r="D19" s="231" t="s">
        <v>5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80">
        <f t="shared" si="0"/>
        <v>10</v>
      </c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>
        <v>10</v>
      </c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>
        <v>0</v>
      </c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>
        <v>356</v>
      </c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>
        <f t="shared" si="1"/>
        <v>1319</v>
      </c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>
        <v>855</v>
      </c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>
        <v>464</v>
      </c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>
        <f t="shared" si="2"/>
        <v>810</v>
      </c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>
        <v>346</v>
      </c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>
        <v>464</v>
      </c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>
        <v>172</v>
      </c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7" t="s">
        <v>542</v>
      </c>
      <c r="EZ19" s="278"/>
      <c r="FA19" s="278"/>
      <c r="FB19" s="278"/>
      <c r="FC19" s="278"/>
      <c r="FD19" s="278"/>
    </row>
    <row r="20" spans="1:160" s="8" customFormat="1" ht="9.75" customHeight="1">
      <c r="A20" s="278" t="s">
        <v>543</v>
      </c>
      <c r="B20" s="278"/>
      <c r="C20" s="278"/>
      <c r="D20" s="231" t="s">
        <v>6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2"/>
      <c r="U20" s="280">
        <f t="shared" si="0"/>
        <v>349</v>
      </c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>
        <v>346</v>
      </c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>
        <v>3</v>
      </c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>
        <v>1132</v>
      </c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>
        <f t="shared" si="1"/>
        <v>23161</v>
      </c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>
        <v>11720</v>
      </c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>
        <v>11441</v>
      </c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>
        <f t="shared" si="2"/>
        <v>1602</v>
      </c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>
        <v>51</v>
      </c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>
        <v>1551</v>
      </c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>
        <v>171</v>
      </c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7" t="s">
        <v>543</v>
      </c>
      <c r="EZ20" s="278"/>
      <c r="FA20" s="278"/>
      <c r="FB20" s="278"/>
      <c r="FC20" s="278"/>
      <c r="FD20" s="278"/>
    </row>
    <row r="21" spans="1:160" s="8" customFormat="1" ht="9.75" customHeight="1">
      <c r="A21" s="278" t="s">
        <v>544</v>
      </c>
      <c r="B21" s="278"/>
      <c r="C21" s="278"/>
      <c r="D21" s="231" t="s">
        <v>7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2"/>
      <c r="U21" s="280">
        <f t="shared" si="0"/>
        <v>60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>
        <v>60</v>
      </c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>
        <v>0</v>
      </c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>
        <v>0</v>
      </c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>
        <f t="shared" si="1"/>
        <v>10439</v>
      </c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>
        <v>4142</v>
      </c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>
        <v>6297</v>
      </c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>
        <f t="shared" si="2"/>
        <v>627</v>
      </c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9">
        <v>265</v>
      </c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>
        <v>362</v>
      </c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4">
        <v>217</v>
      </c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7" t="s">
        <v>544</v>
      </c>
      <c r="EZ21" s="278"/>
      <c r="FA21" s="278"/>
      <c r="FB21" s="278"/>
      <c r="FC21" s="278"/>
      <c r="FD21" s="278"/>
    </row>
    <row r="22" spans="1:160" s="8" customFormat="1" ht="9.75" customHeight="1">
      <c r="A22" s="278" t="s">
        <v>545</v>
      </c>
      <c r="B22" s="278"/>
      <c r="C22" s="278"/>
      <c r="D22" s="231" t="s">
        <v>8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2"/>
      <c r="U22" s="280">
        <f t="shared" si="0"/>
        <v>18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>
        <v>18</v>
      </c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>
        <v>0</v>
      </c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>
        <v>0</v>
      </c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>
        <f t="shared" si="1"/>
        <v>1579</v>
      </c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>
        <v>860</v>
      </c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>
        <v>719</v>
      </c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>
        <f t="shared" si="2"/>
        <v>171</v>
      </c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9">
        <v>137</v>
      </c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>
        <v>34</v>
      </c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4">
        <v>43</v>
      </c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7" t="s">
        <v>545</v>
      </c>
      <c r="EZ22" s="278"/>
      <c r="FA22" s="278"/>
      <c r="FB22" s="278"/>
      <c r="FC22" s="278"/>
      <c r="FD22" s="278"/>
    </row>
    <row r="23" spans="1:160" s="8" customFormat="1" ht="9.75" customHeight="1">
      <c r="A23" s="273">
        <v>10</v>
      </c>
      <c r="B23" s="273"/>
      <c r="C23" s="273"/>
      <c r="D23" s="231" t="s">
        <v>9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2"/>
      <c r="U23" s="280">
        <f t="shared" si="0"/>
        <v>15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>
        <v>15</v>
      </c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>
        <v>0</v>
      </c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>
        <v>0</v>
      </c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>
        <f t="shared" si="1"/>
        <v>41968</v>
      </c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>
        <v>22929</v>
      </c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>
        <v>19039</v>
      </c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>
        <f t="shared" si="2"/>
        <v>3106</v>
      </c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>
        <v>2566</v>
      </c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>
        <v>540</v>
      </c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>
        <v>3430</v>
      </c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5">
        <v>10</v>
      </c>
      <c r="EZ23" s="276"/>
      <c r="FA23" s="276"/>
      <c r="FB23" s="276"/>
      <c r="FC23" s="276"/>
      <c r="FD23" s="276"/>
    </row>
    <row r="24" spans="1:160" s="8" customFormat="1" ht="9.75" customHeight="1">
      <c r="A24" s="273">
        <v>11</v>
      </c>
      <c r="B24" s="273"/>
      <c r="C24" s="273"/>
      <c r="D24" s="231" t="s">
        <v>10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80">
        <f t="shared" si="0"/>
        <v>12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>
        <v>12</v>
      </c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>
        <v>0</v>
      </c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>
        <v>0</v>
      </c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>
        <f t="shared" si="1"/>
        <v>5737</v>
      </c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>
        <v>655</v>
      </c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>
        <v>5082</v>
      </c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>
        <f t="shared" si="2"/>
        <v>377</v>
      </c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>
        <v>185</v>
      </c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>
        <v>192</v>
      </c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>
        <v>197</v>
      </c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5">
        <v>11</v>
      </c>
      <c r="EZ24" s="276"/>
      <c r="FA24" s="276"/>
      <c r="FB24" s="276"/>
      <c r="FC24" s="276"/>
      <c r="FD24" s="276"/>
    </row>
    <row r="25" spans="1:160" s="8" customFormat="1" ht="9.75" customHeight="1">
      <c r="A25" s="273">
        <v>12</v>
      </c>
      <c r="B25" s="273"/>
      <c r="C25" s="273"/>
      <c r="D25" s="231" t="s">
        <v>11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2"/>
      <c r="U25" s="280">
        <f t="shared" si="0"/>
        <v>1</v>
      </c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>
        <v>1</v>
      </c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>
        <v>0</v>
      </c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>
        <v>0</v>
      </c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>
        <f t="shared" si="1"/>
        <v>886</v>
      </c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>
        <v>817</v>
      </c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>
        <v>69</v>
      </c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 t="s">
        <v>731</v>
      </c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 t="s">
        <v>731</v>
      </c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 t="s">
        <v>731</v>
      </c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 t="s">
        <v>715</v>
      </c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5">
        <v>12</v>
      </c>
      <c r="EZ25" s="276"/>
      <c r="FA25" s="276"/>
      <c r="FB25" s="276"/>
      <c r="FC25" s="276"/>
      <c r="FD25" s="276"/>
    </row>
    <row r="26" spans="1:160" ht="3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16"/>
      <c r="EZ26" s="5"/>
      <c r="FA26" s="5"/>
      <c r="FB26" s="5"/>
      <c r="FC26" s="5"/>
      <c r="FD26" s="5"/>
    </row>
    <row r="27" spans="1:160" ht="3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</row>
    <row r="28" spans="1:239" ht="11.25">
      <c r="A28" s="158" t="s">
        <v>309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N28" t="s">
        <v>567</v>
      </c>
      <c r="FD28" s="151" t="s">
        <v>294</v>
      </c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</row>
    <row r="29" ht="30" customHeight="1"/>
    <row r="30" spans="1:160" ht="30" customHeight="1">
      <c r="A30" s="244" t="s">
        <v>738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3" t="s">
        <v>487</v>
      </c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</row>
    <row r="31" spans="1:160" ht="11.25" customHeight="1" thickBo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</row>
    <row r="32" spans="1:160" ht="13.5" customHeight="1">
      <c r="A32" s="249" t="s">
        <v>514</v>
      </c>
      <c r="B32" s="228"/>
      <c r="C32" s="228"/>
      <c r="D32" s="228"/>
      <c r="E32" s="228"/>
      <c r="F32" s="228"/>
      <c r="G32" s="228"/>
      <c r="H32" s="228"/>
      <c r="I32" s="228"/>
      <c r="J32" s="245" t="s">
        <v>515</v>
      </c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7"/>
      <c r="X32" s="216" t="s">
        <v>516</v>
      </c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28" t="s">
        <v>517</v>
      </c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19" t="s">
        <v>518</v>
      </c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1"/>
      <c r="EO32" s="237" t="s">
        <v>519</v>
      </c>
      <c r="EP32" s="238"/>
      <c r="EQ32" s="238"/>
      <c r="ER32" s="238"/>
      <c r="ES32" s="238"/>
      <c r="ET32" s="238"/>
      <c r="EU32" s="238"/>
      <c r="EV32" s="238"/>
      <c r="EW32" s="238"/>
      <c r="EX32" s="239"/>
      <c r="EY32" s="227" t="s">
        <v>520</v>
      </c>
      <c r="EZ32" s="228"/>
      <c r="FA32" s="228"/>
      <c r="FB32" s="228"/>
      <c r="FC32" s="228"/>
      <c r="FD32" s="229"/>
    </row>
    <row r="33" spans="1:160" ht="13.5" customHeight="1">
      <c r="A33" s="225"/>
      <c r="B33" s="217"/>
      <c r="C33" s="217"/>
      <c r="D33" s="217"/>
      <c r="E33" s="217"/>
      <c r="F33" s="217"/>
      <c r="G33" s="217"/>
      <c r="H33" s="217"/>
      <c r="I33" s="217"/>
      <c r="J33" s="250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2"/>
      <c r="X33" s="218" t="s">
        <v>521</v>
      </c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7" t="s">
        <v>522</v>
      </c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8" t="s">
        <v>521</v>
      </c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69" t="s">
        <v>550</v>
      </c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69" t="s">
        <v>549</v>
      </c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69" t="s">
        <v>548</v>
      </c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69" t="s">
        <v>547</v>
      </c>
      <c r="EF33" s="218"/>
      <c r="EG33" s="218"/>
      <c r="EH33" s="218"/>
      <c r="EI33" s="218"/>
      <c r="EJ33" s="218"/>
      <c r="EK33" s="218"/>
      <c r="EL33" s="218"/>
      <c r="EM33" s="218"/>
      <c r="EN33" s="218"/>
      <c r="EO33" s="240"/>
      <c r="EP33" s="241"/>
      <c r="EQ33" s="241"/>
      <c r="ER33" s="241"/>
      <c r="ES33" s="241"/>
      <c r="ET33" s="241"/>
      <c r="EU33" s="241"/>
      <c r="EV33" s="241"/>
      <c r="EW33" s="241"/>
      <c r="EX33" s="242"/>
      <c r="EY33" s="217"/>
      <c r="EZ33" s="217"/>
      <c r="FA33" s="217"/>
      <c r="FB33" s="217"/>
      <c r="FC33" s="217"/>
      <c r="FD33" s="223"/>
    </row>
    <row r="34" spans="1:160" ht="13.5" customHeight="1">
      <c r="A34" s="225"/>
      <c r="B34" s="217"/>
      <c r="C34" s="217"/>
      <c r="D34" s="217"/>
      <c r="E34" s="217"/>
      <c r="F34" s="217"/>
      <c r="G34" s="217"/>
      <c r="H34" s="217"/>
      <c r="I34" s="217"/>
      <c r="J34" s="217" t="s">
        <v>523</v>
      </c>
      <c r="K34" s="217"/>
      <c r="L34" s="217"/>
      <c r="M34" s="217"/>
      <c r="N34" s="217"/>
      <c r="O34" s="217"/>
      <c r="P34" s="217"/>
      <c r="Q34" s="223" t="s">
        <v>524</v>
      </c>
      <c r="R34" s="224"/>
      <c r="S34" s="224"/>
      <c r="T34" s="224"/>
      <c r="U34" s="224"/>
      <c r="V34" s="224"/>
      <c r="W34" s="225"/>
      <c r="X34" s="217" t="s">
        <v>525</v>
      </c>
      <c r="Y34" s="217"/>
      <c r="Z34" s="217"/>
      <c r="AA34" s="217"/>
      <c r="AB34" s="217"/>
      <c r="AC34" s="217"/>
      <c r="AD34" s="217"/>
      <c r="AE34" s="217" t="s">
        <v>526</v>
      </c>
      <c r="AF34" s="217"/>
      <c r="AG34" s="217"/>
      <c r="AH34" s="217"/>
      <c r="AI34" s="217"/>
      <c r="AJ34" s="217"/>
      <c r="AK34" s="217"/>
      <c r="AL34" s="217" t="s">
        <v>527</v>
      </c>
      <c r="AM34" s="217"/>
      <c r="AN34" s="217"/>
      <c r="AO34" s="217"/>
      <c r="AP34" s="217"/>
      <c r="AQ34" s="217"/>
      <c r="AR34" s="217"/>
      <c r="AS34" s="217" t="s">
        <v>525</v>
      </c>
      <c r="AT34" s="217"/>
      <c r="AU34" s="217"/>
      <c r="AV34" s="217"/>
      <c r="AW34" s="217"/>
      <c r="AX34" s="217"/>
      <c r="AY34" s="217"/>
      <c r="AZ34" s="217" t="s">
        <v>526</v>
      </c>
      <c r="BA34" s="217"/>
      <c r="BB34" s="217"/>
      <c r="BC34" s="217"/>
      <c r="BD34" s="217"/>
      <c r="BE34" s="217"/>
      <c r="BF34" s="217"/>
      <c r="BG34" s="217" t="s">
        <v>527</v>
      </c>
      <c r="BH34" s="217"/>
      <c r="BI34" s="217"/>
      <c r="BJ34" s="217"/>
      <c r="BK34" s="217"/>
      <c r="BL34" s="217"/>
      <c r="BM34" s="217"/>
      <c r="BN34" s="217" t="s">
        <v>525</v>
      </c>
      <c r="BO34" s="217"/>
      <c r="BP34" s="217"/>
      <c r="BQ34" s="217"/>
      <c r="BR34" s="217"/>
      <c r="BS34" s="217"/>
      <c r="BT34" s="217"/>
      <c r="BU34" s="270" t="s">
        <v>528</v>
      </c>
      <c r="BV34" s="271"/>
      <c r="BW34" s="271"/>
      <c r="BX34" s="271"/>
      <c r="BY34" s="271"/>
      <c r="BZ34" s="271"/>
      <c r="CA34" s="271"/>
      <c r="CB34" s="272"/>
      <c r="CC34" s="217" t="s">
        <v>525</v>
      </c>
      <c r="CD34" s="217"/>
      <c r="CE34" s="217"/>
      <c r="CF34" s="217"/>
      <c r="CG34" s="217"/>
      <c r="CH34" s="217"/>
      <c r="CI34" s="217" t="s">
        <v>526</v>
      </c>
      <c r="CJ34" s="217"/>
      <c r="CK34" s="217"/>
      <c r="CL34" s="217"/>
      <c r="CM34" s="217"/>
      <c r="CN34" s="217"/>
      <c r="CO34" s="217" t="s">
        <v>527</v>
      </c>
      <c r="CP34" s="217"/>
      <c r="CQ34" s="217"/>
      <c r="CR34" s="217"/>
      <c r="CS34" s="217"/>
      <c r="CT34" s="217"/>
      <c r="CU34" s="217" t="s">
        <v>526</v>
      </c>
      <c r="CV34" s="217"/>
      <c r="CW34" s="217"/>
      <c r="CX34" s="217"/>
      <c r="CY34" s="217"/>
      <c r="CZ34" s="217"/>
      <c r="DA34" s="217" t="s">
        <v>527</v>
      </c>
      <c r="DB34" s="217"/>
      <c r="DC34" s="217"/>
      <c r="DD34" s="217"/>
      <c r="DE34" s="217"/>
      <c r="DF34" s="217"/>
      <c r="DG34" s="217" t="s">
        <v>526</v>
      </c>
      <c r="DH34" s="217"/>
      <c r="DI34" s="217"/>
      <c r="DJ34" s="217"/>
      <c r="DK34" s="217"/>
      <c r="DL34" s="217"/>
      <c r="DM34" s="217" t="s">
        <v>527</v>
      </c>
      <c r="DN34" s="217"/>
      <c r="DO34" s="217"/>
      <c r="DP34" s="217"/>
      <c r="DQ34" s="217"/>
      <c r="DR34" s="217"/>
      <c r="DS34" s="217" t="s">
        <v>526</v>
      </c>
      <c r="DT34" s="217"/>
      <c r="DU34" s="217"/>
      <c r="DV34" s="217"/>
      <c r="DW34" s="217"/>
      <c r="DX34" s="217"/>
      <c r="DY34" s="217" t="s">
        <v>527</v>
      </c>
      <c r="DZ34" s="217"/>
      <c r="EA34" s="217"/>
      <c r="EB34" s="217"/>
      <c r="EC34" s="217"/>
      <c r="ED34" s="217"/>
      <c r="EE34" s="217" t="s">
        <v>526</v>
      </c>
      <c r="EF34" s="217"/>
      <c r="EG34" s="217"/>
      <c r="EH34" s="217"/>
      <c r="EI34" s="217"/>
      <c r="EJ34" s="217" t="s">
        <v>527</v>
      </c>
      <c r="EK34" s="217"/>
      <c r="EL34" s="217"/>
      <c r="EM34" s="217"/>
      <c r="EN34" s="217"/>
      <c r="EO34" s="217" t="s">
        <v>526</v>
      </c>
      <c r="EP34" s="217"/>
      <c r="EQ34" s="217"/>
      <c r="ER34" s="217"/>
      <c r="ES34" s="217"/>
      <c r="ET34" s="217" t="s">
        <v>527</v>
      </c>
      <c r="EU34" s="217"/>
      <c r="EV34" s="217"/>
      <c r="EW34" s="217"/>
      <c r="EX34" s="217"/>
      <c r="EY34" s="217"/>
      <c r="EZ34" s="217"/>
      <c r="FA34" s="217"/>
      <c r="FB34" s="217"/>
      <c r="FC34" s="217"/>
      <c r="FD34" s="223"/>
    </row>
    <row r="35" spans="1:160" ht="3" customHeight="1">
      <c r="A35" s="3"/>
      <c r="B35" s="3"/>
      <c r="C35" s="3"/>
      <c r="D35" s="3"/>
      <c r="E35" s="3"/>
      <c r="F35" s="3"/>
      <c r="G35" s="3"/>
      <c r="H35" s="3"/>
      <c r="I35" s="4"/>
      <c r="EY35" s="13"/>
      <c r="EZ35" s="3"/>
      <c r="FA35" s="3"/>
      <c r="FB35" s="3"/>
      <c r="FC35" s="3"/>
      <c r="FD35" s="3"/>
    </row>
    <row r="36" spans="1:160" s="159" customFormat="1" ht="9.75" customHeight="1">
      <c r="A36" s="200" t="s">
        <v>771</v>
      </c>
      <c r="B36" s="200"/>
      <c r="C36" s="200"/>
      <c r="D36" s="200"/>
      <c r="E36" s="200"/>
      <c r="F36" s="200"/>
      <c r="G36" s="200"/>
      <c r="H36" s="200"/>
      <c r="I36" s="201"/>
      <c r="J36" s="204">
        <v>106</v>
      </c>
      <c r="K36" s="205"/>
      <c r="L36" s="205"/>
      <c r="M36" s="205"/>
      <c r="N36" s="205"/>
      <c r="O36" s="205"/>
      <c r="P36" s="205"/>
      <c r="Q36" s="199">
        <v>1</v>
      </c>
      <c r="R36" s="199"/>
      <c r="S36" s="199"/>
      <c r="T36" s="199"/>
      <c r="U36" s="199"/>
      <c r="V36" s="199"/>
      <c r="W36" s="199"/>
      <c r="X36" s="199">
        <v>5961</v>
      </c>
      <c r="Y36" s="199"/>
      <c r="Z36" s="199"/>
      <c r="AA36" s="199"/>
      <c r="AB36" s="199"/>
      <c r="AC36" s="199"/>
      <c r="AD36" s="199"/>
      <c r="AE36" s="199">
        <v>4113</v>
      </c>
      <c r="AF36" s="199"/>
      <c r="AG36" s="199"/>
      <c r="AH36" s="199"/>
      <c r="AI36" s="199"/>
      <c r="AJ36" s="199"/>
      <c r="AK36" s="199"/>
      <c r="AL36" s="199">
        <v>1848</v>
      </c>
      <c r="AM36" s="199"/>
      <c r="AN36" s="199"/>
      <c r="AO36" s="199"/>
      <c r="AP36" s="199"/>
      <c r="AQ36" s="199"/>
      <c r="AR36" s="199"/>
      <c r="AS36" s="199">
        <v>4721</v>
      </c>
      <c r="AT36" s="199"/>
      <c r="AU36" s="199"/>
      <c r="AV36" s="199"/>
      <c r="AW36" s="199"/>
      <c r="AX36" s="199"/>
      <c r="AY36" s="199"/>
      <c r="AZ36" s="199">
        <v>3493</v>
      </c>
      <c r="BA36" s="199"/>
      <c r="BB36" s="199"/>
      <c r="BC36" s="199"/>
      <c r="BD36" s="199"/>
      <c r="BE36" s="199"/>
      <c r="BF36" s="199"/>
      <c r="BG36" s="199">
        <v>1228</v>
      </c>
      <c r="BH36" s="199"/>
      <c r="BI36" s="199"/>
      <c r="BJ36" s="199"/>
      <c r="BK36" s="199"/>
      <c r="BL36" s="199"/>
      <c r="BM36" s="199"/>
      <c r="BN36" s="199">
        <v>1182</v>
      </c>
      <c r="BO36" s="199"/>
      <c r="BP36" s="199"/>
      <c r="BQ36" s="199"/>
      <c r="BR36" s="199"/>
      <c r="BS36" s="199"/>
      <c r="BT36" s="199"/>
      <c r="BU36" s="199">
        <v>529</v>
      </c>
      <c r="BV36" s="199"/>
      <c r="BW36" s="199"/>
      <c r="BX36" s="199"/>
      <c r="BY36" s="199"/>
      <c r="BZ36" s="199"/>
      <c r="CA36" s="199"/>
      <c r="CB36" s="199"/>
      <c r="CC36" s="199">
        <v>70621</v>
      </c>
      <c r="CD36" s="199"/>
      <c r="CE36" s="199"/>
      <c r="CF36" s="199"/>
      <c r="CG36" s="199"/>
      <c r="CH36" s="199"/>
      <c r="CI36" s="199">
        <v>35800</v>
      </c>
      <c r="CJ36" s="199"/>
      <c r="CK36" s="199"/>
      <c r="CL36" s="199"/>
      <c r="CM36" s="199"/>
      <c r="CN36" s="199"/>
      <c r="CO36" s="199">
        <v>34821</v>
      </c>
      <c r="CP36" s="199"/>
      <c r="CQ36" s="199"/>
      <c r="CR36" s="199"/>
      <c r="CS36" s="199"/>
      <c r="CT36" s="199"/>
      <c r="CU36" s="199">
        <v>12378</v>
      </c>
      <c r="CV36" s="199"/>
      <c r="CW36" s="199"/>
      <c r="CX36" s="199"/>
      <c r="CY36" s="199"/>
      <c r="CZ36" s="199"/>
      <c r="DA36" s="199">
        <v>11745</v>
      </c>
      <c r="DB36" s="199"/>
      <c r="DC36" s="199"/>
      <c r="DD36" s="199"/>
      <c r="DE36" s="199"/>
      <c r="DF36" s="199"/>
      <c r="DG36" s="199">
        <v>11928</v>
      </c>
      <c r="DH36" s="199"/>
      <c r="DI36" s="199"/>
      <c r="DJ36" s="199"/>
      <c r="DK36" s="199"/>
      <c r="DL36" s="199"/>
      <c r="DM36" s="199">
        <v>11711</v>
      </c>
      <c r="DN36" s="199"/>
      <c r="DO36" s="199"/>
      <c r="DP36" s="199"/>
      <c r="DQ36" s="199"/>
      <c r="DR36" s="199"/>
      <c r="DS36" s="199">
        <v>11408</v>
      </c>
      <c r="DT36" s="199"/>
      <c r="DU36" s="199"/>
      <c r="DV36" s="199"/>
      <c r="DW36" s="199"/>
      <c r="DX36" s="199"/>
      <c r="DY36" s="199">
        <v>11283</v>
      </c>
      <c r="DZ36" s="199"/>
      <c r="EA36" s="199"/>
      <c r="EB36" s="199"/>
      <c r="EC36" s="199"/>
      <c r="ED36" s="199"/>
      <c r="EE36" s="199">
        <v>86</v>
      </c>
      <c r="EF36" s="199"/>
      <c r="EG36" s="199"/>
      <c r="EH36" s="199"/>
      <c r="EI36" s="199"/>
      <c r="EJ36" s="199">
        <v>82</v>
      </c>
      <c r="EK36" s="199"/>
      <c r="EL36" s="199"/>
      <c r="EM36" s="199"/>
      <c r="EN36" s="199"/>
      <c r="EO36" s="199">
        <v>0</v>
      </c>
      <c r="EP36" s="199"/>
      <c r="EQ36" s="199"/>
      <c r="ER36" s="199"/>
      <c r="ES36" s="199"/>
      <c r="ET36" s="199">
        <v>276</v>
      </c>
      <c r="EU36" s="199"/>
      <c r="EV36" s="199"/>
      <c r="EW36" s="199"/>
      <c r="EX36" s="206"/>
      <c r="EY36" s="202">
        <v>12</v>
      </c>
      <c r="EZ36" s="203"/>
      <c r="FA36" s="203"/>
      <c r="FB36" s="203"/>
      <c r="FC36" s="203"/>
      <c r="FD36" s="203"/>
    </row>
    <row r="37" spans="1:160" s="159" customFormat="1" ht="9.75" customHeight="1">
      <c r="A37" s="200" t="s">
        <v>568</v>
      </c>
      <c r="B37" s="200"/>
      <c r="C37" s="200"/>
      <c r="D37" s="200"/>
      <c r="E37" s="200"/>
      <c r="F37" s="200"/>
      <c r="G37" s="200"/>
      <c r="H37" s="200"/>
      <c r="I37" s="201"/>
      <c r="J37" s="204">
        <v>105</v>
      </c>
      <c r="K37" s="205"/>
      <c r="L37" s="205"/>
      <c r="M37" s="205"/>
      <c r="N37" s="205"/>
      <c r="O37" s="205"/>
      <c r="P37" s="205"/>
      <c r="Q37" s="199">
        <v>1</v>
      </c>
      <c r="R37" s="199"/>
      <c r="S37" s="199"/>
      <c r="T37" s="199"/>
      <c r="U37" s="199"/>
      <c r="V37" s="199"/>
      <c r="W37" s="199"/>
      <c r="X37" s="199">
        <v>5981</v>
      </c>
      <c r="Y37" s="199"/>
      <c r="Z37" s="199"/>
      <c r="AA37" s="199"/>
      <c r="AB37" s="199"/>
      <c r="AC37" s="199"/>
      <c r="AD37" s="199"/>
      <c r="AE37" s="199">
        <v>4059</v>
      </c>
      <c r="AF37" s="199"/>
      <c r="AG37" s="199"/>
      <c r="AH37" s="199"/>
      <c r="AI37" s="199"/>
      <c r="AJ37" s="199"/>
      <c r="AK37" s="199"/>
      <c r="AL37" s="199">
        <v>1922</v>
      </c>
      <c r="AM37" s="199"/>
      <c r="AN37" s="199"/>
      <c r="AO37" s="199"/>
      <c r="AP37" s="199"/>
      <c r="AQ37" s="199"/>
      <c r="AR37" s="199"/>
      <c r="AS37" s="199">
        <v>4654</v>
      </c>
      <c r="AT37" s="199"/>
      <c r="AU37" s="199"/>
      <c r="AV37" s="199"/>
      <c r="AW37" s="199"/>
      <c r="AX37" s="199"/>
      <c r="AY37" s="199"/>
      <c r="AZ37" s="199">
        <v>3406</v>
      </c>
      <c r="BA37" s="199"/>
      <c r="BB37" s="199"/>
      <c r="BC37" s="199"/>
      <c r="BD37" s="199"/>
      <c r="BE37" s="199"/>
      <c r="BF37" s="199"/>
      <c r="BG37" s="199">
        <v>1248</v>
      </c>
      <c r="BH37" s="199"/>
      <c r="BI37" s="199"/>
      <c r="BJ37" s="199"/>
      <c r="BK37" s="199"/>
      <c r="BL37" s="199"/>
      <c r="BM37" s="199"/>
      <c r="BN37" s="199">
        <v>1167</v>
      </c>
      <c r="BO37" s="199"/>
      <c r="BP37" s="199"/>
      <c r="BQ37" s="199"/>
      <c r="BR37" s="199"/>
      <c r="BS37" s="199"/>
      <c r="BT37" s="199"/>
      <c r="BU37" s="199">
        <v>521</v>
      </c>
      <c r="BV37" s="199"/>
      <c r="BW37" s="199"/>
      <c r="BX37" s="199"/>
      <c r="BY37" s="199"/>
      <c r="BZ37" s="199"/>
      <c r="CA37" s="199"/>
      <c r="CB37" s="199"/>
      <c r="CC37" s="199">
        <v>69009</v>
      </c>
      <c r="CD37" s="199"/>
      <c r="CE37" s="199"/>
      <c r="CF37" s="199"/>
      <c r="CG37" s="199"/>
      <c r="CH37" s="199"/>
      <c r="CI37" s="199">
        <v>35155</v>
      </c>
      <c r="CJ37" s="199"/>
      <c r="CK37" s="199"/>
      <c r="CL37" s="199"/>
      <c r="CM37" s="199"/>
      <c r="CN37" s="199"/>
      <c r="CO37" s="199">
        <f>SUM(CO42:CT44,CO46:CT48)</f>
        <v>60630</v>
      </c>
      <c r="CP37" s="199"/>
      <c r="CQ37" s="199"/>
      <c r="CR37" s="199"/>
      <c r="CS37" s="199"/>
      <c r="CT37" s="199"/>
      <c r="CU37" s="199">
        <v>12017</v>
      </c>
      <c r="CV37" s="199"/>
      <c r="CW37" s="199"/>
      <c r="CX37" s="199"/>
      <c r="CY37" s="199"/>
      <c r="CZ37" s="199"/>
      <c r="DA37" s="199">
        <v>11175</v>
      </c>
      <c r="DB37" s="199"/>
      <c r="DC37" s="199"/>
      <c r="DD37" s="199"/>
      <c r="DE37" s="199"/>
      <c r="DF37" s="199"/>
      <c r="DG37" s="199">
        <v>11584</v>
      </c>
      <c r="DH37" s="199"/>
      <c r="DI37" s="199"/>
      <c r="DJ37" s="199"/>
      <c r="DK37" s="199"/>
      <c r="DL37" s="199"/>
      <c r="DM37" s="199">
        <v>11277</v>
      </c>
      <c r="DN37" s="199"/>
      <c r="DO37" s="199"/>
      <c r="DP37" s="199"/>
      <c r="DQ37" s="199"/>
      <c r="DR37" s="199"/>
      <c r="DS37" s="199">
        <v>11454</v>
      </c>
      <c r="DT37" s="199"/>
      <c r="DU37" s="199"/>
      <c r="DV37" s="199"/>
      <c r="DW37" s="199"/>
      <c r="DX37" s="199"/>
      <c r="DY37" s="199">
        <v>11320</v>
      </c>
      <c r="DZ37" s="199"/>
      <c r="EA37" s="199"/>
      <c r="EB37" s="199"/>
      <c r="EC37" s="199"/>
      <c r="ED37" s="199"/>
      <c r="EE37" s="199">
        <v>100</v>
      </c>
      <c r="EF37" s="199"/>
      <c r="EG37" s="199"/>
      <c r="EH37" s="199"/>
      <c r="EI37" s="199"/>
      <c r="EJ37" s="199">
        <v>82</v>
      </c>
      <c r="EK37" s="199"/>
      <c r="EL37" s="199"/>
      <c r="EM37" s="199"/>
      <c r="EN37" s="199"/>
      <c r="EO37" s="199">
        <v>4</v>
      </c>
      <c r="EP37" s="199"/>
      <c r="EQ37" s="199"/>
      <c r="ER37" s="199"/>
      <c r="ES37" s="199"/>
      <c r="ET37" s="199">
        <v>272</v>
      </c>
      <c r="EU37" s="199"/>
      <c r="EV37" s="199"/>
      <c r="EW37" s="199"/>
      <c r="EX37" s="206"/>
      <c r="EY37" s="202">
        <v>13</v>
      </c>
      <c r="EZ37" s="203"/>
      <c r="FA37" s="203"/>
      <c r="FB37" s="203"/>
      <c r="FC37" s="203"/>
      <c r="FD37" s="203"/>
    </row>
    <row r="38" spans="1:160" s="159" customFormat="1" ht="9.75" customHeight="1">
      <c r="A38" s="200" t="s">
        <v>569</v>
      </c>
      <c r="B38" s="200"/>
      <c r="C38" s="200"/>
      <c r="D38" s="200"/>
      <c r="E38" s="200"/>
      <c r="F38" s="200"/>
      <c r="G38" s="200"/>
      <c r="H38" s="200"/>
      <c r="I38" s="201"/>
      <c r="J38" s="204">
        <v>105</v>
      </c>
      <c r="K38" s="205"/>
      <c r="L38" s="205"/>
      <c r="M38" s="205"/>
      <c r="N38" s="205"/>
      <c r="O38" s="205"/>
      <c r="P38" s="205"/>
      <c r="Q38" s="199">
        <v>1</v>
      </c>
      <c r="R38" s="199"/>
      <c r="S38" s="199"/>
      <c r="T38" s="199"/>
      <c r="U38" s="199"/>
      <c r="V38" s="199"/>
      <c r="W38" s="199"/>
      <c r="X38" s="199">
        <v>5927</v>
      </c>
      <c r="Y38" s="199"/>
      <c r="Z38" s="199"/>
      <c r="AA38" s="199"/>
      <c r="AB38" s="199"/>
      <c r="AC38" s="199"/>
      <c r="AD38" s="199"/>
      <c r="AE38" s="199">
        <v>3998</v>
      </c>
      <c r="AF38" s="199"/>
      <c r="AG38" s="199"/>
      <c r="AH38" s="199"/>
      <c r="AI38" s="199"/>
      <c r="AJ38" s="199"/>
      <c r="AK38" s="199"/>
      <c r="AL38" s="199">
        <v>1929</v>
      </c>
      <c r="AM38" s="199"/>
      <c r="AN38" s="199"/>
      <c r="AO38" s="199"/>
      <c r="AP38" s="199"/>
      <c r="AQ38" s="199"/>
      <c r="AR38" s="199"/>
      <c r="AS38" s="199">
        <v>4565</v>
      </c>
      <c r="AT38" s="199"/>
      <c r="AU38" s="199"/>
      <c r="AV38" s="199"/>
      <c r="AW38" s="199"/>
      <c r="AX38" s="199"/>
      <c r="AY38" s="199"/>
      <c r="AZ38" s="199">
        <v>3323</v>
      </c>
      <c r="BA38" s="199"/>
      <c r="BB38" s="199"/>
      <c r="BC38" s="199"/>
      <c r="BD38" s="199"/>
      <c r="BE38" s="199"/>
      <c r="BF38" s="199"/>
      <c r="BG38" s="199">
        <v>1242</v>
      </c>
      <c r="BH38" s="199"/>
      <c r="BI38" s="199"/>
      <c r="BJ38" s="199"/>
      <c r="BK38" s="199"/>
      <c r="BL38" s="199"/>
      <c r="BM38" s="199"/>
      <c r="BN38" s="199">
        <v>1154</v>
      </c>
      <c r="BO38" s="199"/>
      <c r="BP38" s="199"/>
      <c r="BQ38" s="199"/>
      <c r="BR38" s="199"/>
      <c r="BS38" s="199"/>
      <c r="BT38" s="199"/>
      <c r="BU38" s="199">
        <v>531</v>
      </c>
      <c r="BV38" s="199"/>
      <c r="BW38" s="199"/>
      <c r="BX38" s="199"/>
      <c r="BY38" s="199"/>
      <c r="BZ38" s="199"/>
      <c r="CA38" s="199"/>
      <c r="CB38" s="199"/>
      <c r="CC38" s="199">
        <v>66319</v>
      </c>
      <c r="CD38" s="199"/>
      <c r="CE38" s="199"/>
      <c r="CF38" s="199"/>
      <c r="CG38" s="199"/>
      <c r="CH38" s="199"/>
      <c r="CI38" s="199">
        <v>33770</v>
      </c>
      <c r="CJ38" s="199"/>
      <c r="CK38" s="199"/>
      <c r="CL38" s="199"/>
      <c r="CM38" s="199"/>
      <c r="CN38" s="199"/>
      <c r="CO38" s="199">
        <v>32549</v>
      </c>
      <c r="CP38" s="199"/>
      <c r="CQ38" s="199"/>
      <c r="CR38" s="199"/>
      <c r="CS38" s="199"/>
      <c r="CT38" s="199"/>
      <c r="CU38" s="199">
        <v>11216</v>
      </c>
      <c r="CV38" s="199"/>
      <c r="CW38" s="199"/>
      <c r="CX38" s="199"/>
      <c r="CY38" s="199"/>
      <c r="CZ38" s="199"/>
      <c r="DA38" s="199">
        <v>10881</v>
      </c>
      <c r="DB38" s="199"/>
      <c r="DC38" s="199"/>
      <c r="DD38" s="199"/>
      <c r="DE38" s="199"/>
      <c r="DF38" s="199"/>
      <c r="DG38" s="199">
        <v>11324</v>
      </c>
      <c r="DH38" s="199"/>
      <c r="DI38" s="199"/>
      <c r="DJ38" s="199"/>
      <c r="DK38" s="199"/>
      <c r="DL38" s="199"/>
      <c r="DM38" s="199">
        <v>10706</v>
      </c>
      <c r="DN38" s="199"/>
      <c r="DO38" s="199"/>
      <c r="DP38" s="199"/>
      <c r="DQ38" s="199"/>
      <c r="DR38" s="199"/>
      <c r="DS38" s="199">
        <v>11147</v>
      </c>
      <c r="DT38" s="199"/>
      <c r="DU38" s="199"/>
      <c r="DV38" s="199"/>
      <c r="DW38" s="199"/>
      <c r="DX38" s="199"/>
      <c r="DY38" s="199">
        <v>10886</v>
      </c>
      <c r="DZ38" s="199"/>
      <c r="EA38" s="199"/>
      <c r="EB38" s="199"/>
      <c r="EC38" s="199"/>
      <c r="ED38" s="199"/>
      <c r="EE38" s="199">
        <v>83</v>
      </c>
      <c r="EF38" s="199"/>
      <c r="EG38" s="199"/>
      <c r="EH38" s="199"/>
      <c r="EI38" s="199"/>
      <c r="EJ38" s="199">
        <v>76</v>
      </c>
      <c r="EK38" s="199"/>
      <c r="EL38" s="199"/>
      <c r="EM38" s="199"/>
      <c r="EN38" s="199"/>
      <c r="EO38" s="199">
        <v>9</v>
      </c>
      <c r="EP38" s="199"/>
      <c r="EQ38" s="199"/>
      <c r="ER38" s="199"/>
      <c r="ES38" s="199"/>
      <c r="ET38" s="199">
        <v>261</v>
      </c>
      <c r="EU38" s="199"/>
      <c r="EV38" s="199"/>
      <c r="EW38" s="199"/>
      <c r="EX38" s="206"/>
      <c r="EY38" s="202">
        <v>14</v>
      </c>
      <c r="EZ38" s="203"/>
      <c r="FA38" s="203"/>
      <c r="FB38" s="203"/>
      <c r="FC38" s="203"/>
      <c r="FD38" s="203"/>
    </row>
    <row r="39" spans="1:160" s="159" customFormat="1" ht="9.75" customHeight="1">
      <c r="A39" s="200" t="s">
        <v>570</v>
      </c>
      <c r="B39" s="200"/>
      <c r="C39" s="200"/>
      <c r="D39" s="200"/>
      <c r="E39" s="200"/>
      <c r="F39" s="200"/>
      <c r="G39" s="200"/>
      <c r="H39" s="200"/>
      <c r="I39" s="201"/>
      <c r="J39" s="204">
        <v>107</v>
      </c>
      <c r="K39" s="205"/>
      <c r="L39" s="205"/>
      <c r="M39" s="205"/>
      <c r="N39" s="205"/>
      <c r="O39" s="205"/>
      <c r="P39" s="205"/>
      <c r="Q39" s="199">
        <v>0</v>
      </c>
      <c r="R39" s="199"/>
      <c r="S39" s="199"/>
      <c r="T39" s="199"/>
      <c r="U39" s="199"/>
      <c r="V39" s="199"/>
      <c r="W39" s="199"/>
      <c r="X39" s="199">
        <v>5948</v>
      </c>
      <c r="Y39" s="199"/>
      <c r="Z39" s="199"/>
      <c r="AA39" s="199"/>
      <c r="AB39" s="199"/>
      <c r="AC39" s="199"/>
      <c r="AD39" s="199"/>
      <c r="AE39" s="199">
        <v>3992</v>
      </c>
      <c r="AF39" s="199"/>
      <c r="AG39" s="199"/>
      <c r="AH39" s="199"/>
      <c r="AI39" s="199"/>
      <c r="AJ39" s="199"/>
      <c r="AK39" s="199"/>
      <c r="AL39" s="199">
        <v>1956</v>
      </c>
      <c r="AM39" s="199"/>
      <c r="AN39" s="199"/>
      <c r="AO39" s="199"/>
      <c r="AP39" s="199"/>
      <c r="AQ39" s="199"/>
      <c r="AR39" s="199"/>
      <c r="AS39" s="199">
        <v>4528</v>
      </c>
      <c r="AT39" s="199"/>
      <c r="AU39" s="199"/>
      <c r="AV39" s="199"/>
      <c r="AW39" s="199"/>
      <c r="AX39" s="199"/>
      <c r="AY39" s="199"/>
      <c r="AZ39" s="199">
        <v>3274</v>
      </c>
      <c r="BA39" s="199"/>
      <c r="BB39" s="199"/>
      <c r="BC39" s="199"/>
      <c r="BD39" s="199"/>
      <c r="BE39" s="199"/>
      <c r="BF39" s="199"/>
      <c r="BG39" s="199">
        <v>1254</v>
      </c>
      <c r="BH39" s="199"/>
      <c r="BI39" s="199"/>
      <c r="BJ39" s="199"/>
      <c r="BK39" s="199"/>
      <c r="BL39" s="199"/>
      <c r="BM39" s="199"/>
      <c r="BN39" s="199">
        <v>1115</v>
      </c>
      <c r="BO39" s="199"/>
      <c r="BP39" s="199"/>
      <c r="BQ39" s="199"/>
      <c r="BR39" s="199"/>
      <c r="BS39" s="199"/>
      <c r="BT39" s="199"/>
      <c r="BU39" s="199">
        <v>526</v>
      </c>
      <c r="BV39" s="199"/>
      <c r="BW39" s="199"/>
      <c r="BX39" s="199"/>
      <c r="BY39" s="199"/>
      <c r="BZ39" s="199"/>
      <c r="CA39" s="199"/>
      <c r="CB39" s="199"/>
      <c r="CC39" s="199">
        <v>63981</v>
      </c>
      <c r="CD39" s="199"/>
      <c r="CE39" s="199"/>
      <c r="CF39" s="199"/>
      <c r="CG39" s="199"/>
      <c r="CH39" s="199"/>
      <c r="CI39" s="199">
        <v>32644</v>
      </c>
      <c r="CJ39" s="199"/>
      <c r="CK39" s="199"/>
      <c r="CL39" s="199"/>
      <c r="CM39" s="199"/>
      <c r="CN39" s="199"/>
      <c r="CO39" s="199">
        <v>31337</v>
      </c>
      <c r="CP39" s="199"/>
      <c r="CQ39" s="199"/>
      <c r="CR39" s="199"/>
      <c r="CS39" s="199"/>
      <c r="CT39" s="199"/>
      <c r="CU39" s="199">
        <v>10911</v>
      </c>
      <c r="CV39" s="199"/>
      <c r="CW39" s="199"/>
      <c r="CX39" s="199"/>
      <c r="CY39" s="199"/>
      <c r="CZ39" s="199"/>
      <c r="DA39" s="199">
        <v>10426</v>
      </c>
      <c r="DB39" s="199"/>
      <c r="DC39" s="199"/>
      <c r="DD39" s="199"/>
      <c r="DE39" s="199"/>
      <c r="DF39" s="199"/>
      <c r="DG39" s="199">
        <v>10638</v>
      </c>
      <c r="DH39" s="199"/>
      <c r="DI39" s="199"/>
      <c r="DJ39" s="199"/>
      <c r="DK39" s="199"/>
      <c r="DL39" s="199"/>
      <c r="DM39" s="199">
        <v>10446</v>
      </c>
      <c r="DN39" s="199"/>
      <c r="DO39" s="199"/>
      <c r="DP39" s="199"/>
      <c r="DQ39" s="199"/>
      <c r="DR39" s="199"/>
      <c r="DS39" s="199">
        <v>10960</v>
      </c>
      <c r="DT39" s="199"/>
      <c r="DU39" s="199"/>
      <c r="DV39" s="199"/>
      <c r="DW39" s="199"/>
      <c r="DX39" s="199"/>
      <c r="DY39" s="199">
        <v>10356</v>
      </c>
      <c r="DZ39" s="199"/>
      <c r="EA39" s="199"/>
      <c r="EB39" s="199"/>
      <c r="EC39" s="199"/>
      <c r="ED39" s="199"/>
      <c r="EE39" s="199">
        <v>135</v>
      </c>
      <c r="EF39" s="199"/>
      <c r="EG39" s="199"/>
      <c r="EH39" s="199"/>
      <c r="EI39" s="199"/>
      <c r="EJ39" s="199">
        <v>109</v>
      </c>
      <c r="EK39" s="199"/>
      <c r="EL39" s="199"/>
      <c r="EM39" s="199"/>
      <c r="EN39" s="199"/>
      <c r="EO39" s="199">
        <v>10</v>
      </c>
      <c r="EP39" s="199"/>
      <c r="EQ39" s="199"/>
      <c r="ER39" s="199"/>
      <c r="ES39" s="199"/>
      <c r="ET39" s="199">
        <v>241</v>
      </c>
      <c r="EU39" s="199"/>
      <c r="EV39" s="199"/>
      <c r="EW39" s="199"/>
      <c r="EX39" s="206"/>
      <c r="EY39" s="202">
        <v>15</v>
      </c>
      <c r="EZ39" s="203"/>
      <c r="FA39" s="203"/>
      <c r="FB39" s="203"/>
      <c r="FC39" s="203"/>
      <c r="FD39" s="203"/>
    </row>
    <row r="40" spans="1:160" s="12" customFormat="1" ht="9.75" customHeight="1">
      <c r="A40" s="261" t="s">
        <v>617</v>
      </c>
      <c r="B40" s="261"/>
      <c r="C40" s="261"/>
      <c r="D40" s="261"/>
      <c r="E40" s="261"/>
      <c r="F40" s="261"/>
      <c r="G40" s="261"/>
      <c r="H40" s="261"/>
      <c r="I40" s="262"/>
      <c r="J40" s="204">
        <f>SUM(J43:P45,J47:P49)</f>
        <v>108</v>
      </c>
      <c r="K40" s="199"/>
      <c r="L40" s="199"/>
      <c r="M40" s="199"/>
      <c r="N40" s="199"/>
      <c r="O40" s="199"/>
      <c r="P40" s="199"/>
      <c r="Q40" s="222">
        <f>SUM(Q41:W43)</f>
        <v>0</v>
      </c>
      <c r="R40" s="222"/>
      <c r="S40" s="222"/>
      <c r="T40" s="222"/>
      <c r="U40" s="222"/>
      <c r="V40" s="222"/>
      <c r="W40" s="222"/>
      <c r="X40" s="199">
        <f>SUM(X43:AD45,X47:AD49)</f>
        <v>5966</v>
      </c>
      <c r="Y40" s="199"/>
      <c r="Z40" s="199"/>
      <c r="AA40" s="199"/>
      <c r="AB40" s="199"/>
      <c r="AC40" s="199"/>
      <c r="AD40" s="199"/>
      <c r="AE40" s="199">
        <f>SUM(AE43:AK45,AE47:AK49)</f>
        <v>3967</v>
      </c>
      <c r="AF40" s="199"/>
      <c r="AG40" s="199"/>
      <c r="AH40" s="199"/>
      <c r="AI40" s="199"/>
      <c r="AJ40" s="199"/>
      <c r="AK40" s="199"/>
      <c r="AL40" s="199">
        <f>SUM(AL43:AR45,AL47:AR49)</f>
        <v>1999</v>
      </c>
      <c r="AM40" s="199"/>
      <c r="AN40" s="199"/>
      <c r="AO40" s="199"/>
      <c r="AP40" s="199"/>
      <c r="AQ40" s="199"/>
      <c r="AR40" s="199"/>
      <c r="AS40" s="199">
        <f>SUM(AS43:AY45,AS47:AY49)</f>
        <v>4442</v>
      </c>
      <c r="AT40" s="199"/>
      <c r="AU40" s="199"/>
      <c r="AV40" s="199"/>
      <c r="AW40" s="199"/>
      <c r="AX40" s="199"/>
      <c r="AY40" s="199"/>
      <c r="AZ40" s="199">
        <f>SUM(AZ43:BF45,AZ47:BF49)</f>
        <v>3193</v>
      </c>
      <c r="BA40" s="199"/>
      <c r="BB40" s="199"/>
      <c r="BC40" s="199"/>
      <c r="BD40" s="199"/>
      <c r="BE40" s="199"/>
      <c r="BF40" s="199"/>
      <c r="BG40" s="199">
        <f>SUM(BG43:BM45,BG47:BM49)</f>
        <v>1249</v>
      </c>
      <c r="BH40" s="199"/>
      <c r="BI40" s="199"/>
      <c r="BJ40" s="199"/>
      <c r="BK40" s="199"/>
      <c r="BL40" s="199"/>
      <c r="BM40" s="199"/>
      <c r="BN40" s="199">
        <f>SUM(BN43:BT45,BN47:BT49)</f>
        <v>0</v>
      </c>
      <c r="BO40" s="199"/>
      <c r="BP40" s="199"/>
      <c r="BQ40" s="199"/>
      <c r="BR40" s="199"/>
      <c r="BS40" s="199"/>
      <c r="BT40" s="199"/>
      <c r="BU40" s="199">
        <f>SUM(BU43:CB45,BU47:CB49)</f>
        <v>0</v>
      </c>
      <c r="BV40" s="199"/>
      <c r="BW40" s="199"/>
      <c r="BX40" s="199"/>
      <c r="BY40" s="199"/>
      <c r="BZ40" s="199"/>
      <c r="CA40" s="199"/>
      <c r="CB40" s="199"/>
      <c r="CC40" s="199">
        <f>SUM(CC43:CH45,CC47:CH49)</f>
        <v>61622</v>
      </c>
      <c r="CD40" s="199"/>
      <c r="CE40" s="199"/>
      <c r="CF40" s="199"/>
      <c r="CG40" s="199"/>
      <c r="CH40" s="199"/>
      <c r="CI40" s="199">
        <f>SUM(CI43:CN45,CI47:CN49)</f>
        <v>31307</v>
      </c>
      <c r="CJ40" s="199"/>
      <c r="CK40" s="199"/>
      <c r="CL40" s="199"/>
      <c r="CM40" s="199"/>
      <c r="CN40" s="199"/>
      <c r="CO40" s="199">
        <f>SUM(CO43:CT45,CO47:CT49)</f>
        <v>30315</v>
      </c>
      <c r="CP40" s="199"/>
      <c r="CQ40" s="199"/>
      <c r="CR40" s="199"/>
      <c r="CS40" s="199"/>
      <c r="CT40" s="199"/>
      <c r="CU40" s="199">
        <f>SUM(CU43:CZ45,CU47:CZ49)</f>
        <v>10438</v>
      </c>
      <c r="CV40" s="199"/>
      <c r="CW40" s="199"/>
      <c r="CX40" s="199"/>
      <c r="CY40" s="199"/>
      <c r="CZ40" s="199"/>
      <c r="DA40" s="199">
        <f>SUM(DA43:DF45,DA47:DF49)</f>
        <v>10058</v>
      </c>
      <c r="DB40" s="199"/>
      <c r="DC40" s="199"/>
      <c r="DD40" s="199"/>
      <c r="DE40" s="199"/>
      <c r="DF40" s="199"/>
      <c r="DG40" s="199">
        <f>SUM(DG43:DL45,DG47:DL49)</f>
        <v>10439</v>
      </c>
      <c r="DH40" s="199"/>
      <c r="DI40" s="199"/>
      <c r="DJ40" s="199"/>
      <c r="DK40" s="199"/>
      <c r="DL40" s="199"/>
      <c r="DM40" s="199">
        <f>SUM(DM43:DR45,DM47:DR49)</f>
        <v>10046</v>
      </c>
      <c r="DN40" s="199"/>
      <c r="DO40" s="199"/>
      <c r="DP40" s="199"/>
      <c r="DQ40" s="199"/>
      <c r="DR40" s="199"/>
      <c r="DS40" s="199">
        <f>SUM(DS43:DX45,DS47:DX49)</f>
        <v>10296</v>
      </c>
      <c r="DT40" s="199"/>
      <c r="DU40" s="199"/>
      <c r="DV40" s="199"/>
      <c r="DW40" s="199"/>
      <c r="DX40" s="199"/>
      <c r="DY40" s="199">
        <f>SUM(DY43:ED45,DY47:ED49)</f>
        <v>10126</v>
      </c>
      <c r="DZ40" s="199"/>
      <c r="EA40" s="199"/>
      <c r="EB40" s="199"/>
      <c r="EC40" s="199"/>
      <c r="ED40" s="199"/>
      <c r="EE40" s="199">
        <f>SUM(EE43:EI45,EE47:EI49)</f>
        <v>134</v>
      </c>
      <c r="EF40" s="199"/>
      <c r="EG40" s="199"/>
      <c r="EH40" s="199"/>
      <c r="EI40" s="199"/>
      <c r="EJ40" s="199">
        <f>SUM(EJ43:EN45,EJ47:EN49)</f>
        <v>85</v>
      </c>
      <c r="EK40" s="199"/>
      <c r="EL40" s="199"/>
      <c r="EM40" s="199"/>
      <c r="EN40" s="199"/>
      <c r="EO40" s="199">
        <f>SUM(EO43:ES45,EO47:ES49)</f>
        <v>9</v>
      </c>
      <c r="EP40" s="199"/>
      <c r="EQ40" s="199"/>
      <c r="ER40" s="199"/>
      <c r="ES40" s="199"/>
      <c r="ET40" s="199">
        <f>SUM(ET43:EX45,ET47:EX49)</f>
        <v>250</v>
      </c>
      <c r="EU40" s="199"/>
      <c r="EV40" s="199"/>
      <c r="EW40" s="199"/>
      <c r="EX40" s="199"/>
      <c r="EY40" s="235">
        <v>16</v>
      </c>
      <c r="EZ40" s="236"/>
      <c r="FA40" s="236"/>
      <c r="FB40" s="236"/>
      <c r="FC40" s="236"/>
      <c r="FD40" s="236"/>
    </row>
    <row r="41" spans="1:160" s="12" customFormat="1" ht="9.75" customHeight="1">
      <c r="A41" s="90"/>
      <c r="B41" s="90"/>
      <c r="C41" s="90"/>
      <c r="D41" s="90"/>
      <c r="E41" s="90"/>
      <c r="F41" s="90"/>
      <c r="G41" s="90"/>
      <c r="H41" s="90"/>
      <c r="I41" s="91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72"/>
      <c r="EZ41" s="86"/>
      <c r="FA41" s="86"/>
      <c r="FB41" s="86"/>
      <c r="FC41" s="86"/>
      <c r="FD41" s="86"/>
    </row>
    <row r="42" spans="1:160" s="70" customFormat="1" ht="9.75" customHeight="1">
      <c r="A42" s="230" t="s">
        <v>12</v>
      </c>
      <c r="B42" s="230"/>
      <c r="C42" s="230"/>
      <c r="D42" s="230"/>
      <c r="E42" s="230"/>
      <c r="F42" s="230"/>
      <c r="G42" s="230"/>
      <c r="H42" s="230"/>
      <c r="I42" s="265"/>
      <c r="J42" s="222">
        <f>SUM(J43:P45)</f>
        <v>85</v>
      </c>
      <c r="K42" s="222"/>
      <c r="L42" s="222"/>
      <c r="M42" s="222"/>
      <c r="N42" s="222"/>
      <c r="O42" s="222"/>
      <c r="P42" s="222"/>
      <c r="Q42" s="222">
        <f>SUM(Q43:W45)</f>
        <v>0</v>
      </c>
      <c r="R42" s="222"/>
      <c r="S42" s="222"/>
      <c r="T42" s="222"/>
      <c r="U42" s="222"/>
      <c r="V42" s="222"/>
      <c r="W42" s="222"/>
      <c r="X42" s="222">
        <f>SUM(X43:AD45)</f>
        <v>4379</v>
      </c>
      <c r="Y42" s="222"/>
      <c r="Z42" s="222"/>
      <c r="AA42" s="222"/>
      <c r="AB42" s="222"/>
      <c r="AC42" s="222"/>
      <c r="AD42" s="222"/>
      <c r="AE42" s="222">
        <f>SUM(AE43:AK45)</f>
        <v>2941</v>
      </c>
      <c r="AF42" s="222"/>
      <c r="AG42" s="222"/>
      <c r="AH42" s="222"/>
      <c r="AI42" s="222"/>
      <c r="AJ42" s="222"/>
      <c r="AK42" s="222"/>
      <c r="AL42" s="222">
        <f>SUM(AL43:AR45)</f>
        <v>1438</v>
      </c>
      <c r="AM42" s="222"/>
      <c r="AN42" s="222"/>
      <c r="AO42" s="222"/>
      <c r="AP42" s="222"/>
      <c r="AQ42" s="222"/>
      <c r="AR42" s="222"/>
      <c r="AS42" s="222">
        <f>SUM(AS43:AY45)</f>
        <v>3369</v>
      </c>
      <c r="AT42" s="222"/>
      <c r="AU42" s="222"/>
      <c r="AV42" s="222"/>
      <c r="AW42" s="222"/>
      <c r="AX42" s="222"/>
      <c r="AY42" s="222"/>
      <c r="AZ42" s="222">
        <f>SUM(AZ43:BF45)</f>
        <v>2406</v>
      </c>
      <c r="BA42" s="222"/>
      <c r="BB42" s="222"/>
      <c r="BC42" s="222"/>
      <c r="BD42" s="222"/>
      <c r="BE42" s="222"/>
      <c r="BF42" s="222"/>
      <c r="BG42" s="222">
        <f>SUM(BG43:BM45)</f>
        <v>963</v>
      </c>
      <c r="BH42" s="222"/>
      <c r="BI42" s="222"/>
      <c r="BJ42" s="222"/>
      <c r="BK42" s="222"/>
      <c r="BL42" s="222"/>
      <c r="BM42" s="222"/>
      <c r="BN42" s="222">
        <f>SUM(BN43:BT45)</f>
        <v>0</v>
      </c>
      <c r="BO42" s="222"/>
      <c r="BP42" s="222"/>
      <c r="BQ42" s="222"/>
      <c r="BR42" s="222"/>
      <c r="BS42" s="222"/>
      <c r="BT42" s="222"/>
      <c r="BU42" s="222">
        <f>SUM(BU43:CB45)</f>
        <v>0</v>
      </c>
      <c r="BV42" s="222"/>
      <c r="BW42" s="222"/>
      <c r="BX42" s="222"/>
      <c r="BY42" s="222"/>
      <c r="BZ42" s="222"/>
      <c r="CA42" s="222"/>
      <c r="CB42" s="222"/>
      <c r="CC42" s="222">
        <f>SUM(CC43:CH45)</f>
        <v>44118</v>
      </c>
      <c r="CD42" s="222"/>
      <c r="CE42" s="222"/>
      <c r="CF42" s="222"/>
      <c r="CG42" s="222"/>
      <c r="CH42" s="222"/>
      <c r="CI42" s="222">
        <f>SUM(CI43:CN45)</f>
        <v>21876</v>
      </c>
      <c r="CJ42" s="222"/>
      <c r="CK42" s="222"/>
      <c r="CL42" s="222"/>
      <c r="CM42" s="222"/>
      <c r="CN42" s="222"/>
      <c r="CO42" s="222">
        <f>SUM(CO43:CT45)</f>
        <v>22242</v>
      </c>
      <c r="CP42" s="222"/>
      <c r="CQ42" s="222"/>
      <c r="CR42" s="222"/>
      <c r="CS42" s="222"/>
      <c r="CT42" s="222"/>
      <c r="CU42" s="222">
        <f>SUM(CU43:CZ45)</f>
        <v>7077</v>
      </c>
      <c r="CV42" s="222"/>
      <c r="CW42" s="222"/>
      <c r="CX42" s="222"/>
      <c r="CY42" s="222"/>
      <c r="CZ42" s="222"/>
      <c r="DA42" s="222">
        <f>SUM(DA43:DF45)</f>
        <v>7263</v>
      </c>
      <c r="DB42" s="222"/>
      <c r="DC42" s="222"/>
      <c r="DD42" s="222"/>
      <c r="DE42" s="222"/>
      <c r="DF42" s="222"/>
      <c r="DG42" s="222">
        <f>SUM(DG43:DL45)</f>
        <v>7361</v>
      </c>
      <c r="DH42" s="222"/>
      <c r="DI42" s="222"/>
      <c r="DJ42" s="222"/>
      <c r="DK42" s="222"/>
      <c r="DL42" s="222"/>
      <c r="DM42" s="222">
        <f>SUM(DM43:DR45)</f>
        <v>7369</v>
      </c>
      <c r="DN42" s="222"/>
      <c r="DO42" s="222"/>
      <c r="DP42" s="222"/>
      <c r="DQ42" s="222"/>
      <c r="DR42" s="222"/>
      <c r="DS42" s="222">
        <f>SUM(DS43:DX45)</f>
        <v>7304</v>
      </c>
      <c r="DT42" s="222"/>
      <c r="DU42" s="222"/>
      <c r="DV42" s="222"/>
      <c r="DW42" s="222"/>
      <c r="DX42" s="222"/>
      <c r="DY42" s="222">
        <f>SUM(DY43:ED45)</f>
        <v>7525</v>
      </c>
      <c r="DZ42" s="222"/>
      <c r="EA42" s="222"/>
      <c r="EB42" s="222"/>
      <c r="EC42" s="222"/>
      <c r="ED42" s="222"/>
      <c r="EE42" s="222">
        <f>SUM(EE43:EI45)</f>
        <v>134</v>
      </c>
      <c r="EF42" s="222"/>
      <c r="EG42" s="222"/>
      <c r="EH42" s="222"/>
      <c r="EI42" s="222"/>
      <c r="EJ42" s="222">
        <f>SUM(EJ43:EN45)</f>
        <v>85</v>
      </c>
      <c r="EK42" s="222"/>
      <c r="EL42" s="222"/>
      <c r="EM42" s="222"/>
      <c r="EN42" s="222"/>
      <c r="EO42" s="222">
        <f>SUM(EO43:ES45)</f>
        <v>2</v>
      </c>
      <c r="EP42" s="222"/>
      <c r="EQ42" s="222"/>
      <c r="ER42" s="222"/>
      <c r="ES42" s="222"/>
      <c r="ET42" s="222">
        <f>SUM(ET43:EX45)</f>
        <v>144</v>
      </c>
      <c r="EU42" s="222"/>
      <c r="EV42" s="222"/>
      <c r="EW42" s="222"/>
      <c r="EX42" s="222"/>
      <c r="EY42" s="202" t="s">
        <v>557</v>
      </c>
      <c r="EZ42" s="203"/>
      <c r="FA42" s="203"/>
      <c r="FB42" s="203"/>
      <c r="FC42" s="203"/>
      <c r="FD42" s="203"/>
    </row>
    <row r="43" spans="1:160" s="159" customFormat="1" ht="9.75" customHeight="1">
      <c r="A43" s="230" t="s">
        <v>551</v>
      </c>
      <c r="B43" s="231"/>
      <c r="C43" s="231"/>
      <c r="D43" s="231"/>
      <c r="E43" s="231"/>
      <c r="F43" s="231"/>
      <c r="G43" s="231"/>
      <c r="H43" s="231"/>
      <c r="I43" s="232"/>
      <c r="J43" s="222">
        <v>71</v>
      </c>
      <c r="K43" s="222"/>
      <c r="L43" s="222"/>
      <c r="M43" s="222"/>
      <c r="N43" s="222"/>
      <c r="O43" s="222"/>
      <c r="P43" s="222"/>
      <c r="Q43" s="222">
        <v>0</v>
      </c>
      <c r="R43" s="222"/>
      <c r="S43" s="222"/>
      <c r="T43" s="222"/>
      <c r="U43" s="222"/>
      <c r="V43" s="222"/>
      <c r="W43" s="222"/>
      <c r="X43" s="213">
        <f>AE43+AL43</f>
        <v>3968</v>
      </c>
      <c r="Y43" s="213"/>
      <c r="Z43" s="213"/>
      <c r="AA43" s="213"/>
      <c r="AB43" s="213"/>
      <c r="AC43" s="213"/>
      <c r="AD43" s="213"/>
      <c r="AE43" s="213">
        <v>2685</v>
      </c>
      <c r="AF43" s="213"/>
      <c r="AG43" s="213"/>
      <c r="AH43" s="213"/>
      <c r="AI43" s="213"/>
      <c r="AJ43" s="213"/>
      <c r="AK43" s="213"/>
      <c r="AL43" s="213">
        <v>1283</v>
      </c>
      <c r="AM43" s="213"/>
      <c r="AN43" s="213"/>
      <c r="AO43" s="213"/>
      <c r="AP43" s="213"/>
      <c r="AQ43" s="213"/>
      <c r="AR43" s="213"/>
      <c r="AS43" s="213">
        <f>AZ43+BG43</f>
        <v>3097</v>
      </c>
      <c r="AT43" s="213"/>
      <c r="AU43" s="213"/>
      <c r="AV43" s="213"/>
      <c r="AW43" s="213"/>
      <c r="AX43" s="213"/>
      <c r="AY43" s="213"/>
      <c r="AZ43" s="213">
        <v>2211</v>
      </c>
      <c r="BA43" s="213"/>
      <c r="BB43" s="213"/>
      <c r="BC43" s="213"/>
      <c r="BD43" s="213"/>
      <c r="BE43" s="213"/>
      <c r="BF43" s="213"/>
      <c r="BG43" s="213">
        <v>886</v>
      </c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>
        <f aca="true" t="shared" si="3" ref="CC43:CC49">SUM(CI43:CT43)</f>
        <v>41955</v>
      </c>
      <c r="CD43" s="213"/>
      <c r="CE43" s="213"/>
      <c r="CF43" s="213"/>
      <c r="CG43" s="213"/>
      <c r="CH43" s="213"/>
      <c r="CI43" s="213">
        <f>CU43+DG43+DS43+EE43</f>
        <v>20798</v>
      </c>
      <c r="CJ43" s="213"/>
      <c r="CK43" s="213"/>
      <c r="CL43" s="213"/>
      <c r="CM43" s="213"/>
      <c r="CN43" s="213"/>
      <c r="CO43" s="213">
        <f>DA43+DM43+DY43+EK43</f>
        <v>21157</v>
      </c>
      <c r="CP43" s="213"/>
      <c r="CQ43" s="213"/>
      <c r="CR43" s="213"/>
      <c r="CS43" s="213"/>
      <c r="CT43" s="213"/>
      <c r="CU43" s="213">
        <v>6703</v>
      </c>
      <c r="CV43" s="213"/>
      <c r="CW43" s="213"/>
      <c r="CX43" s="213"/>
      <c r="CY43" s="213"/>
      <c r="CZ43" s="213"/>
      <c r="DA43" s="213">
        <v>6913</v>
      </c>
      <c r="DB43" s="213"/>
      <c r="DC43" s="213"/>
      <c r="DD43" s="213"/>
      <c r="DE43" s="213"/>
      <c r="DF43" s="213"/>
      <c r="DG43" s="213">
        <v>7058</v>
      </c>
      <c r="DH43" s="213"/>
      <c r="DI43" s="213"/>
      <c r="DJ43" s="213"/>
      <c r="DK43" s="213"/>
      <c r="DL43" s="213"/>
      <c r="DM43" s="213">
        <v>7015</v>
      </c>
      <c r="DN43" s="213"/>
      <c r="DO43" s="213"/>
      <c r="DP43" s="213"/>
      <c r="DQ43" s="213"/>
      <c r="DR43" s="213"/>
      <c r="DS43" s="213">
        <v>7037</v>
      </c>
      <c r="DT43" s="213"/>
      <c r="DU43" s="213"/>
      <c r="DV43" s="213"/>
      <c r="DW43" s="213"/>
      <c r="DX43" s="213"/>
      <c r="DY43" s="213">
        <v>7229</v>
      </c>
      <c r="DZ43" s="213"/>
      <c r="EA43" s="213"/>
      <c r="EB43" s="213"/>
      <c r="EC43" s="213"/>
      <c r="ED43" s="213"/>
      <c r="EE43" s="213">
        <v>0</v>
      </c>
      <c r="EF43" s="213"/>
      <c r="EG43" s="213"/>
      <c r="EH43" s="213"/>
      <c r="EI43" s="213"/>
      <c r="EJ43" s="213">
        <v>0</v>
      </c>
      <c r="EK43" s="213"/>
      <c r="EL43" s="213"/>
      <c r="EM43" s="213"/>
      <c r="EN43" s="213"/>
      <c r="EO43" s="213">
        <v>2</v>
      </c>
      <c r="EP43" s="213"/>
      <c r="EQ43" s="213"/>
      <c r="ER43" s="213"/>
      <c r="ES43" s="213"/>
      <c r="ET43" s="213">
        <v>144</v>
      </c>
      <c r="EU43" s="213"/>
      <c r="EV43" s="213"/>
      <c r="EW43" s="213"/>
      <c r="EX43" s="213"/>
      <c r="EY43" s="259" t="s">
        <v>546</v>
      </c>
      <c r="EZ43" s="260"/>
      <c r="FA43" s="260"/>
      <c r="FB43" s="260"/>
      <c r="FC43" s="260"/>
      <c r="FD43" s="260"/>
    </row>
    <row r="44" spans="1:160" s="159" customFormat="1" ht="9.75" customHeight="1">
      <c r="A44" s="230" t="s">
        <v>552</v>
      </c>
      <c r="B44" s="231"/>
      <c r="C44" s="231"/>
      <c r="D44" s="231"/>
      <c r="E44" s="231"/>
      <c r="F44" s="231"/>
      <c r="G44" s="231"/>
      <c r="H44" s="231"/>
      <c r="I44" s="232"/>
      <c r="J44" s="222">
        <v>13</v>
      </c>
      <c r="K44" s="222"/>
      <c r="L44" s="222"/>
      <c r="M44" s="222"/>
      <c r="N44" s="222"/>
      <c r="O44" s="222"/>
      <c r="P44" s="222"/>
      <c r="Q44" s="222">
        <v>0</v>
      </c>
      <c r="R44" s="222"/>
      <c r="S44" s="222"/>
      <c r="T44" s="222"/>
      <c r="U44" s="222"/>
      <c r="V44" s="222"/>
      <c r="W44" s="222"/>
      <c r="X44" s="213">
        <f>AE44+AL44</f>
        <v>411</v>
      </c>
      <c r="Y44" s="213"/>
      <c r="Z44" s="213"/>
      <c r="AA44" s="213"/>
      <c r="AB44" s="213"/>
      <c r="AC44" s="213"/>
      <c r="AD44" s="213"/>
      <c r="AE44" s="213">
        <v>256</v>
      </c>
      <c r="AF44" s="213"/>
      <c r="AG44" s="213"/>
      <c r="AH44" s="213"/>
      <c r="AI44" s="213"/>
      <c r="AJ44" s="213"/>
      <c r="AK44" s="213"/>
      <c r="AL44" s="213">
        <v>155</v>
      </c>
      <c r="AM44" s="213"/>
      <c r="AN44" s="213"/>
      <c r="AO44" s="213"/>
      <c r="AP44" s="213"/>
      <c r="AQ44" s="213"/>
      <c r="AR44" s="213"/>
      <c r="AS44" s="213">
        <f>AZ44+BG44</f>
        <v>272</v>
      </c>
      <c r="AT44" s="213"/>
      <c r="AU44" s="213"/>
      <c r="AV44" s="213"/>
      <c r="AW44" s="213"/>
      <c r="AX44" s="213"/>
      <c r="AY44" s="213"/>
      <c r="AZ44" s="213">
        <v>195</v>
      </c>
      <c r="BA44" s="213"/>
      <c r="BB44" s="213"/>
      <c r="BC44" s="213"/>
      <c r="BD44" s="213"/>
      <c r="BE44" s="213"/>
      <c r="BF44" s="213"/>
      <c r="BG44" s="213">
        <v>77</v>
      </c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>
        <f t="shared" si="3"/>
        <v>2163</v>
      </c>
      <c r="CD44" s="213"/>
      <c r="CE44" s="213"/>
      <c r="CF44" s="213"/>
      <c r="CG44" s="213"/>
      <c r="CH44" s="213"/>
      <c r="CI44" s="213">
        <f>CU44+DG44+DS44+EE44</f>
        <v>1078</v>
      </c>
      <c r="CJ44" s="213"/>
      <c r="CK44" s="213"/>
      <c r="CL44" s="213"/>
      <c r="CM44" s="213"/>
      <c r="CN44" s="213"/>
      <c r="CO44" s="213">
        <f>DA44+DM44+DY44+EJ44</f>
        <v>1085</v>
      </c>
      <c r="CP44" s="213"/>
      <c r="CQ44" s="213"/>
      <c r="CR44" s="213"/>
      <c r="CS44" s="213"/>
      <c r="CT44" s="213"/>
      <c r="CU44" s="213">
        <v>374</v>
      </c>
      <c r="CV44" s="213"/>
      <c r="CW44" s="213"/>
      <c r="CX44" s="213"/>
      <c r="CY44" s="213"/>
      <c r="CZ44" s="213"/>
      <c r="DA44" s="213">
        <v>350</v>
      </c>
      <c r="DB44" s="213"/>
      <c r="DC44" s="213"/>
      <c r="DD44" s="213"/>
      <c r="DE44" s="213"/>
      <c r="DF44" s="213"/>
      <c r="DG44" s="213">
        <v>303</v>
      </c>
      <c r="DH44" s="213"/>
      <c r="DI44" s="213"/>
      <c r="DJ44" s="213"/>
      <c r="DK44" s="213"/>
      <c r="DL44" s="213"/>
      <c r="DM44" s="213">
        <v>354</v>
      </c>
      <c r="DN44" s="213"/>
      <c r="DO44" s="213"/>
      <c r="DP44" s="213"/>
      <c r="DQ44" s="213"/>
      <c r="DR44" s="213"/>
      <c r="DS44" s="213">
        <v>267</v>
      </c>
      <c r="DT44" s="213"/>
      <c r="DU44" s="213"/>
      <c r="DV44" s="213"/>
      <c r="DW44" s="213"/>
      <c r="DX44" s="213"/>
      <c r="DY44" s="213">
        <v>296</v>
      </c>
      <c r="DZ44" s="213"/>
      <c r="EA44" s="213"/>
      <c r="EB44" s="213"/>
      <c r="EC44" s="213"/>
      <c r="ED44" s="213"/>
      <c r="EE44" s="213">
        <v>134</v>
      </c>
      <c r="EF44" s="213"/>
      <c r="EG44" s="213"/>
      <c r="EH44" s="213"/>
      <c r="EI44" s="213"/>
      <c r="EJ44" s="213">
        <v>85</v>
      </c>
      <c r="EK44" s="213"/>
      <c r="EL44" s="213"/>
      <c r="EM44" s="213"/>
      <c r="EN44" s="213"/>
      <c r="EO44" s="213">
        <v>0</v>
      </c>
      <c r="EP44" s="213"/>
      <c r="EQ44" s="213"/>
      <c r="ER44" s="213"/>
      <c r="ES44" s="213"/>
      <c r="ET44" s="213">
        <v>0</v>
      </c>
      <c r="EU44" s="213"/>
      <c r="EV44" s="213"/>
      <c r="EW44" s="213"/>
      <c r="EX44" s="213"/>
      <c r="EY44" s="259" t="s">
        <v>538</v>
      </c>
      <c r="EZ44" s="260"/>
      <c r="FA44" s="260"/>
      <c r="FB44" s="260"/>
      <c r="FC44" s="260"/>
      <c r="FD44" s="260"/>
    </row>
    <row r="45" spans="1:160" s="159" customFormat="1" ht="9.75" customHeight="1">
      <c r="A45" s="230" t="s">
        <v>553</v>
      </c>
      <c r="B45" s="231"/>
      <c r="C45" s="231"/>
      <c r="D45" s="231"/>
      <c r="E45" s="231"/>
      <c r="F45" s="231"/>
      <c r="G45" s="231"/>
      <c r="H45" s="231"/>
      <c r="I45" s="232"/>
      <c r="J45" s="222">
        <v>1</v>
      </c>
      <c r="K45" s="222"/>
      <c r="L45" s="222"/>
      <c r="M45" s="222"/>
      <c r="N45" s="222"/>
      <c r="O45" s="222"/>
      <c r="P45" s="222"/>
      <c r="Q45" s="222">
        <v>0</v>
      </c>
      <c r="R45" s="222"/>
      <c r="S45" s="222"/>
      <c r="T45" s="222"/>
      <c r="U45" s="222"/>
      <c r="V45" s="222"/>
      <c r="W45" s="222"/>
      <c r="X45" s="213">
        <f>AE45+AL45</f>
        <v>0</v>
      </c>
      <c r="Y45" s="213"/>
      <c r="Z45" s="213"/>
      <c r="AA45" s="213"/>
      <c r="AB45" s="213"/>
      <c r="AC45" s="213"/>
      <c r="AD45" s="213"/>
      <c r="AE45" s="213">
        <v>0</v>
      </c>
      <c r="AF45" s="213"/>
      <c r="AG45" s="213"/>
      <c r="AH45" s="213"/>
      <c r="AI45" s="213"/>
      <c r="AJ45" s="213"/>
      <c r="AK45" s="213"/>
      <c r="AL45" s="213">
        <v>0</v>
      </c>
      <c r="AM45" s="213"/>
      <c r="AN45" s="213"/>
      <c r="AO45" s="213"/>
      <c r="AP45" s="213"/>
      <c r="AQ45" s="213"/>
      <c r="AR45" s="213"/>
      <c r="AS45" s="213">
        <f>AZ45+BG45</f>
        <v>0</v>
      </c>
      <c r="AT45" s="213"/>
      <c r="AU45" s="213"/>
      <c r="AV45" s="213"/>
      <c r="AW45" s="213"/>
      <c r="AX45" s="213"/>
      <c r="AY45" s="213"/>
      <c r="AZ45" s="213">
        <v>0</v>
      </c>
      <c r="BA45" s="213"/>
      <c r="BB45" s="213"/>
      <c r="BC45" s="213"/>
      <c r="BD45" s="213"/>
      <c r="BE45" s="213"/>
      <c r="BF45" s="213"/>
      <c r="BG45" s="213">
        <v>0</v>
      </c>
      <c r="BH45" s="213"/>
      <c r="BI45" s="213"/>
      <c r="BJ45" s="213"/>
      <c r="BK45" s="213"/>
      <c r="BL45" s="213"/>
      <c r="BM45" s="213"/>
      <c r="BN45" s="213">
        <v>0</v>
      </c>
      <c r="BO45" s="213"/>
      <c r="BP45" s="213"/>
      <c r="BQ45" s="213"/>
      <c r="BR45" s="213"/>
      <c r="BS45" s="213"/>
      <c r="BT45" s="213"/>
      <c r="BU45" s="213">
        <v>0</v>
      </c>
      <c r="BV45" s="213"/>
      <c r="BW45" s="213"/>
      <c r="BX45" s="213"/>
      <c r="BY45" s="213"/>
      <c r="BZ45" s="213"/>
      <c r="CA45" s="213"/>
      <c r="CB45" s="213"/>
      <c r="CC45" s="213">
        <f t="shared" si="3"/>
        <v>0</v>
      </c>
      <c r="CD45" s="213"/>
      <c r="CE45" s="213"/>
      <c r="CF45" s="213"/>
      <c r="CG45" s="213"/>
      <c r="CH45" s="213"/>
      <c r="CI45" s="213">
        <f>CU45+DG45+DS45+EE45</f>
        <v>0</v>
      </c>
      <c r="CJ45" s="213"/>
      <c r="CK45" s="213"/>
      <c r="CL45" s="213"/>
      <c r="CM45" s="213"/>
      <c r="CN45" s="213"/>
      <c r="CO45" s="213">
        <f>DA45+DM45+DY45+EJ45</f>
        <v>0</v>
      </c>
      <c r="CP45" s="213"/>
      <c r="CQ45" s="213"/>
      <c r="CR45" s="213"/>
      <c r="CS45" s="213"/>
      <c r="CT45" s="213"/>
      <c r="CU45" s="213">
        <v>0</v>
      </c>
      <c r="CV45" s="213"/>
      <c r="CW45" s="213"/>
      <c r="CX45" s="213"/>
      <c r="CY45" s="213"/>
      <c r="CZ45" s="213"/>
      <c r="DA45" s="213">
        <v>0</v>
      </c>
      <c r="DB45" s="213"/>
      <c r="DC45" s="213"/>
      <c r="DD45" s="213"/>
      <c r="DE45" s="213"/>
      <c r="DF45" s="213"/>
      <c r="DG45" s="213">
        <v>0</v>
      </c>
      <c r="DH45" s="213"/>
      <c r="DI45" s="213"/>
      <c r="DJ45" s="213"/>
      <c r="DK45" s="213"/>
      <c r="DL45" s="213"/>
      <c r="DM45" s="213">
        <v>0</v>
      </c>
      <c r="DN45" s="213"/>
      <c r="DO45" s="213"/>
      <c r="DP45" s="213"/>
      <c r="DQ45" s="213"/>
      <c r="DR45" s="213"/>
      <c r="DS45" s="213">
        <v>0</v>
      </c>
      <c r="DT45" s="213"/>
      <c r="DU45" s="213"/>
      <c r="DV45" s="213"/>
      <c r="DW45" s="213"/>
      <c r="DX45" s="213"/>
      <c r="DY45" s="213">
        <v>0</v>
      </c>
      <c r="DZ45" s="213"/>
      <c r="EA45" s="213"/>
      <c r="EB45" s="213"/>
      <c r="EC45" s="213"/>
      <c r="ED45" s="213"/>
      <c r="EE45" s="213">
        <v>0</v>
      </c>
      <c r="EF45" s="213"/>
      <c r="EG45" s="213"/>
      <c r="EH45" s="213"/>
      <c r="EI45" s="213"/>
      <c r="EJ45" s="213">
        <v>0</v>
      </c>
      <c r="EK45" s="213"/>
      <c r="EL45" s="213"/>
      <c r="EM45" s="213"/>
      <c r="EN45" s="213"/>
      <c r="EO45" s="213">
        <v>0</v>
      </c>
      <c r="EP45" s="213"/>
      <c r="EQ45" s="213"/>
      <c r="ER45" s="213"/>
      <c r="ES45" s="213"/>
      <c r="ET45" s="213">
        <v>0</v>
      </c>
      <c r="EU45" s="213"/>
      <c r="EV45" s="213"/>
      <c r="EW45" s="213"/>
      <c r="EX45" s="213"/>
      <c r="EY45" s="259" t="s">
        <v>539</v>
      </c>
      <c r="EZ45" s="260"/>
      <c r="FA45" s="260"/>
      <c r="FB45" s="260"/>
      <c r="FC45" s="260"/>
      <c r="FD45" s="260"/>
    </row>
    <row r="46" spans="1:160" s="70" customFormat="1" ht="9.75" customHeight="1">
      <c r="A46" s="230" t="s">
        <v>13</v>
      </c>
      <c r="B46" s="230"/>
      <c r="C46" s="230"/>
      <c r="D46" s="230"/>
      <c r="E46" s="230"/>
      <c r="F46" s="230"/>
      <c r="G46" s="230"/>
      <c r="H46" s="230"/>
      <c r="I46" s="265"/>
      <c r="J46" s="222">
        <f>SUM(J47:P49)</f>
        <v>23</v>
      </c>
      <c r="K46" s="222"/>
      <c r="L46" s="222"/>
      <c r="M46" s="222"/>
      <c r="N46" s="222"/>
      <c r="O46" s="222"/>
      <c r="P46" s="222"/>
      <c r="Q46" s="222">
        <v>0</v>
      </c>
      <c r="R46" s="222"/>
      <c r="S46" s="222"/>
      <c r="T46" s="222"/>
      <c r="U46" s="222"/>
      <c r="V46" s="222"/>
      <c r="W46" s="222"/>
      <c r="X46" s="222">
        <f>SUM(X47:AD49)</f>
        <v>1587</v>
      </c>
      <c r="Y46" s="222"/>
      <c r="Z46" s="222"/>
      <c r="AA46" s="222"/>
      <c r="AB46" s="222"/>
      <c r="AC46" s="222"/>
      <c r="AD46" s="222"/>
      <c r="AE46" s="222">
        <f>SUM(AE47:AK49)</f>
        <v>1026</v>
      </c>
      <c r="AF46" s="222"/>
      <c r="AG46" s="222"/>
      <c r="AH46" s="222"/>
      <c r="AI46" s="222"/>
      <c r="AJ46" s="222"/>
      <c r="AK46" s="222"/>
      <c r="AL46" s="222">
        <f>SUM(AL47:AR49)</f>
        <v>561</v>
      </c>
      <c r="AM46" s="222"/>
      <c r="AN46" s="222"/>
      <c r="AO46" s="222"/>
      <c r="AP46" s="222"/>
      <c r="AQ46" s="222"/>
      <c r="AR46" s="222"/>
      <c r="AS46" s="222">
        <f>SUM(AS47:AY49)</f>
        <v>1073</v>
      </c>
      <c r="AT46" s="222"/>
      <c r="AU46" s="222"/>
      <c r="AV46" s="222"/>
      <c r="AW46" s="222"/>
      <c r="AX46" s="222"/>
      <c r="AY46" s="222"/>
      <c r="AZ46" s="222">
        <f>SUM(AZ47:BF49)</f>
        <v>787</v>
      </c>
      <c r="BA46" s="222"/>
      <c r="BB46" s="222"/>
      <c r="BC46" s="222"/>
      <c r="BD46" s="222"/>
      <c r="BE46" s="222"/>
      <c r="BF46" s="222"/>
      <c r="BG46" s="222">
        <f>SUM(BG47:BM49)</f>
        <v>286</v>
      </c>
      <c r="BH46" s="222"/>
      <c r="BI46" s="222"/>
      <c r="BJ46" s="222"/>
      <c r="BK46" s="222"/>
      <c r="BL46" s="222"/>
      <c r="BM46" s="222"/>
      <c r="BN46" s="222">
        <f>SUM(BN47:BT49)</f>
        <v>0</v>
      </c>
      <c r="BO46" s="222"/>
      <c r="BP46" s="222"/>
      <c r="BQ46" s="222"/>
      <c r="BR46" s="222"/>
      <c r="BS46" s="222"/>
      <c r="BT46" s="222"/>
      <c r="BU46" s="213">
        <f>SUM(BU47:CB49)</f>
        <v>0</v>
      </c>
      <c r="BV46" s="213"/>
      <c r="BW46" s="213"/>
      <c r="BX46" s="213"/>
      <c r="BY46" s="213"/>
      <c r="BZ46" s="213"/>
      <c r="CA46" s="213"/>
      <c r="CB46" s="213"/>
      <c r="CC46" s="213">
        <f t="shared" si="3"/>
        <v>17504</v>
      </c>
      <c r="CD46" s="213"/>
      <c r="CE46" s="213"/>
      <c r="CF46" s="213"/>
      <c r="CG46" s="213"/>
      <c r="CH46" s="213"/>
      <c r="CI46" s="213">
        <f>SUM(CI47:CN49)</f>
        <v>9431</v>
      </c>
      <c r="CJ46" s="213"/>
      <c r="CK46" s="213"/>
      <c r="CL46" s="213"/>
      <c r="CM46" s="213"/>
      <c r="CN46" s="213"/>
      <c r="CO46" s="213">
        <f>SUM(CO47:CT49)</f>
        <v>8073</v>
      </c>
      <c r="CP46" s="213"/>
      <c r="CQ46" s="213"/>
      <c r="CR46" s="213"/>
      <c r="CS46" s="213"/>
      <c r="CT46" s="213"/>
      <c r="CU46" s="213">
        <f>SUM(CU47:CZ49)</f>
        <v>3361</v>
      </c>
      <c r="CV46" s="213"/>
      <c r="CW46" s="213"/>
      <c r="CX46" s="213"/>
      <c r="CY46" s="213"/>
      <c r="CZ46" s="213"/>
      <c r="DA46" s="213">
        <f>SUM(DA47:DF49)</f>
        <v>2795</v>
      </c>
      <c r="DB46" s="213"/>
      <c r="DC46" s="213"/>
      <c r="DD46" s="213"/>
      <c r="DE46" s="213"/>
      <c r="DF46" s="213"/>
      <c r="DG46" s="213">
        <f>SUM(DG47:DL49)</f>
        <v>3078</v>
      </c>
      <c r="DH46" s="213"/>
      <c r="DI46" s="213"/>
      <c r="DJ46" s="213"/>
      <c r="DK46" s="213"/>
      <c r="DL46" s="213"/>
      <c r="DM46" s="213">
        <f>SUM(DM47:DR49)</f>
        <v>2677</v>
      </c>
      <c r="DN46" s="213"/>
      <c r="DO46" s="213"/>
      <c r="DP46" s="213"/>
      <c r="DQ46" s="213"/>
      <c r="DR46" s="213"/>
      <c r="DS46" s="213">
        <f>SUM(DS47:DX49)</f>
        <v>2992</v>
      </c>
      <c r="DT46" s="213"/>
      <c r="DU46" s="213"/>
      <c r="DV46" s="213"/>
      <c r="DW46" s="213"/>
      <c r="DX46" s="213"/>
      <c r="DY46" s="213">
        <f>SUM(DY47:ED49)</f>
        <v>2601</v>
      </c>
      <c r="DZ46" s="213"/>
      <c r="EA46" s="213"/>
      <c r="EB46" s="213"/>
      <c r="EC46" s="213"/>
      <c r="ED46" s="213"/>
      <c r="EE46" s="213">
        <f>SUM(EE47:EI49)</f>
        <v>0</v>
      </c>
      <c r="EF46" s="213"/>
      <c r="EG46" s="213"/>
      <c r="EH46" s="213"/>
      <c r="EI46" s="213"/>
      <c r="EJ46" s="213">
        <f>SUM(EJ47:EN49)</f>
        <v>0</v>
      </c>
      <c r="EK46" s="213"/>
      <c r="EL46" s="213"/>
      <c r="EM46" s="213"/>
      <c r="EN46" s="213"/>
      <c r="EO46" s="213">
        <f>SUM(EO47:ES49)</f>
        <v>7</v>
      </c>
      <c r="EP46" s="213"/>
      <c r="EQ46" s="213"/>
      <c r="ER46" s="213"/>
      <c r="ES46" s="213"/>
      <c r="ET46" s="213">
        <f>SUM(ET47:EX49)</f>
        <v>106</v>
      </c>
      <c r="EU46" s="213"/>
      <c r="EV46" s="213"/>
      <c r="EW46" s="213"/>
      <c r="EX46" s="213"/>
      <c r="EY46" s="263" t="s">
        <v>558</v>
      </c>
      <c r="EZ46" s="264"/>
      <c r="FA46" s="264"/>
      <c r="FB46" s="264"/>
      <c r="FC46" s="264"/>
      <c r="FD46" s="264"/>
    </row>
    <row r="47" spans="1:160" s="159" customFormat="1" ht="9.75" customHeight="1">
      <c r="A47" s="230" t="s">
        <v>554</v>
      </c>
      <c r="B47" s="231"/>
      <c r="C47" s="231"/>
      <c r="D47" s="231"/>
      <c r="E47" s="231"/>
      <c r="F47" s="231"/>
      <c r="G47" s="231"/>
      <c r="H47" s="231"/>
      <c r="I47" s="232"/>
      <c r="J47" s="222">
        <v>23</v>
      </c>
      <c r="K47" s="222"/>
      <c r="L47" s="222"/>
      <c r="M47" s="222"/>
      <c r="N47" s="222"/>
      <c r="O47" s="222"/>
      <c r="P47" s="222"/>
      <c r="Q47" s="222">
        <v>0</v>
      </c>
      <c r="R47" s="222"/>
      <c r="S47" s="222"/>
      <c r="T47" s="222"/>
      <c r="U47" s="222"/>
      <c r="V47" s="222"/>
      <c r="W47" s="222"/>
      <c r="X47" s="213">
        <f>AE47+AL47</f>
        <v>1587</v>
      </c>
      <c r="Y47" s="213"/>
      <c r="Z47" s="213"/>
      <c r="AA47" s="213"/>
      <c r="AB47" s="213"/>
      <c r="AC47" s="213"/>
      <c r="AD47" s="213"/>
      <c r="AE47" s="213">
        <v>1026</v>
      </c>
      <c r="AF47" s="213"/>
      <c r="AG47" s="213"/>
      <c r="AH47" s="213"/>
      <c r="AI47" s="213"/>
      <c r="AJ47" s="213"/>
      <c r="AK47" s="213"/>
      <c r="AL47" s="213">
        <v>561</v>
      </c>
      <c r="AM47" s="213"/>
      <c r="AN47" s="213"/>
      <c r="AO47" s="213"/>
      <c r="AP47" s="213"/>
      <c r="AQ47" s="213"/>
      <c r="AR47" s="213"/>
      <c r="AS47" s="213">
        <f>AZ47+BG47</f>
        <v>1073</v>
      </c>
      <c r="AT47" s="213"/>
      <c r="AU47" s="213"/>
      <c r="AV47" s="213"/>
      <c r="AW47" s="213"/>
      <c r="AX47" s="213"/>
      <c r="AY47" s="213"/>
      <c r="AZ47" s="213">
        <v>787</v>
      </c>
      <c r="BA47" s="213"/>
      <c r="BB47" s="213"/>
      <c r="BC47" s="213"/>
      <c r="BD47" s="213"/>
      <c r="BE47" s="213"/>
      <c r="BF47" s="213"/>
      <c r="BG47" s="213">
        <v>286</v>
      </c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>
        <f t="shared" si="3"/>
        <v>17504</v>
      </c>
      <c r="CD47" s="213"/>
      <c r="CE47" s="213"/>
      <c r="CF47" s="213"/>
      <c r="CG47" s="213"/>
      <c r="CH47" s="213"/>
      <c r="CI47" s="213">
        <f>CU47+DG47+DS47+EE47</f>
        <v>9431</v>
      </c>
      <c r="CJ47" s="213"/>
      <c r="CK47" s="213"/>
      <c r="CL47" s="213"/>
      <c r="CM47" s="213"/>
      <c r="CN47" s="213"/>
      <c r="CO47" s="213">
        <f>DA47+DM47+DY47+EJ47</f>
        <v>8073</v>
      </c>
      <c r="CP47" s="213"/>
      <c r="CQ47" s="213"/>
      <c r="CR47" s="213"/>
      <c r="CS47" s="213"/>
      <c r="CT47" s="213"/>
      <c r="CU47" s="213">
        <v>3361</v>
      </c>
      <c r="CV47" s="213"/>
      <c r="CW47" s="213"/>
      <c r="CX47" s="213"/>
      <c r="CY47" s="213"/>
      <c r="CZ47" s="213"/>
      <c r="DA47" s="213">
        <v>2795</v>
      </c>
      <c r="DB47" s="213"/>
      <c r="DC47" s="213"/>
      <c r="DD47" s="213"/>
      <c r="DE47" s="213"/>
      <c r="DF47" s="213"/>
      <c r="DG47" s="213">
        <v>3078</v>
      </c>
      <c r="DH47" s="213"/>
      <c r="DI47" s="213"/>
      <c r="DJ47" s="213"/>
      <c r="DK47" s="213"/>
      <c r="DL47" s="213"/>
      <c r="DM47" s="213">
        <v>2677</v>
      </c>
      <c r="DN47" s="213"/>
      <c r="DO47" s="213"/>
      <c r="DP47" s="213"/>
      <c r="DQ47" s="213"/>
      <c r="DR47" s="213"/>
      <c r="DS47" s="213">
        <v>2992</v>
      </c>
      <c r="DT47" s="213"/>
      <c r="DU47" s="213"/>
      <c r="DV47" s="213"/>
      <c r="DW47" s="213"/>
      <c r="DX47" s="213"/>
      <c r="DY47" s="213">
        <v>2601</v>
      </c>
      <c r="DZ47" s="213"/>
      <c r="EA47" s="213"/>
      <c r="EB47" s="213"/>
      <c r="EC47" s="213"/>
      <c r="ED47" s="213"/>
      <c r="EE47" s="213">
        <v>0</v>
      </c>
      <c r="EF47" s="213"/>
      <c r="EG47" s="213"/>
      <c r="EH47" s="213"/>
      <c r="EI47" s="213"/>
      <c r="EJ47" s="213">
        <v>0</v>
      </c>
      <c r="EK47" s="213"/>
      <c r="EL47" s="213"/>
      <c r="EM47" s="213"/>
      <c r="EN47" s="213"/>
      <c r="EO47" s="213">
        <v>7</v>
      </c>
      <c r="EP47" s="213"/>
      <c r="EQ47" s="213"/>
      <c r="ER47" s="213"/>
      <c r="ES47" s="213"/>
      <c r="ET47" s="213">
        <v>106</v>
      </c>
      <c r="EU47" s="213"/>
      <c r="EV47" s="213"/>
      <c r="EW47" s="213"/>
      <c r="EX47" s="213"/>
      <c r="EY47" s="259" t="s">
        <v>540</v>
      </c>
      <c r="EZ47" s="260"/>
      <c r="FA47" s="260"/>
      <c r="FB47" s="260"/>
      <c r="FC47" s="260"/>
      <c r="FD47" s="260"/>
    </row>
    <row r="48" spans="1:160" s="159" customFormat="1" ht="9.75" customHeight="1">
      <c r="A48" s="230" t="s">
        <v>555</v>
      </c>
      <c r="B48" s="231"/>
      <c r="C48" s="231"/>
      <c r="D48" s="231"/>
      <c r="E48" s="231"/>
      <c r="F48" s="231"/>
      <c r="G48" s="231"/>
      <c r="H48" s="231"/>
      <c r="I48" s="232"/>
      <c r="J48" s="222">
        <v>0</v>
      </c>
      <c r="K48" s="222"/>
      <c r="L48" s="222"/>
      <c r="M48" s="222"/>
      <c r="N48" s="222"/>
      <c r="O48" s="222"/>
      <c r="P48" s="222"/>
      <c r="Q48" s="222">
        <v>0</v>
      </c>
      <c r="R48" s="222"/>
      <c r="S48" s="222"/>
      <c r="T48" s="222"/>
      <c r="U48" s="222"/>
      <c r="V48" s="222"/>
      <c r="W48" s="222"/>
      <c r="X48" s="213">
        <f>AE48+AL48</f>
        <v>0</v>
      </c>
      <c r="Y48" s="213"/>
      <c r="Z48" s="213"/>
      <c r="AA48" s="213"/>
      <c r="AB48" s="213"/>
      <c r="AC48" s="213"/>
      <c r="AD48" s="213"/>
      <c r="AE48" s="213">
        <v>0</v>
      </c>
      <c r="AF48" s="213"/>
      <c r="AG48" s="213"/>
      <c r="AH48" s="213"/>
      <c r="AI48" s="213"/>
      <c r="AJ48" s="213"/>
      <c r="AK48" s="213"/>
      <c r="AL48" s="213">
        <v>0</v>
      </c>
      <c r="AM48" s="213"/>
      <c r="AN48" s="213"/>
      <c r="AO48" s="213"/>
      <c r="AP48" s="213"/>
      <c r="AQ48" s="213"/>
      <c r="AR48" s="213"/>
      <c r="AS48" s="213">
        <f>AZ48+BG48</f>
        <v>0</v>
      </c>
      <c r="AT48" s="213"/>
      <c r="AU48" s="213"/>
      <c r="AV48" s="213"/>
      <c r="AW48" s="213"/>
      <c r="AX48" s="213"/>
      <c r="AY48" s="213"/>
      <c r="AZ48" s="213">
        <v>0</v>
      </c>
      <c r="BA48" s="213"/>
      <c r="BB48" s="213"/>
      <c r="BC48" s="213"/>
      <c r="BD48" s="213"/>
      <c r="BE48" s="213"/>
      <c r="BF48" s="213"/>
      <c r="BG48" s="213">
        <v>0</v>
      </c>
      <c r="BH48" s="213"/>
      <c r="BI48" s="213"/>
      <c r="BJ48" s="213"/>
      <c r="BK48" s="213"/>
      <c r="BL48" s="213"/>
      <c r="BM48" s="213"/>
      <c r="BN48" s="213">
        <v>0</v>
      </c>
      <c r="BO48" s="213"/>
      <c r="BP48" s="213"/>
      <c r="BQ48" s="213"/>
      <c r="BR48" s="213"/>
      <c r="BS48" s="213"/>
      <c r="BT48" s="213"/>
      <c r="BU48" s="213">
        <v>0</v>
      </c>
      <c r="BV48" s="213"/>
      <c r="BW48" s="213"/>
      <c r="BX48" s="213"/>
      <c r="BY48" s="213"/>
      <c r="BZ48" s="213"/>
      <c r="CA48" s="213"/>
      <c r="CB48" s="213"/>
      <c r="CC48" s="213">
        <f t="shared" si="3"/>
        <v>0</v>
      </c>
      <c r="CD48" s="213"/>
      <c r="CE48" s="213"/>
      <c r="CF48" s="213"/>
      <c r="CG48" s="213"/>
      <c r="CH48" s="213"/>
      <c r="CI48" s="213">
        <f>CU48+DG48+DS48+EE48</f>
        <v>0</v>
      </c>
      <c r="CJ48" s="213"/>
      <c r="CK48" s="213"/>
      <c r="CL48" s="213"/>
      <c r="CM48" s="213"/>
      <c r="CN48" s="213"/>
      <c r="CO48" s="213">
        <f>DA48+DM48+DY48+EJ48</f>
        <v>0</v>
      </c>
      <c r="CP48" s="213"/>
      <c r="CQ48" s="213"/>
      <c r="CR48" s="213"/>
      <c r="CS48" s="213"/>
      <c r="CT48" s="213"/>
      <c r="CU48" s="213">
        <v>0</v>
      </c>
      <c r="CV48" s="213"/>
      <c r="CW48" s="213"/>
      <c r="CX48" s="213"/>
      <c r="CY48" s="213"/>
      <c r="CZ48" s="213"/>
      <c r="DA48" s="213">
        <v>0</v>
      </c>
      <c r="DB48" s="213"/>
      <c r="DC48" s="213"/>
      <c r="DD48" s="213"/>
      <c r="DE48" s="213"/>
      <c r="DF48" s="213"/>
      <c r="DG48" s="213">
        <v>0</v>
      </c>
      <c r="DH48" s="213"/>
      <c r="DI48" s="213"/>
      <c r="DJ48" s="213"/>
      <c r="DK48" s="213"/>
      <c r="DL48" s="213"/>
      <c r="DM48" s="213">
        <v>0</v>
      </c>
      <c r="DN48" s="213"/>
      <c r="DO48" s="213"/>
      <c r="DP48" s="213"/>
      <c r="DQ48" s="213"/>
      <c r="DR48" s="213"/>
      <c r="DS48" s="213">
        <v>0</v>
      </c>
      <c r="DT48" s="213"/>
      <c r="DU48" s="213"/>
      <c r="DV48" s="213"/>
      <c r="DW48" s="213"/>
      <c r="DX48" s="213"/>
      <c r="DY48" s="213">
        <v>0</v>
      </c>
      <c r="DZ48" s="213"/>
      <c r="EA48" s="213"/>
      <c r="EB48" s="213"/>
      <c r="EC48" s="213"/>
      <c r="ED48" s="213"/>
      <c r="EE48" s="213">
        <v>0</v>
      </c>
      <c r="EF48" s="213"/>
      <c r="EG48" s="213"/>
      <c r="EH48" s="213"/>
      <c r="EI48" s="213"/>
      <c r="EJ48" s="213">
        <v>0</v>
      </c>
      <c r="EK48" s="213"/>
      <c r="EL48" s="213"/>
      <c r="EM48" s="213"/>
      <c r="EN48" s="213"/>
      <c r="EO48" s="213">
        <v>0</v>
      </c>
      <c r="EP48" s="213"/>
      <c r="EQ48" s="213"/>
      <c r="ER48" s="213"/>
      <c r="ES48" s="213"/>
      <c r="ET48" s="213">
        <v>0</v>
      </c>
      <c r="EU48" s="213"/>
      <c r="EV48" s="213"/>
      <c r="EW48" s="213"/>
      <c r="EX48" s="213"/>
      <c r="EY48" s="259" t="s">
        <v>541</v>
      </c>
      <c r="EZ48" s="260"/>
      <c r="FA48" s="260"/>
      <c r="FB48" s="260"/>
      <c r="FC48" s="260"/>
      <c r="FD48" s="260"/>
    </row>
    <row r="49" spans="1:160" s="159" customFormat="1" ht="9.75" customHeight="1">
      <c r="A49" s="230" t="s">
        <v>556</v>
      </c>
      <c r="B49" s="231"/>
      <c r="C49" s="231"/>
      <c r="D49" s="231"/>
      <c r="E49" s="231"/>
      <c r="F49" s="231"/>
      <c r="G49" s="231"/>
      <c r="H49" s="231"/>
      <c r="I49" s="232"/>
      <c r="J49" s="222">
        <v>0</v>
      </c>
      <c r="K49" s="222"/>
      <c r="L49" s="222"/>
      <c r="M49" s="222"/>
      <c r="N49" s="222"/>
      <c r="O49" s="222"/>
      <c r="P49" s="222"/>
      <c r="Q49" s="222">
        <v>0</v>
      </c>
      <c r="R49" s="222"/>
      <c r="S49" s="222"/>
      <c r="T49" s="222"/>
      <c r="U49" s="222"/>
      <c r="V49" s="222"/>
      <c r="W49" s="222"/>
      <c r="X49" s="213">
        <f>AE49+AL49</f>
        <v>0</v>
      </c>
      <c r="Y49" s="213"/>
      <c r="Z49" s="213"/>
      <c r="AA49" s="213"/>
      <c r="AB49" s="213"/>
      <c r="AC49" s="213"/>
      <c r="AD49" s="213"/>
      <c r="AE49" s="213">
        <v>0</v>
      </c>
      <c r="AF49" s="213"/>
      <c r="AG49" s="213"/>
      <c r="AH49" s="213"/>
      <c r="AI49" s="213"/>
      <c r="AJ49" s="213"/>
      <c r="AK49" s="213"/>
      <c r="AL49" s="213">
        <v>0</v>
      </c>
      <c r="AM49" s="213"/>
      <c r="AN49" s="213"/>
      <c r="AO49" s="213"/>
      <c r="AP49" s="213"/>
      <c r="AQ49" s="213"/>
      <c r="AR49" s="213"/>
      <c r="AS49" s="213">
        <f>AZ49+BG49</f>
        <v>0</v>
      </c>
      <c r="AT49" s="213"/>
      <c r="AU49" s="213"/>
      <c r="AV49" s="213"/>
      <c r="AW49" s="213"/>
      <c r="AX49" s="213"/>
      <c r="AY49" s="213"/>
      <c r="AZ49" s="213">
        <v>0</v>
      </c>
      <c r="BA49" s="213"/>
      <c r="BB49" s="213"/>
      <c r="BC49" s="213"/>
      <c r="BD49" s="213"/>
      <c r="BE49" s="213"/>
      <c r="BF49" s="213"/>
      <c r="BG49" s="213">
        <v>0</v>
      </c>
      <c r="BH49" s="213"/>
      <c r="BI49" s="213"/>
      <c r="BJ49" s="213"/>
      <c r="BK49" s="213"/>
      <c r="BL49" s="213"/>
      <c r="BM49" s="213"/>
      <c r="BN49" s="213">
        <v>0</v>
      </c>
      <c r="BO49" s="213"/>
      <c r="BP49" s="213"/>
      <c r="BQ49" s="213"/>
      <c r="BR49" s="213"/>
      <c r="BS49" s="213"/>
      <c r="BT49" s="213"/>
      <c r="BU49" s="213">
        <v>0</v>
      </c>
      <c r="BV49" s="213"/>
      <c r="BW49" s="213"/>
      <c r="BX49" s="213"/>
      <c r="BY49" s="213"/>
      <c r="BZ49" s="213"/>
      <c r="CA49" s="213"/>
      <c r="CB49" s="213"/>
      <c r="CC49" s="213">
        <f t="shared" si="3"/>
        <v>0</v>
      </c>
      <c r="CD49" s="213"/>
      <c r="CE49" s="213"/>
      <c r="CF49" s="213"/>
      <c r="CG49" s="213"/>
      <c r="CH49" s="213"/>
      <c r="CI49" s="213">
        <f>CU49+DG49+DS49+EE49</f>
        <v>0</v>
      </c>
      <c r="CJ49" s="213"/>
      <c r="CK49" s="213"/>
      <c r="CL49" s="213"/>
      <c r="CM49" s="213"/>
      <c r="CN49" s="213"/>
      <c r="CO49" s="213">
        <f>DA49+DM49+DY49+EJ49</f>
        <v>0</v>
      </c>
      <c r="CP49" s="213"/>
      <c r="CQ49" s="213"/>
      <c r="CR49" s="213"/>
      <c r="CS49" s="213"/>
      <c r="CT49" s="213"/>
      <c r="CU49" s="213">
        <v>0</v>
      </c>
      <c r="CV49" s="213"/>
      <c r="CW49" s="213"/>
      <c r="CX49" s="213"/>
      <c r="CY49" s="213"/>
      <c r="CZ49" s="213"/>
      <c r="DA49" s="213">
        <v>0</v>
      </c>
      <c r="DB49" s="213"/>
      <c r="DC49" s="213"/>
      <c r="DD49" s="213"/>
      <c r="DE49" s="213"/>
      <c r="DF49" s="213"/>
      <c r="DG49" s="213">
        <v>0</v>
      </c>
      <c r="DH49" s="213"/>
      <c r="DI49" s="213"/>
      <c r="DJ49" s="213"/>
      <c r="DK49" s="213"/>
      <c r="DL49" s="213"/>
      <c r="DM49" s="213">
        <v>0</v>
      </c>
      <c r="DN49" s="213"/>
      <c r="DO49" s="213"/>
      <c r="DP49" s="213"/>
      <c r="DQ49" s="213"/>
      <c r="DR49" s="213"/>
      <c r="DS49" s="213">
        <v>0</v>
      </c>
      <c r="DT49" s="213"/>
      <c r="DU49" s="213"/>
      <c r="DV49" s="213"/>
      <c r="DW49" s="213"/>
      <c r="DX49" s="213"/>
      <c r="DY49" s="213">
        <v>0</v>
      </c>
      <c r="DZ49" s="213"/>
      <c r="EA49" s="213"/>
      <c r="EB49" s="213"/>
      <c r="EC49" s="213"/>
      <c r="ED49" s="213"/>
      <c r="EE49" s="213">
        <v>0</v>
      </c>
      <c r="EF49" s="213"/>
      <c r="EG49" s="213"/>
      <c r="EH49" s="213"/>
      <c r="EI49" s="213"/>
      <c r="EJ49" s="213">
        <v>0</v>
      </c>
      <c r="EK49" s="213"/>
      <c r="EL49" s="213"/>
      <c r="EM49" s="213"/>
      <c r="EN49" s="213"/>
      <c r="EO49" s="213">
        <v>0</v>
      </c>
      <c r="EP49" s="213"/>
      <c r="EQ49" s="213"/>
      <c r="ER49" s="213"/>
      <c r="ES49" s="213"/>
      <c r="ET49" s="213">
        <v>0</v>
      </c>
      <c r="EU49" s="213"/>
      <c r="EV49" s="213"/>
      <c r="EW49" s="213"/>
      <c r="EX49" s="213"/>
      <c r="EY49" s="259" t="s">
        <v>542</v>
      </c>
      <c r="EZ49" s="260"/>
      <c r="FA49" s="260"/>
      <c r="FB49" s="260"/>
      <c r="FC49" s="260"/>
      <c r="FD49" s="260"/>
    </row>
    <row r="50" spans="1:160" ht="3" customHeight="1" thickBot="1">
      <c r="A50" s="5"/>
      <c r="B50" s="5"/>
      <c r="C50" s="5"/>
      <c r="D50" s="5"/>
      <c r="E50" s="5"/>
      <c r="F50" s="5"/>
      <c r="G50" s="5"/>
      <c r="H50" s="5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16"/>
      <c r="EZ50" s="5"/>
      <c r="FA50" s="5"/>
      <c r="FB50" s="5"/>
      <c r="FC50" s="5"/>
      <c r="FD50" s="5"/>
    </row>
    <row r="51" spans="1:160" ht="3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</row>
    <row r="52" spans="1:247" ht="11.25">
      <c r="A52" s="158" t="s">
        <v>314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FD52" s="152" t="s">
        <v>310</v>
      </c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52"/>
      <c r="HP52" s="152"/>
      <c r="HQ52" s="152"/>
      <c r="HR52" s="152"/>
      <c r="HS52" s="152"/>
      <c r="HT52" s="152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44"/>
      <c r="IG52" s="44"/>
      <c r="IH52" s="44"/>
      <c r="II52" s="44"/>
      <c r="IJ52" s="44"/>
      <c r="IK52" s="44"/>
      <c r="IL52" s="44"/>
      <c r="IM52" s="44"/>
    </row>
    <row r="53" ht="30" customHeight="1"/>
    <row r="54" spans="1:160" ht="30" customHeight="1">
      <c r="A54" s="244" t="s">
        <v>739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3" t="s">
        <v>488</v>
      </c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</row>
    <row r="55" spans="1:160" ht="11.25" customHeight="1" thickBot="1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</row>
    <row r="56" spans="1:160" ht="13.5" customHeight="1">
      <c r="A56" s="249" t="s">
        <v>514</v>
      </c>
      <c r="B56" s="228"/>
      <c r="C56" s="228"/>
      <c r="D56" s="228"/>
      <c r="E56" s="228"/>
      <c r="F56" s="228"/>
      <c r="G56" s="228"/>
      <c r="H56" s="228"/>
      <c r="I56" s="219" t="s">
        <v>521</v>
      </c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1"/>
      <c r="AG56" s="216" t="s">
        <v>529</v>
      </c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 t="s">
        <v>530</v>
      </c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 t="s">
        <v>531</v>
      </c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 t="s">
        <v>532</v>
      </c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28" t="s">
        <v>533</v>
      </c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7" t="s">
        <v>534</v>
      </c>
      <c r="EZ56" s="228"/>
      <c r="FA56" s="228"/>
      <c r="FB56" s="228"/>
      <c r="FC56" s="228"/>
      <c r="FD56" s="229"/>
    </row>
    <row r="57" spans="1:160" ht="13.5" customHeight="1">
      <c r="A57" s="225"/>
      <c r="B57" s="217"/>
      <c r="C57" s="217"/>
      <c r="D57" s="217"/>
      <c r="E57" s="217"/>
      <c r="F57" s="217"/>
      <c r="G57" s="217"/>
      <c r="H57" s="217"/>
      <c r="I57" s="266" t="s">
        <v>518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8"/>
      <c r="AG57" s="217" t="s">
        <v>535</v>
      </c>
      <c r="AH57" s="217"/>
      <c r="AI57" s="217"/>
      <c r="AJ57" s="217"/>
      <c r="AK57" s="217"/>
      <c r="AL57" s="217"/>
      <c r="AM57" s="217"/>
      <c r="AN57" s="217"/>
      <c r="AO57" s="218" t="s">
        <v>518</v>
      </c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7" t="s">
        <v>536</v>
      </c>
      <c r="BF57" s="217"/>
      <c r="BG57" s="217"/>
      <c r="BH57" s="217"/>
      <c r="BI57" s="217"/>
      <c r="BJ57" s="217"/>
      <c r="BK57" s="217"/>
      <c r="BL57" s="217"/>
      <c r="BM57" s="218" t="s">
        <v>518</v>
      </c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7" t="s">
        <v>535</v>
      </c>
      <c r="CD57" s="217"/>
      <c r="CE57" s="217"/>
      <c r="CF57" s="217"/>
      <c r="CG57" s="217"/>
      <c r="CH57" s="217"/>
      <c r="CI57" s="217"/>
      <c r="CJ57" s="217"/>
      <c r="CK57" s="217"/>
      <c r="CL57" s="218" t="s">
        <v>518</v>
      </c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7" t="s">
        <v>535</v>
      </c>
      <c r="DC57" s="217"/>
      <c r="DD57" s="217"/>
      <c r="DE57" s="217"/>
      <c r="DF57" s="217"/>
      <c r="DG57" s="217"/>
      <c r="DH57" s="217"/>
      <c r="DI57" s="217"/>
      <c r="DJ57" s="217"/>
      <c r="DK57" s="218" t="s">
        <v>518</v>
      </c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53" t="s">
        <v>535</v>
      </c>
      <c r="EB57" s="254"/>
      <c r="EC57" s="254"/>
      <c r="ED57" s="254"/>
      <c r="EE57" s="254"/>
      <c r="EF57" s="254"/>
      <c r="EG57" s="254"/>
      <c r="EH57" s="255"/>
      <c r="EI57" s="218" t="s">
        <v>518</v>
      </c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7"/>
      <c r="EZ57" s="217"/>
      <c r="FA57" s="217"/>
      <c r="FB57" s="217"/>
      <c r="FC57" s="217"/>
      <c r="FD57" s="223"/>
    </row>
    <row r="58" spans="1:160" ht="13.5" customHeight="1">
      <c r="A58" s="225"/>
      <c r="B58" s="217"/>
      <c r="C58" s="217"/>
      <c r="D58" s="217"/>
      <c r="E58" s="217"/>
      <c r="F58" s="217"/>
      <c r="G58" s="217"/>
      <c r="H58" s="217"/>
      <c r="I58" s="223" t="s">
        <v>525</v>
      </c>
      <c r="J58" s="224"/>
      <c r="K58" s="224"/>
      <c r="L58" s="224"/>
      <c r="M58" s="224"/>
      <c r="N58" s="224"/>
      <c r="O58" s="224"/>
      <c r="P58" s="225"/>
      <c r="Q58" s="223" t="s">
        <v>526</v>
      </c>
      <c r="R58" s="224"/>
      <c r="S58" s="224"/>
      <c r="T58" s="224"/>
      <c r="U58" s="224"/>
      <c r="V58" s="224"/>
      <c r="W58" s="224"/>
      <c r="X58" s="225"/>
      <c r="Y58" s="217" t="s">
        <v>527</v>
      </c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 t="s">
        <v>526</v>
      </c>
      <c r="AP58" s="217"/>
      <c r="AQ58" s="217"/>
      <c r="AR58" s="217"/>
      <c r="AS58" s="217"/>
      <c r="AT58" s="217"/>
      <c r="AU58" s="217"/>
      <c r="AV58" s="217"/>
      <c r="AW58" s="217" t="s">
        <v>527</v>
      </c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 t="s">
        <v>526</v>
      </c>
      <c r="BN58" s="217"/>
      <c r="BO58" s="217"/>
      <c r="BP58" s="217"/>
      <c r="BQ58" s="217"/>
      <c r="BR58" s="217"/>
      <c r="BS58" s="217"/>
      <c r="BT58" s="217"/>
      <c r="BU58" s="217" t="s">
        <v>527</v>
      </c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 t="s">
        <v>526</v>
      </c>
      <c r="CM58" s="217"/>
      <c r="CN58" s="217"/>
      <c r="CO58" s="217"/>
      <c r="CP58" s="217"/>
      <c r="CQ58" s="217"/>
      <c r="CR58" s="217"/>
      <c r="CS58" s="217"/>
      <c r="CT58" s="217" t="s">
        <v>527</v>
      </c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 t="s">
        <v>526</v>
      </c>
      <c r="DL58" s="217"/>
      <c r="DM58" s="217"/>
      <c r="DN58" s="217"/>
      <c r="DO58" s="217"/>
      <c r="DP58" s="217"/>
      <c r="DQ58" s="217"/>
      <c r="DR58" s="217"/>
      <c r="DS58" s="217" t="s">
        <v>527</v>
      </c>
      <c r="DT58" s="217"/>
      <c r="DU58" s="217"/>
      <c r="DV58" s="217"/>
      <c r="DW58" s="217"/>
      <c r="DX58" s="217"/>
      <c r="DY58" s="217"/>
      <c r="DZ58" s="217"/>
      <c r="EA58" s="256"/>
      <c r="EB58" s="257"/>
      <c r="EC58" s="257"/>
      <c r="ED58" s="257"/>
      <c r="EE58" s="257"/>
      <c r="EF58" s="257"/>
      <c r="EG58" s="257"/>
      <c r="EH58" s="258"/>
      <c r="EI58" s="217" t="s">
        <v>526</v>
      </c>
      <c r="EJ58" s="217"/>
      <c r="EK58" s="217"/>
      <c r="EL58" s="217"/>
      <c r="EM58" s="217"/>
      <c r="EN58" s="217"/>
      <c r="EO58" s="217"/>
      <c r="EP58" s="217"/>
      <c r="EQ58" s="217" t="s">
        <v>527</v>
      </c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23"/>
    </row>
    <row r="59" spans="1:160" ht="3" customHeight="1">
      <c r="A59" s="3"/>
      <c r="B59" s="3"/>
      <c r="C59" s="3"/>
      <c r="D59" s="3"/>
      <c r="E59" s="3"/>
      <c r="F59" s="3"/>
      <c r="G59" s="3"/>
      <c r="H59" s="4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Y59" s="13"/>
      <c r="EZ59" s="3"/>
      <c r="FA59" s="3"/>
      <c r="FB59" s="3"/>
      <c r="FC59" s="3"/>
      <c r="FD59" s="3"/>
    </row>
    <row r="60" spans="1:160" s="159" customFormat="1" ht="9.75" customHeight="1">
      <c r="A60" s="200" t="s">
        <v>618</v>
      </c>
      <c r="B60" s="200"/>
      <c r="C60" s="200"/>
      <c r="D60" s="200"/>
      <c r="E60" s="200"/>
      <c r="F60" s="200"/>
      <c r="G60" s="200"/>
      <c r="H60" s="200"/>
      <c r="I60" s="204">
        <v>70621</v>
      </c>
      <c r="J60" s="199"/>
      <c r="K60" s="199"/>
      <c r="L60" s="199"/>
      <c r="M60" s="199"/>
      <c r="N60" s="199"/>
      <c r="O60" s="199"/>
      <c r="P60" s="199"/>
      <c r="Q60" s="199">
        <v>35800</v>
      </c>
      <c r="R60" s="199"/>
      <c r="S60" s="199"/>
      <c r="T60" s="199"/>
      <c r="U60" s="199"/>
      <c r="V60" s="199"/>
      <c r="W60" s="199"/>
      <c r="X60" s="199"/>
      <c r="Y60" s="199">
        <v>34821</v>
      </c>
      <c r="Z60" s="199"/>
      <c r="AA60" s="199"/>
      <c r="AB60" s="199"/>
      <c r="AC60" s="199"/>
      <c r="AD60" s="199"/>
      <c r="AE60" s="199"/>
      <c r="AF60" s="199"/>
      <c r="AG60" s="214">
        <v>75</v>
      </c>
      <c r="AH60" s="214"/>
      <c r="AI60" s="214"/>
      <c r="AJ60" s="214"/>
      <c r="AK60" s="214"/>
      <c r="AL60" s="214"/>
      <c r="AM60" s="214"/>
      <c r="AN60" s="214"/>
      <c r="AO60" s="214">
        <v>20114</v>
      </c>
      <c r="AP60" s="214"/>
      <c r="AQ60" s="214"/>
      <c r="AR60" s="214"/>
      <c r="AS60" s="214"/>
      <c r="AT60" s="214"/>
      <c r="AU60" s="214"/>
      <c r="AV60" s="214"/>
      <c r="AW60" s="214">
        <v>22238</v>
      </c>
      <c r="AX60" s="214"/>
      <c r="AY60" s="214"/>
      <c r="AZ60" s="214"/>
      <c r="BA60" s="214"/>
      <c r="BB60" s="214"/>
      <c r="BC60" s="214"/>
      <c r="BD60" s="214"/>
      <c r="BE60" s="214">
        <v>21</v>
      </c>
      <c r="BF60" s="214"/>
      <c r="BG60" s="214"/>
      <c r="BH60" s="214"/>
      <c r="BI60" s="214"/>
      <c r="BJ60" s="214"/>
      <c r="BK60" s="214"/>
      <c r="BL60" s="214"/>
      <c r="BM60" s="214">
        <v>1604</v>
      </c>
      <c r="BN60" s="214"/>
      <c r="BO60" s="214"/>
      <c r="BP60" s="214"/>
      <c r="BQ60" s="214"/>
      <c r="BR60" s="214"/>
      <c r="BS60" s="214"/>
      <c r="BT60" s="214"/>
      <c r="BU60" s="214">
        <v>664</v>
      </c>
      <c r="BV60" s="214"/>
      <c r="BW60" s="214"/>
      <c r="BX60" s="214"/>
      <c r="BY60" s="214"/>
      <c r="BZ60" s="214"/>
      <c r="CA60" s="214"/>
      <c r="CB60" s="214"/>
      <c r="CC60" s="214">
        <v>61</v>
      </c>
      <c r="CD60" s="214"/>
      <c r="CE60" s="214"/>
      <c r="CF60" s="214"/>
      <c r="CG60" s="214"/>
      <c r="CH60" s="214"/>
      <c r="CI60" s="214"/>
      <c r="CJ60" s="214"/>
      <c r="CK60" s="214"/>
      <c r="CL60" s="214">
        <v>9138</v>
      </c>
      <c r="CM60" s="214"/>
      <c r="CN60" s="214"/>
      <c r="CO60" s="214"/>
      <c r="CP60" s="214"/>
      <c r="CQ60" s="214"/>
      <c r="CR60" s="214"/>
      <c r="CS60" s="214"/>
      <c r="CT60" s="214">
        <v>684</v>
      </c>
      <c r="CU60" s="214"/>
      <c r="CV60" s="214"/>
      <c r="CW60" s="214"/>
      <c r="CX60" s="214"/>
      <c r="CY60" s="214"/>
      <c r="CZ60" s="214"/>
      <c r="DA60" s="214"/>
      <c r="DB60" s="214">
        <v>41</v>
      </c>
      <c r="DC60" s="214"/>
      <c r="DD60" s="214"/>
      <c r="DE60" s="214"/>
      <c r="DF60" s="214"/>
      <c r="DG60" s="214"/>
      <c r="DH60" s="214"/>
      <c r="DI60" s="214"/>
      <c r="DJ60" s="214"/>
      <c r="DK60" s="214">
        <v>3775</v>
      </c>
      <c r="DL60" s="214"/>
      <c r="DM60" s="214"/>
      <c r="DN60" s="214"/>
      <c r="DO60" s="214"/>
      <c r="DP60" s="214"/>
      <c r="DQ60" s="214"/>
      <c r="DR60" s="214"/>
      <c r="DS60" s="214">
        <v>5986</v>
      </c>
      <c r="DT60" s="214"/>
      <c r="DU60" s="214"/>
      <c r="DV60" s="214"/>
      <c r="DW60" s="214"/>
      <c r="DX60" s="214"/>
      <c r="DY60" s="214"/>
      <c r="DZ60" s="214"/>
      <c r="EA60" s="214">
        <v>40</v>
      </c>
      <c r="EB60" s="214"/>
      <c r="EC60" s="214"/>
      <c r="ED60" s="214"/>
      <c r="EE60" s="214"/>
      <c r="EF60" s="214"/>
      <c r="EG60" s="214"/>
      <c r="EH60" s="214"/>
      <c r="EI60" s="214">
        <v>1169</v>
      </c>
      <c r="EJ60" s="214"/>
      <c r="EK60" s="214"/>
      <c r="EL60" s="214"/>
      <c r="EM60" s="214"/>
      <c r="EN60" s="214"/>
      <c r="EO60" s="214"/>
      <c r="EP60" s="214"/>
      <c r="EQ60" s="214">
        <v>5249</v>
      </c>
      <c r="ER60" s="214"/>
      <c r="ES60" s="214"/>
      <c r="ET60" s="214"/>
      <c r="EU60" s="214"/>
      <c r="EV60" s="214"/>
      <c r="EW60" s="214"/>
      <c r="EX60" s="214"/>
      <c r="EY60" s="202">
        <v>12</v>
      </c>
      <c r="EZ60" s="203"/>
      <c r="FA60" s="203"/>
      <c r="FB60" s="203"/>
      <c r="FC60" s="203"/>
      <c r="FD60" s="203"/>
    </row>
    <row r="61" spans="1:160" s="159" customFormat="1" ht="9.75" customHeight="1">
      <c r="A61" s="200" t="s">
        <v>571</v>
      </c>
      <c r="B61" s="200"/>
      <c r="C61" s="200"/>
      <c r="D61" s="200"/>
      <c r="E61" s="200"/>
      <c r="F61" s="200"/>
      <c r="G61" s="200"/>
      <c r="H61" s="200"/>
      <c r="I61" s="204">
        <v>69009</v>
      </c>
      <c r="J61" s="205"/>
      <c r="K61" s="205"/>
      <c r="L61" s="205"/>
      <c r="M61" s="205"/>
      <c r="N61" s="205"/>
      <c r="O61" s="205"/>
      <c r="P61" s="205"/>
      <c r="Q61" s="199">
        <v>35155</v>
      </c>
      <c r="R61" s="199"/>
      <c r="S61" s="199"/>
      <c r="T61" s="199"/>
      <c r="U61" s="199"/>
      <c r="V61" s="199"/>
      <c r="W61" s="199"/>
      <c r="X61" s="199"/>
      <c r="Y61" s="199">
        <v>33854</v>
      </c>
      <c r="Z61" s="199"/>
      <c r="AA61" s="199"/>
      <c r="AB61" s="199"/>
      <c r="AC61" s="199"/>
      <c r="AD61" s="199"/>
      <c r="AE61" s="199"/>
      <c r="AF61" s="199"/>
      <c r="AG61" s="214">
        <v>75</v>
      </c>
      <c r="AH61" s="214"/>
      <c r="AI61" s="214"/>
      <c r="AJ61" s="214"/>
      <c r="AK61" s="214"/>
      <c r="AL61" s="214"/>
      <c r="AM61" s="214"/>
      <c r="AN61" s="214"/>
      <c r="AO61" s="214">
        <v>19688</v>
      </c>
      <c r="AP61" s="214"/>
      <c r="AQ61" s="214"/>
      <c r="AR61" s="214"/>
      <c r="AS61" s="214"/>
      <c r="AT61" s="214"/>
      <c r="AU61" s="214"/>
      <c r="AV61" s="214"/>
      <c r="AW61" s="214">
        <v>21375</v>
      </c>
      <c r="AX61" s="214"/>
      <c r="AY61" s="214"/>
      <c r="AZ61" s="214"/>
      <c r="BA61" s="214"/>
      <c r="BB61" s="214"/>
      <c r="BC61" s="214"/>
      <c r="BD61" s="214"/>
      <c r="BE61" s="214">
        <v>21</v>
      </c>
      <c r="BF61" s="214"/>
      <c r="BG61" s="214"/>
      <c r="BH61" s="214"/>
      <c r="BI61" s="214"/>
      <c r="BJ61" s="214"/>
      <c r="BK61" s="214"/>
      <c r="BL61" s="214"/>
      <c r="BM61" s="214">
        <v>1564</v>
      </c>
      <c r="BN61" s="214"/>
      <c r="BO61" s="214"/>
      <c r="BP61" s="214"/>
      <c r="BQ61" s="214"/>
      <c r="BR61" s="214"/>
      <c r="BS61" s="214"/>
      <c r="BT61" s="214"/>
      <c r="BU61" s="214">
        <v>748</v>
      </c>
      <c r="BV61" s="214"/>
      <c r="BW61" s="214"/>
      <c r="BX61" s="214"/>
      <c r="BY61" s="214"/>
      <c r="BZ61" s="214"/>
      <c r="CA61" s="214"/>
      <c r="CB61" s="214"/>
      <c r="CC61" s="214">
        <v>62</v>
      </c>
      <c r="CD61" s="214"/>
      <c r="CE61" s="214"/>
      <c r="CF61" s="214"/>
      <c r="CG61" s="214"/>
      <c r="CH61" s="214"/>
      <c r="CI61" s="214"/>
      <c r="CJ61" s="214"/>
      <c r="CK61" s="214"/>
      <c r="CL61" s="214">
        <v>8839</v>
      </c>
      <c r="CM61" s="214"/>
      <c r="CN61" s="214"/>
      <c r="CO61" s="214"/>
      <c r="CP61" s="214"/>
      <c r="CQ61" s="214"/>
      <c r="CR61" s="214"/>
      <c r="CS61" s="214"/>
      <c r="CT61" s="214">
        <v>701</v>
      </c>
      <c r="CU61" s="214"/>
      <c r="CV61" s="214"/>
      <c r="CW61" s="214"/>
      <c r="CX61" s="214"/>
      <c r="CY61" s="214"/>
      <c r="CZ61" s="214"/>
      <c r="DA61" s="214"/>
      <c r="DB61" s="214">
        <v>39</v>
      </c>
      <c r="DC61" s="214"/>
      <c r="DD61" s="214"/>
      <c r="DE61" s="214"/>
      <c r="DF61" s="214"/>
      <c r="DG61" s="214"/>
      <c r="DH61" s="214"/>
      <c r="DI61" s="214"/>
      <c r="DJ61" s="214"/>
      <c r="DK61" s="214">
        <v>3698</v>
      </c>
      <c r="DL61" s="214"/>
      <c r="DM61" s="214"/>
      <c r="DN61" s="214"/>
      <c r="DO61" s="214"/>
      <c r="DP61" s="214"/>
      <c r="DQ61" s="214"/>
      <c r="DR61" s="214"/>
      <c r="DS61" s="214">
        <v>5707</v>
      </c>
      <c r="DT61" s="214"/>
      <c r="DU61" s="214"/>
      <c r="DV61" s="214"/>
      <c r="DW61" s="214"/>
      <c r="DX61" s="214"/>
      <c r="DY61" s="214"/>
      <c r="DZ61" s="214"/>
      <c r="EA61" s="214">
        <v>40</v>
      </c>
      <c r="EB61" s="214"/>
      <c r="EC61" s="214"/>
      <c r="ED61" s="214"/>
      <c r="EE61" s="214"/>
      <c r="EF61" s="214"/>
      <c r="EG61" s="214"/>
      <c r="EH61" s="214"/>
      <c r="EI61" s="214">
        <v>1366</v>
      </c>
      <c r="EJ61" s="214"/>
      <c r="EK61" s="214"/>
      <c r="EL61" s="214"/>
      <c r="EM61" s="214"/>
      <c r="EN61" s="214"/>
      <c r="EO61" s="214"/>
      <c r="EP61" s="214"/>
      <c r="EQ61" s="214">
        <v>5323</v>
      </c>
      <c r="ER61" s="214"/>
      <c r="ES61" s="214"/>
      <c r="ET61" s="214"/>
      <c r="EU61" s="214"/>
      <c r="EV61" s="214"/>
      <c r="EW61" s="214"/>
      <c r="EX61" s="215"/>
      <c r="EY61" s="202">
        <v>13</v>
      </c>
      <c r="EZ61" s="203"/>
      <c r="FA61" s="203"/>
      <c r="FB61" s="203"/>
      <c r="FC61" s="203"/>
      <c r="FD61" s="203"/>
    </row>
    <row r="62" spans="1:160" s="159" customFormat="1" ht="9.75" customHeight="1">
      <c r="A62" s="200" t="s">
        <v>572</v>
      </c>
      <c r="B62" s="200"/>
      <c r="C62" s="200"/>
      <c r="D62" s="200"/>
      <c r="E62" s="200"/>
      <c r="F62" s="200"/>
      <c r="G62" s="200"/>
      <c r="H62" s="200"/>
      <c r="I62" s="204">
        <v>66319</v>
      </c>
      <c r="J62" s="205"/>
      <c r="K62" s="205"/>
      <c r="L62" s="205"/>
      <c r="M62" s="205"/>
      <c r="N62" s="205"/>
      <c r="O62" s="205"/>
      <c r="P62" s="205"/>
      <c r="Q62" s="199">
        <v>33770</v>
      </c>
      <c r="R62" s="199"/>
      <c r="S62" s="199"/>
      <c r="T62" s="199"/>
      <c r="U62" s="199"/>
      <c r="V62" s="199"/>
      <c r="W62" s="199"/>
      <c r="X62" s="199"/>
      <c r="Y62" s="199">
        <v>32549</v>
      </c>
      <c r="Z62" s="199"/>
      <c r="AA62" s="199"/>
      <c r="AB62" s="199"/>
      <c r="AC62" s="199"/>
      <c r="AD62" s="199"/>
      <c r="AE62" s="199"/>
      <c r="AF62" s="199"/>
      <c r="AG62" s="214">
        <v>75</v>
      </c>
      <c r="AH62" s="214"/>
      <c r="AI62" s="214"/>
      <c r="AJ62" s="214"/>
      <c r="AK62" s="214"/>
      <c r="AL62" s="214"/>
      <c r="AM62" s="214"/>
      <c r="AN62" s="214"/>
      <c r="AO62" s="214">
        <v>19026</v>
      </c>
      <c r="AP62" s="214"/>
      <c r="AQ62" s="214"/>
      <c r="AR62" s="214"/>
      <c r="AS62" s="214"/>
      <c r="AT62" s="214"/>
      <c r="AU62" s="214"/>
      <c r="AV62" s="214"/>
      <c r="AW62" s="214">
        <v>20665</v>
      </c>
      <c r="AX62" s="214"/>
      <c r="AY62" s="214"/>
      <c r="AZ62" s="214"/>
      <c r="BA62" s="214"/>
      <c r="BB62" s="214"/>
      <c r="BC62" s="214"/>
      <c r="BD62" s="214"/>
      <c r="BE62" s="214">
        <v>21</v>
      </c>
      <c r="BF62" s="214"/>
      <c r="BG62" s="214"/>
      <c r="BH62" s="214"/>
      <c r="BI62" s="214"/>
      <c r="BJ62" s="214"/>
      <c r="BK62" s="214"/>
      <c r="BL62" s="214"/>
      <c r="BM62" s="214">
        <v>1543</v>
      </c>
      <c r="BN62" s="214"/>
      <c r="BO62" s="214"/>
      <c r="BP62" s="214"/>
      <c r="BQ62" s="214"/>
      <c r="BR62" s="214"/>
      <c r="BS62" s="214"/>
      <c r="BT62" s="214"/>
      <c r="BU62" s="214">
        <v>762</v>
      </c>
      <c r="BV62" s="214"/>
      <c r="BW62" s="214"/>
      <c r="BX62" s="214"/>
      <c r="BY62" s="214"/>
      <c r="BZ62" s="214"/>
      <c r="CA62" s="214"/>
      <c r="CB62" s="214"/>
      <c r="CC62" s="214">
        <v>58</v>
      </c>
      <c r="CD62" s="214"/>
      <c r="CE62" s="214"/>
      <c r="CF62" s="214"/>
      <c r="CG62" s="214"/>
      <c r="CH62" s="214"/>
      <c r="CI62" s="214"/>
      <c r="CJ62" s="214"/>
      <c r="CK62" s="214"/>
      <c r="CL62" s="214">
        <v>8293</v>
      </c>
      <c r="CM62" s="214"/>
      <c r="CN62" s="214"/>
      <c r="CO62" s="214"/>
      <c r="CP62" s="214"/>
      <c r="CQ62" s="214"/>
      <c r="CR62" s="214"/>
      <c r="CS62" s="214"/>
      <c r="CT62" s="214">
        <v>797</v>
      </c>
      <c r="CU62" s="214"/>
      <c r="CV62" s="214"/>
      <c r="CW62" s="214"/>
      <c r="CX62" s="214"/>
      <c r="CY62" s="214"/>
      <c r="CZ62" s="214"/>
      <c r="DA62" s="214"/>
      <c r="DB62" s="214">
        <v>37</v>
      </c>
      <c r="DC62" s="214"/>
      <c r="DD62" s="214"/>
      <c r="DE62" s="214"/>
      <c r="DF62" s="214"/>
      <c r="DG62" s="214"/>
      <c r="DH62" s="214"/>
      <c r="DI62" s="214"/>
      <c r="DJ62" s="214"/>
      <c r="DK62" s="214">
        <v>3520</v>
      </c>
      <c r="DL62" s="214"/>
      <c r="DM62" s="214"/>
      <c r="DN62" s="214"/>
      <c r="DO62" s="214"/>
      <c r="DP62" s="214"/>
      <c r="DQ62" s="214"/>
      <c r="DR62" s="214"/>
      <c r="DS62" s="214">
        <v>5272</v>
      </c>
      <c r="DT62" s="214"/>
      <c r="DU62" s="214"/>
      <c r="DV62" s="214"/>
      <c r="DW62" s="214"/>
      <c r="DX62" s="214"/>
      <c r="DY62" s="214"/>
      <c r="DZ62" s="214"/>
      <c r="EA62" s="214">
        <v>43</v>
      </c>
      <c r="EB62" s="214"/>
      <c r="EC62" s="214"/>
      <c r="ED62" s="214"/>
      <c r="EE62" s="214"/>
      <c r="EF62" s="214"/>
      <c r="EG62" s="214"/>
      <c r="EH62" s="214"/>
      <c r="EI62" s="214">
        <v>1388</v>
      </c>
      <c r="EJ62" s="214"/>
      <c r="EK62" s="214"/>
      <c r="EL62" s="214"/>
      <c r="EM62" s="214"/>
      <c r="EN62" s="214"/>
      <c r="EO62" s="214"/>
      <c r="EP62" s="214"/>
      <c r="EQ62" s="214">
        <v>5053</v>
      </c>
      <c r="ER62" s="214"/>
      <c r="ES62" s="214"/>
      <c r="ET62" s="214"/>
      <c r="EU62" s="214"/>
      <c r="EV62" s="214"/>
      <c r="EW62" s="214"/>
      <c r="EX62" s="215"/>
      <c r="EY62" s="202">
        <v>14</v>
      </c>
      <c r="EZ62" s="203"/>
      <c r="FA62" s="203"/>
      <c r="FB62" s="203"/>
      <c r="FC62" s="203"/>
      <c r="FD62" s="203"/>
    </row>
    <row r="63" spans="1:160" s="159" customFormat="1" ht="9.75" customHeight="1">
      <c r="A63" s="200" t="s">
        <v>573</v>
      </c>
      <c r="B63" s="200"/>
      <c r="C63" s="200"/>
      <c r="D63" s="200"/>
      <c r="E63" s="200"/>
      <c r="F63" s="200"/>
      <c r="G63" s="200"/>
      <c r="H63" s="200"/>
      <c r="I63" s="204">
        <v>63981</v>
      </c>
      <c r="J63" s="205"/>
      <c r="K63" s="205"/>
      <c r="L63" s="205"/>
      <c r="M63" s="205"/>
      <c r="N63" s="205"/>
      <c r="O63" s="205"/>
      <c r="P63" s="205"/>
      <c r="Q63" s="199">
        <v>32644</v>
      </c>
      <c r="R63" s="199"/>
      <c r="S63" s="199"/>
      <c r="T63" s="199"/>
      <c r="U63" s="199"/>
      <c r="V63" s="199"/>
      <c r="W63" s="199"/>
      <c r="X63" s="199"/>
      <c r="Y63" s="199">
        <v>31337</v>
      </c>
      <c r="Z63" s="199"/>
      <c r="AA63" s="199"/>
      <c r="AB63" s="199"/>
      <c r="AC63" s="199"/>
      <c r="AD63" s="199"/>
      <c r="AE63" s="199"/>
      <c r="AF63" s="199"/>
      <c r="AG63" s="214">
        <v>75</v>
      </c>
      <c r="AH63" s="214"/>
      <c r="AI63" s="214"/>
      <c r="AJ63" s="214"/>
      <c r="AK63" s="214"/>
      <c r="AL63" s="214"/>
      <c r="AM63" s="214"/>
      <c r="AN63" s="214"/>
      <c r="AO63" s="214">
        <v>18384</v>
      </c>
      <c r="AP63" s="214"/>
      <c r="AQ63" s="214"/>
      <c r="AR63" s="214"/>
      <c r="AS63" s="214"/>
      <c r="AT63" s="214"/>
      <c r="AU63" s="214"/>
      <c r="AV63" s="214"/>
      <c r="AW63" s="214">
        <v>19908</v>
      </c>
      <c r="AX63" s="214"/>
      <c r="AY63" s="214"/>
      <c r="AZ63" s="214"/>
      <c r="BA63" s="214"/>
      <c r="BB63" s="214"/>
      <c r="BC63" s="214"/>
      <c r="BD63" s="214"/>
      <c r="BE63" s="214">
        <v>21</v>
      </c>
      <c r="BF63" s="214"/>
      <c r="BG63" s="214"/>
      <c r="BH63" s="214"/>
      <c r="BI63" s="214"/>
      <c r="BJ63" s="214"/>
      <c r="BK63" s="214"/>
      <c r="BL63" s="214"/>
      <c r="BM63" s="214">
        <v>1501</v>
      </c>
      <c r="BN63" s="214"/>
      <c r="BO63" s="214"/>
      <c r="BP63" s="214"/>
      <c r="BQ63" s="214"/>
      <c r="BR63" s="214"/>
      <c r="BS63" s="214"/>
      <c r="BT63" s="214"/>
      <c r="BU63" s="214">
        <v>797</v>
      </c>
      <c r="BV63" s="214"/>
      <c r="BW63" s="214"/>
      <c r="BX63" s="214"/>
      <c r="BY63" s="214"/>
      <c r="BZ63" s="214"/>
      <c r="CA63" s="214"/>
      <c r="CB63" s="214"/>
      <c r="CC63" s="214">
        <v>56</v>
      </c>
      <c r="CD63" s="214"/>
      <c r="CE63" s="214"/>
      <c r="CF63" s="214"/>
      <c r="CG63" s="214"/>
      <c r="CH63" s="214"/>
      <c r="CI63" s="214"/>
      <c r="CJ63" s="214"/>
      <c r="CK63" s="214"/>
      <c r="CL63" s="214">
        <v>7646</v>
      </c>
      <c r="CM63" s="214"/>
      <c r="CN63" s="214"/>
      <c r="CO63" s="214"/>
      <c r="CP63" s="214"/>
      <c r="CQ63" s="214"/>
      <c r="CR63" s="214"/>
      <c r="CS63" s="214"/>
      <c r="CT63" s="214">
        <v>658</v>
      </c>
      <c r="CU63" s="214"/>
      <c r="CV63" s="214"/>
      <c r="CW63" s="214"/>
      <c r="CX63" s="214"/>
      <c r="CY63" s="214"/>
      <c r="CZ63" s="214"/>
      <c r="DA63" s="214"/>
      <c r="DB63" s="214">
        <v>38</v>
      </c>
      <c r="DC63" s="214"/>
      <c r="DD63" s="214"/>
      <c r="DE63" s="214"/>
      <c r="DF63" s="214"/>
      <c r="DG63" s="214"/>
      <c r="DH63" s="214"/>
      <c r="DI63" s="214"/>
      <c r="DJ63" s="214"/>
      <c r="DK63" s="214">
        <v>3547</v>
      </c>
      <c r="DL63" s="214"/>
      <c r="DM63" s="214"/>
      <c r="DN63" s="214"/>
      <c r="DO63" s="214"/>
      <c r="DP63" s="214"/>
      <c r="DQ63" s="214"/>
      <c r="DR63" s="214"/>
      <c r="DS63" s="214">
        <v>4916</v>
      </c>
      <c r="DT63" s="214"/>
      <c r="DU63" s="214"/>
      <c r="DV63" s="214"/>
      <c r="DW63" s="214"/>
      <c r="DX63" s="214"/>
      <c r="DY63" s="214"/>
      <c r="DZ63" s="214"/>
      <c r="EA63" s="214">
        <v>48</v>
      </c>
      <c r="EB63" s="214"/>
      <c r="EC63" s="214"/>
      <c r="ED63" s="214"/>
      <c r="EE63" s="214"/>
      <c r="EF63" s="214"/>
      <c r="EG63" s="214"/>
      <c r="EH63" s="214"/>
      <c r="EI63" s="214">
        <v>1566</v>
      </c>
      <c r="EJ63" s="214"/>
      <c r="EK63" s="214"/>
      <c r="EL63" s="214"/>
      <c r="EM63" s="214"/>
      <c r="EN63" s="214"/>
      <c r="EO63" s="214"/>
      <c r="EP63" s="214"/>
      <c r="EQ63" s="214">
        <v>5058</v>
      </c>
      <c r="ER63" s="214"/>
      <c r="ES63" s="214"/>
      <c r="ET63" s="214"/>
      <c r="EU63" s="214"/>
      <c r="EV63" s="214"/>
      <c r="EW63" s="214"/>
      <c r="EX63" s="215"/>
      <c r="EY63" s="202">
        <v>15</v>
      </c>
      <c r="EZ63" s="203"/>
      <c r="FA63" s="203"/>
      <c r="FB63" s="203"/>
      <c r="FC63" s="203"/>
      <c r="FD63" s="203"/>
    </row>
    <row r="64" spans="1:160" s="12" customFormat="1" ht="9.75" customHeight="1">
      <c r="A64" s="261" t="s">
        <v>619</v>
      </c>
      <c r="B64" s="261"/>
      <c r="C64" s="261"/>
      <c r="D64" s="261"/>
      <c r="E64" s="261"/>
      <c r="F64" s="261"/>
      <c r="G64" s="261"/>
      <c r="H64" s="261"/>
      <c r="I64" s="204">
        <f>I66+I70</f>
        <v>61622</v>
      </c>
      <c r="J64" s="205"/>
      <c r="K64" s="205"/>
      <c r="L64" s="205"/>
      <c r="M64" s="205"/>
      <c r="N64" s="205"/>
      <c r="O64" s="205"/>
      <c r="P64" s="205"/>
      <c r="Q64" s="199">
        <f>Q66+Q70</f>
        <v>31307</v>
      </c>
      <c r="R64" s="199"/>
      <c r="S64" s="199"/>
      <c r="T64" s="199"/>
      <c r="U64" s="199"/>
      <c r="V64" s="199"/>
      <c r="W64" s="199"/>
      <c r="X64" s="199"/>
      <c r="Y64" s="199">
        <f>Y66+Y70</f>
        <v>30315</v>
      </c>
      <c r="Z64" s="199"/>
      <c r="AA64" s="199"/>
      <c r="AB64" s="199"/>
      <c r="AC64" s="199"/>
      <c r="AD64" s="199"/>
      <c r="AE64" s="199"/>
      <c r="AF64" s="199"/>
      <c r="AG64" s="199">
        <f>AG66+AG70</f>
        <v>75</v>
      </c>
      <c r="AH64" s="199"/>
      <c r="AI64" s="199"/>
      <c r="AJ64" s="199"/>
      <c r="AK64" s="199"/>
      <c r="AL64" s="199"/>
      <c r="AM64" s="199"/>
      <c r="AN64" s="199"/>
      <c r="AO64" s="214">
        <f>AO66+AO70</f>
        <v>17563</v>
      </c>
      <c r="AP64" s="214"/>
      <c r="AQ64" s="214"/>
      <c r="AR64" s="214"/>
      <c r="AS64" s="214"/>
      <c r="AT64" s="214"/>
      <c r="AU64" s="214"/>
      <c r="AV64" s="214"/>
      <c r="AW64" s="214">
        <f>AW66+AW70</f>
        <v>19254</v>
      </c>
      <c r="AX64" s="214"/>
      <c r="AY64" s="214"/>
      <c r="AZ64" s="214"/>
      <c r="BA64" s="214"/>
      <c r="BB64" s="214"/>
      <c r="BC64" s="214"/>
      <c r="BD64" s="214"/>
      <c r="BE64" s="199">
        <f>BE66+BE70</f>
        <v>23</v>
      </c>
      <c r="BF64" s="199"/>
      <c r="BG64" s="199"/>
      <c r="BH64" s="199"/>
      <c r="BI64" s="199"/>
      <c r="BJ64" s="199"/>
      <c r="BK64" s="199"/>
      <c r="BL64" s="199"/>
      <c r="BM64" s="214">
        <f>BM66+BM70</f>
        <v>1453</v>
      </c>
      <c r="BN64" s="214"/>
      <c r="BO64" s="214"/>
      <c r="BP64" s="214"/>
      <c r="BQ64" s="214"/>
      <c r="BR64" s="214"/>
      <c r="BS64" s="214"/>
      <c r="BT64" s="214"/>
      <c r="BU64" s="214">
        <f>BU66+BU70</f>
        <v>839</v>
      </c>
      <c r="BV64" s="214"/>
      <c r="BW64" s="214"/>
      <c r="BX64" s="214"/>
      <c r="BY64" s="214"/>
      <c r="BZ64" s="214"/>
      <c r="CA64" s="214"/>
      <c r="CB64" s="214"/>
      <c r="CC64" s="214">
        <f>CC66+CC70</f>
        <v>57</v>
      </c>
      <c r="CD64" s="214"/>
      <c r="CE64" s="214"/>
      <c r="CF64" s="214"/>
      <c r="CG64" s="214"/>
      <c r="CH64" s="214"/>
      <c r="CI64" s="214"/>
      <c r="CJ64" s="214"/>
      <c r="CK64" s="214"/>
      <c r="CL64" s="214">
        <f>CL66+CL70</f>
        <v>6949</v>
      </c>
      <c r="CM64" s="214"/>
      <c r="CN64" s="214"/>
      <c r="CO64" s="214"/>
      <c r="CP64" s="214"/>
      <c r="CQ64" s="214"/>
      <c r="CR64" s="214"/>
      <c r="CS64" s="214"/>
      <c r="CT64" s="214">
        <f>CT66+CT70</f>
        <v>578</v>
      </c>
      <c r="CU64" s="214"/>
      <c r="CV64" s="214"/>
      <c r="CW64" s="214"/>
      <c r="CX64" s="214"/>
      <c r="CY64" s="214"/>
      <c r="CZ64" s="214"/>
      <c r="DA64" s="214"/>
      <c r="DB64" s="214">
        <f>DB66+DB70</f>
        <v>39</v>
      </c>
      <c r="DC64" s="214"/>
      <c r="DD64" s="214"/>
      <c r="DE64" s="214"/>
      <c r="DF64" s="214"/>
      <c r="DG64" s="214"/>
      <c r="DH64" s="214"/>
      <c r="DI64" s="214"/>
      <c r="DJ64" s="214"/>
      <c r="DK64" s="214">
        <f>DK66+DK70</f>
        <v>3453</v>
      </c>
      <c r="DL64" s="214"/>
      <c r="DM64" s="214"/>
      <c r="DN64" s="214"/>
      <c r="DO64" s="214"/>
      <c r="DP64" s="214"/>
      <c r="DQ64" s="214"/>
      <c r="DR64" s="214"/>
      <c r="DS64" s="214">
        <f>DS66+DS70</f>
        <v>4480</v>
      </c>
      <c r="DT64" s="214"/>
      <c r="DU64" s="214"/>
      <c r="DV64" s="214"/>
      <c r="DW64" s="214"/>
      <c r="DX64" s="214"/>
      <c r="DY64" s="214"/>
      <c r="DZ64" s="214"/>
      <c r="EA64" s="199">
        <f>EA66+EA70</f>
        <v>45</v>
      </c>
      <c r="EB64" s="199"/>
      <c r="EC64" s="199"/>
      <c r="ED64" s="199"/>
      <c r="EE64" s="199"/>
      <c r="EF64" s="199"/>
      <c r="EG64" s="199"/>
      <c r="EH64" s="199"/>
      <c r="EI64" s="214">
        <f>EI66+EI70</f>
        <v>1889</v>
      </c>
      <c r="EJ64" s="214"/>
      <c r="EK64" s="214"/>
      <c r="EL64" s="214"/>
      <c r="EM64" s="214"/>
      <c r="EN64" s="214"/>
      <c r="EO64" s="214"/>
      <c r="EP64" s="214"/>
      <c r="EQ64" s="214">
        <f>EQ66+EQ70</f>
        <v>5164</v>
      </c>
      <c r="ER64" s="214"/>
      <c r="ES64" s="214"/>
      <c r="ET64" s="214"/>
      <c r="EU64" s="214"/>
      <c r="EV64" s="214"/>
      <c r="EW64" s="214"/>
      <c r="EX64" s="215"/>
      <c r="EY64" s="235">
        <v>16</v>
      </c>
      <c r="EZ64" s="236"/>
      <c r="FA64" s="236"/>
      <c r="FB64" s="236"/>
      <c r="FC64" s="236"/>
      <c r="FD64" s="236"/>
    </row>
    <row r="65" spans="1:160" s="12" customFormat="1" ht="9.75" customHeight="1">
      <c r="A65" s="90"/>
      <c r="B65" s="90"/>
      <c r="C65" s="90"/>
      <c r="D65" s="90"/>
      <c r="E65" s="90"/>
      <c r="F65" s="90"/>
      <c r="G65" s="90"/>
      <c r="H65" s="91"/>
      <c r="I65" s="118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72"/>
      <c r="EZ65" s="86"/>
      <c r="FA65" s="86"/>
      <c r="FB65" s="86"/>
      <c r="FC65" s="86"/>
      <c r="FD65" s="86"/>
    </row>
    <row r="66" spans="1:160" s="70" customFormat="1" ht="9.75" customHeight="1">
      <c r="A66" s="230" t="s">
        <v>12</v>
      </c>
      <c r="B66" s="230"/>
      <c r="C66" s="230"/>
      <c r="D66" s="230"/>
      <c r="E66" s="230"/>
      <c r="F66" s="230"/>
      <c r="G66" s="230"/>
      <c r="H66" s="265"/>
      <c r="I66" s="213">
        <f>SUM(I67:P69)</f>
        <v>44118</v>
      </c>
      <c r="J66" s="213"/>
      <c r="K66" s="213"/>
      <c r="L66" s="213"/>
      <c r="M66" s="213"/>
      <c r="N66" s="213"/>
      <c r="O66" s="213"/>
      <c r="P66" s="213"/>
      <c r="Q66" s="213">
        <f>SUM(Q67:X69)</f>
        <v>21876</v>
      </c>
      <c r="R66" s="213"/>
      <c r="S66" s="213"/>
      <c r="T66" s="213"/>
      <c r="U66" s="213"/>
      <c r="V66" s="213"/>
      <c r="W66" s="213"/>
      <c r="X66" s="213"/>
      <c r="Y66" s="213">
        <f>SUM(Y67:AF69)</f>
        <v>22242</v>
      </c>
      <c r="Z66" s="213"/>
      <c r="AA66" s="213"/>
      <c r="AB66" s="213"/>
      <c r="AC66" s="213"/>
      <c r="AD66" s="213"/>
      <c r="AE66" s="213"/>
      <c r="AF66" s="213"/>
      <c r="AG66" s="213">
        <f>SUM(AG67:AN69)</f>
        <v>53</v>
      </c>
      <c r="AH66" s="213"/>
      <c r="AI66" s="213"/>
      <c r="AJ66" s="213"/>
      <c r="AK66" s="213"/>
      <c r="AL66" s="213"/>
      <c r="AM66" s="213"/>
      <c r="AN66" s="213"/>
      <c r="AO66" s="213">
        <f>SUM(AO67:AV69)</f>
        <v>11198</v>
      </c>
      <c r="AP66" s="213"/>
      <c r="AQ66" s="213"/>
      <c r="AR66" s="213"/>
      <c r="AS66" s="213"/>
      <c r="AT66" s="213"/>
      <c r="AU66" s="213"/>
      <c r="AV66" s="213"/>
      <c r="AW66" s="213">
        <f>SUM(AW67:BD69)</f>
        <v>12825</v>
      </c>
      <c r="AX66" s="213"/>
      <c r="AY66" s="213"/>
      <c r="AZ66" s="213"/>
      <c r="BA66" s="213"/>
      <c r="BB66" s="213"/>
      <c r="BC66" s="213"/>
      <c r="BD66" s="213"/>
      <c r="BE66" s="213">
        <f>SUM(BE67:BL69)</f>
        <v>23</v>
      </c>
      <c r="BF66" s="213"/>
      <c r="BG66" s="213"/>
      <c r="BH66" s="213"/>
      <c r="BI66" s="213"/>
      <c r="BJ66" s="213"/>
      <c r="BK66" s="213"/>
      <c r="BL66" s="213"/>
      <c r="BM66" s="213">
        <f>SUM(BM67:BT69)</f>
        <v>1453</v>
      </c>
      <c r="BN66" s="213"/>
      <c r="BO66" s="213"/>
      <c r="BP66" s="213"/>
      <c r="BQ66" s="213"/>
      <c r="BR66" s="213"/>
      <c r="BS66" s="213"/>
      <c r="BT66" s="213"/>
      <c r="BU66" s="213">
        <f>SUM(BU67:CB69)</f>
        <v>839</v>
      </c>
      <c r="BV66" s="213"/>
      <c r="BW66" s="213"/>
      <c r="BX66" s="213"/>
      <c r="BY66" s="213"/>
      <c r="BZ66" s="213"/>
      <c r="CA66" s="213"/>
      <c r="CB66" s="213"/>
      <c r="CC66" s="222">
        <f>SUM(CC67:CK69)</f>
        <v>46</v>
      </c>
      <c r="CD66" s="222"/>
      <c r="CE66" s="222"/>
      <c r="CF66" s="222"/>
      <c r="CG66" s="222"/>
      <c r="CH66" s="222"/>
      <c r="CI66" s="222"/>
      <c r="CJ66" s="222"/>
      <c r="CK66" s="222"/>
      <c r="CL66" s="213">
        <f>SUM(CL67:CS69)</f>
        <v>5362</v>
      </c>
      <c r="CM66" s="213"/>
      <c r="CN66" s="213"/>
      <c r="CO66" s="213"/>
      <c r="CP66" s="213"/>
      <c r="CQ66" s="213"/>
      <c r="CR66" s="213"/>
      <c r="CS66" s="213"/>
      <c r="CT66" s="213">
        <f>SUM(CT67:DA69)</f>
        <v>556</v>
      </c>
      <c r="CU66" s="213"/>
      <c r="CV66" s="213"/>
      <c r="CW66" s="213"/>
      <c r="CX66" s="213"/>
      <c r="CY66" s="213"/>
      <c r="CZ66" s="213"/>
      <c r="DA66" s="213"/>
      <c r="DB66" s="222">
        <f>SUM(DB67:DJ69)</f>
        <v>31</v>
      </c>
      <c r="DC66" s="222"/>
      <c r="DD66" s="222"/>
      <c r="DE66" s="222"/>
      <c r="DF66" s="222"/>
      <c r="DG66" s="222"/>
      <c r="DH66" s="222"/>
      <c r="DI66" s="222"/>
      <c r="DJ66" s="222"/>
      <c r="DK66" s="213">
        <f>SUM(DK67:DR69)</f>
        <v>2383</v>
      </c>
      <c r="DL66" s="213"/>
      <c r="DM66" s="213"/>
      <c r="DN66" s="213"/>
      <c r="DO66" s="213"/>
      <c r="DP66" s="213"/>
      <c r="DQ66" s="213"/>
      <c r="DR66" s="213"/>
      <c r="DS66" s="213">
        <f>SUM(DS67:DZ69)</f>
        <v>4189</v>
      </c>
      <c r="DT66" s="213"/>
      <c r="DU66" s="213"/>
      <c r="DV66" s="213"/>
      <c r="DW66" s="213"/>
      <c r="DX66" s="213"/>
      <c r="DY66" s="213"/>
      <c r="DZ66" s="213"/>
      <c r="EA66" s="213">
        <f>SUM(EA67:EH69)</f>
        <v>31</v>
      </c>
      <c r="EB66" s="213"/>
      <c r="EC66" s="213"/>
      <c r="ED66" s="213"/>
      <c r="EE66" s="213"/>
      <c r="EF66" s="213"/>
      <c r="EG66" s="213"/>
      <c r="EH66" s="213"/>
      <c r="EI66" s="213">
        <f>SUM(EI67:EP69)</f>
        <v>1480</v>
      </c>
      <c r="EJ66" s="213"/>
      <c r="EK66" s="213"/>
      <c r="EL66" s="213"/>
      <c r="EM66" s="213"/>
      <c r="EN66" s="213"/>
      <c r="EO66" s="213"/>
      <c r="EP66" s="213"/>
      <c r="EQ66" s="213">
        <f>SUM(EQ67:EX69)</f>
        <v>3833</v>
      </c>
      <c r="ER66" s="213"/>
      <c r="ES66" s="213"/>
      <c r="ET66" s="213"/>
      <c r="EU66" s="213"/>
      <c r="EV66" s="213"/>
      <c r="EW66" s="213"/>
      <c r="EX66" s="213"/>
      <c r="EY66" s="202" t="s">
        <v>557</v>
      </c>
      <c r="EZ66" s="203"/>
      <c r="FA66" s="203"/>
      <c r="FB66" s="203"/>
      <c r="FC66" s="203"/>
      <c r="FD66" s="203"/>
    </row>
    <row r="67" spans="1:160" s="159" customFormat="1" ht="9.75" customHeight="1">
      <c r="A67" s="230" t="s">
        <v>551</v>
      </c>
      <c r="B67" s="231"/>
      <c r="C67" s="231"/>
      <c r="D67" s="231"/>
      <c r="E67" s="231"/>
      <c r="F67" s="231"/>
      <c r="G67" s="231"/>
      <c r="H67" s="232"/>
      <c r="I67" s="213">
        <f>Q67+Y67</f>
        <v>41955</v>
      </c>
      <c r="J67" s="213"/>
      <c r="K67" s="213"/>
      <c r="L67" s="213"/>
      <c r="M67" s="213"/>
      <c r="N67" s="213"/>
      <c r="O67" s="213"/>
      <c r="P67" s="213"/>
      <c r="Q67" s="213">
        <f>AO67+BM67+CL67+DK67+EA6+EI67</f>
        <v>20798</v>
      </c>
      <c r="R67" s="213"/>
      <c r="S67" s="213"/>
      <c r="T67" s="213"/>
      <c r="U67" s="213"/>
      <c r="V67" s="213"/>
      <c r="W67" s="213"/>
      <c r="X67" s="213"/>
      <c r="Y67" s="213">
        <f>AW67+BU67+CT67+DS67+EI6+EQ67</f>
        <v>21157</v>
      </c>
      <c r="Z67" s="213"/>
      <c r="AA67" s="213"/>
      <c r="AB67" s="213"/>
      <c r="AC67" s="213"/>
      <c r="AD67" s="213"/>
      <c r="AE67" s="213"/>
      <c r="AF67" s="213"/>
      <c r="AG67" s="213">
        <v>42</v>
      </c>
      <c r="AH67" s="213"/>
      <c r="AI67" s="213"/>
      <c r="AJ67" s="213"/>
      <c r="AK67" s="213"/>
      <c r="AL67" s="213"/>
      <c r="AM67" s="213"/>
      <c r="AN67" s="213"/>
      <c r="AO67" s="213">
        <v>10585</v>
      </c>
      <c r="AP67" s="213"/>
      <c r="AQ67" s="213"/>
      <c r="AR67" s="213"/>
      <c r="AS67" s="213"/>
      <c r="AT67" s="213"/>
      <c r="AU67" s="213"/>
      <c r="AV67" s="213"/>
      <c r="AW67" s="213">
        <v>12312</v>
      </c>
      <c r="AX67" s="213"/>
      <c r="AY67" s="213"/>
      <c r="AZ67" s="213"/>
      <c r="BA67" s="213"/>
      <c r="BB67" s="213"/>
      <c r="BC67" s="213"/>
      <c r="BD67" s="213"/>
      <c r="BE67" s="213">
        <v>23</v>
      </c>
      <c r="BF67" s="213"/>
      <c r="BG67" s="213"/>
      <c r="BH67" s="213"/>
      <c r="BI67" s="213"/>
      <c r="BJ67" s="213"/>
      <c r="BK67" s="213"/>
      <c r="BL67" s="213"/>
      <c r="BM67" s="213">
        <v>1453</v>
      </c>
      <c r="BN67" s="213"/>
      <c r="BO67" s="213"/>
      <c r="BP67" s="213"/>
      <c r="BQ67" s="213"/>
      <c r="BR67" s="213"/>
      <c r="BS67" s="213"/>
      <c r="BT67" s="213"/>
      <c r="BU67" s="213">
        <v>839</v>
      </c>
      <c r="BV67" s="213"/>
      <c r="BW67" s="213"/>
      <c r="BX67" s="213"/>
      <c r="BY67" s="213"/>
      <c r="BZ67" s="213"/>
      <c r="CA67" s="213"/>
      <c r="CB67" s="213"/>
      <c r="CC67" s="213">
        <v>42</v>
      </c>
      <c r="CD67" s="213"/>
      <c r="CE67" s="213"/>
      <c r="CF67" s="213"/>
      <c r="CG67" s="213"/>
      <c r="CH67" s="213"/>
      <c r="CI67" s="213"/>
      <c r="CJ67" s="213"/>
      <c r="CK67" s="213"/>
      <c r="CL67" s="213">
        <v>5210</v>
      </c>
      <c r="CM67" s="213"/>
      <c r="CN67" s="213"/>
      <c r="CO67" s="213"/>
      <c r="CP67" s="213"/>
      <c r="CQ67" s="213"/>
      <c r="CR67" s="213"/>
      <c r="CS67" s="213"/>
      <c r="CT67" s="213">
        <v>540</v>
      </c>
      <c r="CU67" s="213"/>
      <c r="CV67" s="213"/>
      <c r="CW67" s="213"/>
      <c r="CX67" s="213"/>
      <c r="CY67" s="213"/>
      <c r="CZ67" s="213"/>
      <c r="DA67" s="213"/>
      <c r="DB67" s="213">
        <v>27</v>
      </c>
      <c r="DC67" s="213"/>
      <c r="DD67" s="213"/>
      <c r="DE67" s="213"/>
      <c r="DF67" s="213"/>
      <c r="DG67" s="213"/>
      <c r="DH67" s="213"/>
      <c r="DI67" s="213"/>
      <c r="DJ67" s="213"/>
      <c r="DK67" s="213">
        <v>2341</v>
      </c>
      <c r="DL67" s="213"/>
      <c r="DM67" s="213"/>
      <c r="DN67" s="213"/>
      <c r="DO67" s="213"/>
      <c r="DP67" s="213"/>
      <c r="DQ67" s="213"/>
      <c r="DR67" s="213"/>
      <c r="DS67" s="213">
        <v>4120</v>
      </c>
      <c r="DT67" s="213"/>
      <c r="DU67" s="213"/>
      <c r="DV67" s="213"/>
      <c r="DW67" s="213"/>
      <c r="DX67" s="213"/>
      <c r="DY67" s="213"/>
      <c r="DZ67" s="213"/>
      <c r="EA67" s="213">
        <v>29</v>
      </c>
      <c r="EB67" s="213"/>
      <c r="EC67" s="213"/>
      <c r="ED67" s="213"/>
      <c r="EE67" s="213"/>
      <c r="EF67" s="213"/>
      <c r="EG67" s="213"/>
      <c r="EH67" s="213"/>
      <c r="EI67" s="213">
        <v>1209</v>
      </c>
      <c r="EJ67" s="213"/>
      <c r="EK67" s="213"/>
      <c r="EL67" s="213"/>
      <c r="EM67" s="213"/>
      <c r="EN67" s="213"/>
      <c r="EO67" s="213"/>
      <c r="EP67" s="213"/>
      <c r="EQ67" s="213">
        <v>3346</v>
      </c>
      <c r="ER67" s="213"/>
      <c r="ES67" s="213"/>
      <c r="ET67" s="213"/>
      <c r="EU67" s="213"/>
      <c r="EV67" s="213"/>
      <c r="EW67" s="213"/>
      <c r="EX67" s="213"/>
      <c r="EY67" s="259" t="s">
        <v>546</v>
      </c>
      <c r="EZ67" s="260"/>
      <c r="FA67" s="260"/>
      <c r="FB67" s="260"/>
      <c r="FC67" s="260"/>
      <c r="FD67" s="260"/>
    </row>
    <row r="68" spans="1:160" s="159" customFormat="1" ht="9.75" customHeight="1">
      <c r="A68" s="230" t="s">
        <v>552</v>
      </c>
      <c r="B68" s="231"/>
      <c r="C68" s="231"/>
      <c r="D68" s="231"/>
      <c r="E68" s="231"/>
      <c r="F68" s="231"/>
      <c r="G68" s="231"/>
      <c r="H68" s="232"/>
      <c r="I68" s="213">
        <f>Q68+Y68</f>
        <v>2163</v>
      </c>
      <c r="J68" s="213"/>
      <c r="K68" s="213"/>
      <c r="L68" s="213"/>
      <c r="M68" s="213"/>
      <c r="N68" s="213"/>
      <c r="O68" s="213"/>
      <c r="P68" s="213"/>
      <c r="Q68" s="213">
        <f>AO68+BM68+CL68+DK68+EA7+EI68</f>
        <v>1078</v>
      </c>
      <c r="R68" s="213"/>
      <c r="S68" s="213"/>
      <c r="T68" s="213"/>
      <c r="U68" s="213"/>
      <c r="V68" s="213"/>
      <c r="W68" s="213"/>
      <c r="X68" s="213"/>
      <c r="Y68" s="213">
        <f>AW68+BU68+CT68+DS68+EI7+EQ68</f>
        <v>1085</v>
      </c>
      <c r="Z68" s="213"/>
      <c r="AA68" s="213"/>
      <c r="AB68" s="213"/>
      <c r="AC68" s="213"/>
      <c r="AD68" s="213"/>
      <c r="AE68" s="213"/>
      <c r="AF68" s="213"/>
      <c r="AG68" s="213">
        <v>11</v>
      </c>
      <c r="AH68" s="213"/>
      <c r="AI68" s="213"/>
      <c r="AJ68" s="213"/>
      <c r="AK68" s="213"/>
      <c r="AL68" s="213"/>
      <c r="AM68" s="213"/>
      <c r="AN68" s="213"/>
      <c r="AO68" s="213">
        <v>613</v>
      </c>
      <c r="AP68" s="213"/>
      <c r="AQ68" s="213"/>
      <c r="AR68" s="213"/>
      <c r="AS68" s="213"/>
      <c r="AT68" s="213"/>
      <c r="AU68" s="213"/>
      <c r="AV68" s="213"/>
      <c r="AW68" s="213">
        <v>513</v>
      </c>
      <c r="AX68" s="213"/>
      <c r="AY68" s="213"/>
      <c r="AZ68" s="213"/>
      <c r="BA68" s="213"/>
      <c r="BB68" s="213"/>
      <c r="BC68" s="213"/>
      <c r="BD68" s="213"/>
      <c r="BE68" s="213">
        <v>0</v>
      </c>
      <c r="BF68" s="213"/>
      <c r="BG68" s="213"/>
      <c r="BH68" s="213"/>
      <c r="BI68" s="213"/>
      <c r="BJ68" s="213"/>
      <c r="BK68" s="213"/>
      <c r="BL68" s="213"/>
      <c r="BM68" s="213">
        <v>0</v>
      </c>
      <c r="BN68" s="213"/>
      <c r="BO68" s="213"/>
      <c r="BP68" s="213"/>
      <c r="BQ68" s="213"/>
      <c r="BR68" s="213"/>
      <c r="BS68" s="213"/>
      <c r="BT68" s="213"/>
      <c r="BU68" s="213">
        <v>0</v>
      </c>
      <c r="BV68" s="213"/>
      <c r="BW68" s="213"/>
      <c r="BX68" s="213"/>
      <c r="BY68" s="213"/>
      <c r="BZ68" s="213"/>
      <c r="CA68" s="213"/>
      <c r="CB68" s="213"/>
      <c r="CC68" s="213">
        <v>4</v>
      </c>
      <c r="CD68" s="213"/>
      <c r="CE68" s="213"/>
      <c r="CF68" s="213"/>
      <c r="CG68" s="213"/>
      <c r="CH68" s="213"/>
      <c r="CI68" s="213"/>
      <c r="CJ68" s="213"/>
      <c r="CK68" s="213"/>
      <c r="CL68" s="213">
        <v>152</v>
      </c>
      <c r="CM68" s="213"/>
      <c r="CN68" s="213"/>
      <c r="CO68" s="213"/>
      <c r="CP68" s="213"/>
      <c r="CQ68" s="213"/>
      <c r="CR68" s="213"/>
      <c r="CS68" s="213"/>
      <c r="CT68" s="213">
        <v>16</v>
      </c>
      <c r="CU68" s="213"/>
      <c r="CV68" s="213"/>
      <c r="CW68" s="213"/>
      <c r="CX68" s="213"/>
      <c r="CY68" s="213"/>
      <c r="CZ68" s="213"/>
      <c r="DA68" s="213"/>
      <c r="DB68" s="213">
        <v>4</v>
      </c>
      <c r="DC68" s="213"/>
      <c r="DD68" s="213"/>
      <c r="DE68" s="213"/>
      <c r="DF68" s="213"/>
      <c r="DG68" s="213"/>
      <c r="DH68" s="213"/>
      <c r="DI68" s="213"/>
      <c r="DJ68" s="213"/>
      <c r="DK68" s="213">
        <v>42</v>
      </c>
      <c r="DL68" s="213"/>
      <c r="DM68" s="213"/>
      <c r="DN68" s="213"/>
      <c r="DO68" s="213"/>
      <c r="DP68" s="213"/>
      <c r="DQ68" s="213"/>
      <c r="DR68" s="213"/>
      <c r="DS68" s="213">
        <v>69</v>
      </c>
      <c r="DT68" s="213"/>
      <c r="DU68" s="213"/>
      <c r="DV68" s="213"/>
      <c r="DW68" s="213"/>
      <c r="DX68" s="213"/>
      <c r="DY68" s="213"/>
      <c r="DZ68" s="213"/>
      <c r="EA68" s="213">
        <v>2</v>
      </c>
      <c r="EB68" s="213"/>
      <c r="EC68" s="213"/>
      <c r="ED68" s="213"/>
      <c r="EE68" s="213"/>
      <c r="EF68" s="213"/>
      <c r="EG68" s="213"/>
      <c r="EH68" s="213"/>
      <c r="EI68" s="213">
        <v>271</v>
      </c>
      <c r="EJ68" s="213"/>
      <c r="EK68" s="213"/>
      <c r="EL68" s="213"/>
      <c r="EM68" s="213"/>
      <c r="EN68" s="213"/>
      <c r="EO68" s="213"/>
      <c r="EP68" s="213"/>
      <c r="EQ68" s="213">
        <v>487</v>
      </c>
      <c r="ER68" s="213"/>
      <c r="ES68" s="213"/>
      <c r="ET68" s="213"/>
      <c r="EU68" s="213"/>
      <c r="EV68" s="213"/>
      <c r="EW68" s="213"/>
      <c r="EX68" s="213"/>
      <c r="EY68" s="259" t="s">
        <v>538</v>
      </c>
      <c r="EZ68" s="260"/>
      <c r="FA68" s="260"/>
      <c r="FB68" s="260"/>
      <c r="FC68" s="260"/>
      <c r="FD68" s="260"/>
    </row>
    <row r="69" spans="1:160" s="159" customFormat="1" ht="9.75" customHeight="1">
      <c r="A69" s="230" t="s">
        <v>553</v>
      </c>
      <c r="B69" s="231"/>
      <c r="C69" s="231"/>
      <c r="D69" s="231"/>
      <c r="E69" s="231"/>
      <c r="F69" s="231"/>
      <c r="G69" s="231"/>
      <c r="H69" s="232"/>
      <c r="I69" s="213">
        <f>Q69+Y69</f>
        <v>0</v>
      </c>
      <c r="J69" s="213"/>
      <c r="K69" s="213"/>
      <c r="L69" s="213"/>
      <c r="M69" s="213"/>
      <c r="N69" s="213"/>
      <c r="O69" s="213"/>
      <c r="P69" s="213"/>
      <c r="Q69" s="213">
        <v>0</v>
      </c>
      <c r="R69" s="213"/>
      <c r="S69" s="213"/>
      <c r="T69" s="213"/>
      <c r="U69" s="213"/>
      <c r="V69" s="213"/>
      <c r="W69" s="213"/>
      <c r="X69" s="213"/>
      <c r="Y69" s="213">
        <v>0</v>
      </c>
      <c r="Z69" s="213"/>
      <c r="AA69" s="213"/>
      <c r="AB69" s="213"/>
      <c r="AC69" s="213"/>
      <c r="AD69" s="213"/>
      <c r="AE69" s="213"/>
      <c r="AF69" s="213"/>
      <c r="AG69" s="213">
        <v>0</v>
      </c>
      <c r="AH69" s="213"/>
      <c r="AI69" s="213"/>
      <c r="AJ69" s="213"/>
      <c r="AK69" s="213"/>
      <c r="AL69" s="213"/>
      <c r="AM69" s="213"/>
      <c r="AN69" s="213"/>
      <c r="AO69" s="213">
        <v>0</v>
      </c>
      <c r="AP69" s="213"/>
      <c r="AQ69" s="213"/>
      <c r="AR69" s="213"/>
      <c r="AS69" s="213"/>
      <c r="AT69" s="213"/>
      <c r="AU69" s="213"/>
      <c r="AV69" s="213"/>
      <c r="AW69" s="213">
        <v>0</v>
      </c>
      <c r="AX69" s="213"/>
      <c r="AY69" s="213"/>
      <c r="AZ69" s="213"/>
      <c r="BA69" s="213"/>
      <c r="BB69" s="213"/>
      <c r="BC69" s="213"/>
      <c r="BD69" s="213"/>
      <c r="BE69" s="213">
        <v>0</v>
      </c>
      <c r="BF69" s="213"/>
      <c r="BG69" s="213"/>
      <c r="BH69" s="213"/>
      <c r="BI69" s="213"/>
      <c r="BJ69" s="213"/>
      <c r="BK69" s="213"/>
      <c r="BL69" s="213"/>
      <c r="BM69" s="213">
        <v>0</v>
      </c>
      <c r="BN69" s="213"/>
      <c r="BO69" s="213"/>
      <c r="BP69" s="213"/>
      <c r="BQ69" s="213"/>
      <c r="BR69" s="213"/>
      <c r="BS69" s="213"/>
      <c r="BT69" s="213"/>
      <c r="BU69" s="213">
        <v>0</v>
      </c>
      <c r="BV69" s="213"/>
      <c r="BW69" s="213"/>
      <c r="BX69" s="213"/>
      <c r="BY69" s="213"/>
      <c r="BZ69" s="213"/>
      <c r="CA69" s="213"/>
      <c r="CB69" s="213"/>
      <c r="CC69" s="213">
        <v>0</v>
      </c>
      <c r="CD69" s="213"/>
      <c r="CE69" s="213"/>
      <c r="CF69" s="213"/>
      <c r="CG69" s="213"/>
      <c r="CH69" s="213"/>
      <c r="CI69" s="213"/>
      <c r="CJ69" s="213"/>
      <c r="CK69" s="213"/>
      <c r="CL69" s="213">
        <v>0</v>
      </c>
      <c r="CM69" s="213"/>
      <c r="CN69" s="213"/>
      <c r="CO69" s="213"/>
      <c r="CP69" s="213"/>
      <c r="CQ69" s="213"/>
      <c r="CR69" s="213"/>
      <c r="CS69" s="213"/>
      <c r="CT69" s="213">
        <v>0</v>
      </c>
      <c r="CU69" s="213"/>
      <c r="CV69" s="213"/>
      <c r="CW69" s="213"/>
      <c r="CX69" s="213"/>
      <c r="CY69" s="213"/>
      <c r="CZ69" s="213"/>
      <c r="DA69" s="213"/>
      <c r="DB69" s="213">
        <v>0</v>
      </c>
      <c r="DC69" s="213"/>
      <c r="DD69" s="213"/>
      <c r="DE69" s="213"/>
      <c r="DF69" s="213"/>
      <c r="DG69" s="213"/>
      <c r="DH69" s="213"/>
      <c r="DI69" s="213"/>
      <c r="DJ69" s="213"/>
      <c r="DK69" s="213">
        <v>0</v>
      </c>
      <c r="DL69" s="213"/>
      <c r="DM69" s="213"/>
      <c r="DN69" s="213"/>
      <c r="DO69" s="213"/>
      <c r="DP69" s="213"/>
      <c r="DQ69" s="213"/>
      <c r="DR69" s="213"/>
      <c r="DS69" s="213">
        <v>0</v>
      </c>
      <c r="DT69" s="213"/>
      <c r="DU69" s="213"/>
      <c r="DV69" s="213"/>
      <c r="DW69" s="213"/>
      <c r="DX69" s="213"/>
      <c r="DY69" s="213"/>
      <c r="DZ69" s="213"/>
      <c r="EA69" s="213">
        <v>0</v>
      </c>
      <c r="EB69" s="213"/>
      <c r="EC69" s="213"/>
      <c r="ED69" s="213"/>
      <c r="EE69" s="213"/>
      <c r="EF69" s="213"/>
      <c r="EG69" s="213"/>
      <c r="EH69" s="213"/>
      <c r="EI69" s="213">
        <v>0</v>
      </c>
      <c r="EJ69" s="213"/>
      <c r="EK69" s="213"/>
      <c r="EL69" s="213"/>
      <c r="EM69" s="213"/>
      <c r="EN69" s="213"/>
      <c r="EO69" s="213"/>
      <c r="EP69" s="213"/>
      <c r="EQ69" s="213">
        <v>0</v>
      </c>
      <c r="ER69" s="213"/>
      <c r="ES69" s="213"/>
      <c r="ET69" s="213"/>
      <c r="EU69" s="213"/>
      <c r="EV69" s="213"/>
      <c r="EW69" s="213"/>
      <c r="EX69" s="213"/>
      <c r="EY69" s="259" t="s">
        <v>539</v>
      </c>
      <c r="EZ69" s="260"/>
      <c r="FA69" s="260"/>
      <c r="FB69" s="260"/>
      <c r="FC69" s="260"/>
      <c r="FD69" s="260"/>
    </row>
    <row r="70" spans="1:160" s="70" customFormat="1" ht="9.75" customHeight="1">
      <c r="A70" s="230" t="s">
        <v>13</v>
      </c>
      <c r="B70" s="230"/>
      <c r="C70" s="230"/>
      <c r="D70" s="230"/>
      <c r="E70" s="230"/>
      <c r="F70" s="230"/>
      <c r="G70" s="230"/>
      <c r="H70" s="265"/>
      <c r="I70" s="213">
        <f>SUM(I71:P73)</f>
        <v>17504</v>
      </c>
      <c r="J70" s="213"/>
      <c r="K70" s="213"/>
      <c r="L70" s="213"/>
      <c r="M70" s="213"/>
      <c r="N70" s="213"/>
      <c r="O70" s="213"/>
      <c r="P70" s="213"/>
      <c r="Q70" s="213">
        <f>SUM(Q71:X73)</f>
        <v>9431</v>
      </c>
      <c r="R70" s="213"/>
      <c r="S70" s="213"/>
      <c r="T70" s="213"/>
      <c r="U70" s="213"/>
      <c r="V70" s="213"/>
      <c r="W70" s="213"/>
      <c r="X70" s="213"/>
      <c r="Y70" s="213">
        <f>SUM(Y71:AF73)</f>
        <v>8073</v>
      </c>
      <c r="Z70" s="213"/>
      <c r="AA70" s="213"/>
      <c r="AB70" s="213"/>
      <c r="AC70" s="213"/>
      <c r="AD70" s="213"/>
      <c r="AE70" s="213"/>
      <c r="AF70" s="213"/>
      <c r="AG70" s="213">
        <f>SUM(AG71:AN73)</f>
        <v>22</v>
      </c>
      <c r="AH70" s="213"/>
      <c r="AI70" s="213"/>
      <c r="AJ70" s="213"/>
      <c r="AK70" s="213"/>
      <c r="AL70" s="213"/>
      <c r="AM70" s="213"/>
      <c r="AN70" s="213"/>
      <c r="AO70" s="213">
        <f>SUM(AO71:AV73)</f>
        <v>6365</v>
      </c>
      <c r="AP70" s="213"/>
      <c r="AQ70" s="213"/>
      <c r="AR70" s="213"/>
      <c r="AS70" s="213"/>
      <c r="AT70" s="213"/>
      <c r="AU70" s="213"/>
      <c r="AV70" s="213"/>
      <c r="AW70" s="213">
        <f>SUM(AW71:BD73)</f>
        <v>6429</v>
      </c>
      <c r="AX70" s="213"/>
      <c r="AY70" s="213"/>
      <c r="AZ70" s="213"/>
      <c r="BA70" s="213"/>
      <c r="BB70" s="213"/>
      <c r="BC70" s="213"/>
      <c r="BD70" s="213"/>
      <c r="BE70" s="213">
        <f>SUM(BE71:BL73)</f>
        <v>0</v>
      </c>
      <c r="BF70" s="213"/>
      <c r="BG70" s="213"/>
      <c r="BH70" s="213"/>
      <c r="BI70" s="213"/>
      <c r="BJ70" s="213"/>
      <c r="BK70" s="213"/>
      <c r="BL70" s="213"/>
      <c r="BM70" s="213">
        <f>SUM(BM71:BT73)</f>
        <v>0</v>
      </c>
      <c r="BN70" s="213"/>
      <c r="BO70" s="213"/>
      <c r="BP70" s="213"/>
      <c r="BQ70" s="213"/>
      <c r="BR70" s="213"/>
      <c r="BS70" s="213"/>
      <c r="BT70" s="213"/>
      <c r="BU70" s="213">
        <f>SUM(BU71:CB73)</f>
        <v>0</v>
      </c>
      <c r="BV70" s="213"/>
      <c r="BW70" s="213"/>
      <c r="BX70" s="213"/>
      <c r="BY70" s="213"/>
      <c r="BZ70" s="213"/>
      <c r="CA70" s="213"/>
      <c r="CB70" s="213"/>
      <c r="CC70" s="222">
        <f>SUM(CC71:CK73)</f>
        <v>11</v>
      </c>
      <c r="CD70" s="222"/>
      <c r="CE70" s="222"/>
      <c r="CF70" s="222"/>
      <c r="CG70" s="222"/>
      <c r="CH70" s="222"/>
      <c r="CI70" s="222"/>
      <c r="CJ70" s="222"/>
      <c r="CK70" s="222"/>
      <c r="CL70" s="213">
        <f>SUM(CL71:CS73)</f>
        <v>1587</v>
      </c>
      <c r="CM70" s="213"/>
      <c r="CN70" s="213"/>
      <c r="CO70" s="213"/>
      <c r="CP70" s="213"/>
      <c r="CQ70" s="213"/>
      <c r="CR70" s="213"/>
      <c r="CS70" s="213"/>
      <c r="CT70" s="213">
        <f>SUM(CT71:DA73)</f>
        <v>22</v>
      </c>
      <c r="CU70" s="213"/>
      <c r="CV70" s="213"/>
      <c r="CW70" s="213"/>
      <c r="CX70" s="213"/>
      <c r="CY70" s="213"/>
      <c r="CZ70" s="213"/>
      <c r="DA70" s="213"/>
      <c r="DB70" s="222">
        <f>SUM(DB71:DJ73)</f>
        <v>8</v>
      </c>
      <c r="DC70" s="222"/>
      <c r="DD70" s="222"/>
      <c r="DE70" s="222"/>
      <c r="DF70" s="222"/>
      <c r="DG70" s="222"/>
      <c r="DH70" s="222"/>
      <c r="DI70" s="222"/>
      <c r="DJ70" s="222"/>
      <c r="DK70" s="213">
        <f>SUM(DK71:DR73)</f>
        <v>1070</v>
      </c>
      <c r="DL70" s="213"/>
      <c r="DM70" s="213"/>
      <c r="DN70" s="213"/>
      <c r="DO70" s="213"/>
      <c r="DP70" s="213"/>
      <c r="DQ70" s="213"/>
      <c r="DR70" s="213"/>
      <c r="DS70" s="213">
        <f>SUM(DS71:DZ73)</f>
        <v>291</v>
      </c>
      <c r="DT70" s="213"/>
      <c r="DU70" s="213"/>
      <c r="DV70" s="213"/>
      <c r="DW70" s="213"/>
      <c r="DX70" s="213"/>
      <c r="DY70" s="213"/>
      <c r="DZ70" s="213"/>
      <c r="EA70" s="213">
        <f>SUM(EA71:EH73)</f>
        <v>14</v>
      </c>
      <c r="EB70" s="213"/>
      <c r="EC70" s="213"/>
      <c r="ED70" s="213"/>
      <c r="EE70" s="213"/>
      <c r="EF70" s="213"/>
      <c r="EG70" s="213"/>
      <c r="EH70" s="213"/>
      <c r="EI70" s="213">
        <f>SUM(EI71:EP73)</f>
        <v>409</v>
      </c>
      <c r="EJ70" s="213"/>
      <c r="EK70" s="213"/>
      <c r="EL70" s="213"/>
      <c r="EM70" s="213"/>
      <c r="EN70" s="213"/>
      <c r="EO70" s="213"/>
      <c r="EP70" s="213"/>
      <c r="EQ70" s="213">
        <f>SUM(EQ71:EX73)</f>
        <v>1331</v>
      </c>
      <c r="ER70" s="213"/>
      <c r="ES70" s="213"/>
      <c r="ET70" s="213"/>
      <c r="EU70" s="213"/>
      <c r="EV70" s="213"/>
      <c r="EW70" s="213"/>
      <c r="EX70" s="213"/>
      <c r="EY70" s="263" t="s">
        <v>558</v>
      </c>
      <c r="EZ70" s="264"/>
      <c r="FA70" s="264"/>
      <c r="FB70" s="264"/>
      <c r="FC70" s="264"/>
      <c r="FD70" s="264"/>
    </row>
    <row r="71" spans="1:160" s="159" customFormat="1" ht="9.75" customHeight="1">
      <c r="A71" s="230" t="s">
        <v>554</v>
      </c>
      <c r="B71" s="231"/>
      <c r="C71" s="231"/>
      <c r="D71" s="231"/>
      <c r="E71" s="231"/>
      <c r="F71" s="231"/>
      <c r="G71" s="231"/>
      <c r="H71" s="232"/>
      <c r="I71" s="213">
        <f>Q71+Y71</f>
        <v>17504</v>
      </c>
      <c r="J71" s="213"/>
      <c r="K71" s="213"/>
      <c r="L71" s="213"/>
      <c r="M71" s="213"/>
      <c r="N71" s="213"/>
      <c r="O71" s="213"/>
      <c r="P71" s="213"/>
      <c r="Q71" s="213">
        <f>AO71+BM71+CL71+DK71+EA9+EI71</f>
        <v>9431</v>
      </c>
      <c r="R71" s="213"/>
      <c r="S71" s="213"/>
      <c r="T71" s="213"/>
      <c r="U71" s="213"/>
      <c r="V71" s="213"/>
      <c r="W71" s="213"/>
      <c r="X71" s="213"/>
      <c r="Y71" s="213">
        <f>AW71+BU71+CT71+DS71+EI9+EQ71</f>
        <v>8073</v>
      </c>
      <c r="Z71" s="213"/>
      <c r="AA71" s="213"/>
      <c r="AB71" s="213"/>
      <c r="AC71" s="213"/>
      <c r="AD71" s="213"/>
      <c r="AE71" s="213"/>
      <c r="AF71" s="213"/>
      <c r="AG71" s="213">
        <v>22</v>
      </c>
      <c r="AH71" s="213"/>
      <c r="AI71" s="213"/>
      <c r="AJ71" s="213"/>
      <c r="AK71" s="213"/>
      <c r="AL71" s="213"/>
      <c r="AM71" s="213"/>
      <c r="AN71" s="213"/>
      <c r="AO71" s="213">
        <v>6365</v>
      </c>
      <c r="AP71" s="213"/>
      <c r="AQ71" s="213"/>
      <c r="AR71" s="213"/>
      <c r="AS71" s="213"/>
      <c r="AT71" s="213"/>
      <c r="AU71" s="213"/>
      <c r="AV71" s="213"/>
      <c r="AW71" s="213">
        <v>6429</v>
      </c>
      <c r="AX71" s="213"/>
      <c r="AY71" s="213"/>
      <c r="AZ71" s="213"/>
      <c r="BA71" s="213"/>
      <c r="BB71" s="213"/>
      <c r="BC71" s="213"/>
      <c r="BD71" s="213"/>
      <c r="BE71" s="213">
        <v>0</v>
      </c>
      <c r="BF71" s="213"/>
      <c r="BG71" s="213"/>
      <c r="BH71" s="213"/>
      <c r="BI71" s="213"/>
      <c r="BJ71" s="213"/>
      <c r="BK71" s="213"/>
      <c r="BL71" s="213"/>
      <c r="BM71" s="213">
        <v>0</v>
      </c>
      <c r="BN71" s="213"/>
      <c r="BO71" s="213"/>
      <c r="BP71" s="213"/>
      <c r="BQ71" s="213"/>
      <c r="BR71" s="213"/>
      <c r="BS71" s="213"/>
      <c r="BT71" s="213"/>
      <c r="BU71" s="213">
        <v>0</v>
      </c>
      <c r="BV71" s="213"/>
      <c r="BW71" s="213"/>
      <c r="BX71" s="213"/>
      <c r="BY71" s="213"/>
      <c r="BZ71" s="213"/>
      <c r="CA71" s="213"/>
      <c r="CB71" s="213"/>
      <c r="CC71" s="213">
        <v>11</v>
      </c>
      <c r="CD71" s="213"/>
      <c r="CE71" s="213"/>
      <c r="CF71" s="213"/>
      <c r="CG71" s="213"/>
      <c r="CH71" s="213"/>
      <c r="CI71" s="213"/>
      <c r="CJ71" s="213"/>
      <c r="CK71" s="213"/>
      <c r="CL71" s="213">
        <v>1587</v>
      </c>
      <c r="CM71" s="213"/>
      <c r="CN71" s="213"/>
      <c r="CO71" s="213"/>
      <c r="CP71" s="213"/>
      <c r="CQ71" s="213"/>
      <c r="CR71" s="213"/>
      <c r="CS71" s="213"/>
      <c r="CT71" s="213">
        <v>22</v>
      </c>
      <c r="CU71" s="213"/>
      <c r="CV71" s="213"/>
      <c r="CW71" s="213"/>
      <c r="CX71" s="213"/>
      <c r="CY71" s="213"/>
      <c r="CZ71" s="213"/>
      <c r="DA71" s="213"/>
      <c r="DB71" s="213">
        <v>8</v>
      </c>
      <c r="DC71" s="213"/>
      <c r="DD71" s="213"/>
      <c r="DE71" s="213"/>
      <c r="DF71" s="213"/>
      <c r="DG71" s="213"/>
      <c r="DH71" s="213"/>
      <c r="DI71" s="213"/>
      <c r="DJ71" s="213"/>
      <c r="DK71" s="213">
        <v>1070</v>
      </c>
      <c r="DL71" s="213"/>
      <c r="DM71" s="213"/>
      <c r="DN71" s="213"/>
      <c r="DO71" s="213"/>
      <c r="DP71" s="213"/>
      <c r="DQ71" s="213"/>
      <c r="DR71" s="213"/>
      <c r="DS71" s="213">
        <v>291</v>
      </c>
      <c r="DT71" s="213"/>
      <c r="DU71" s="213"/>
      <c r="DV71" s="213"/>
      <c r="DW71" s="213"/>
      <c r="DX71" s="213"/>
      <c r="DY71" s="213"/>
      <c r="DZ71" s="213"/>
      <c r="EA71" s="213">
        <v>14</v>
      </c>
      <c r="EB71" s="213"/>
      <c r="EC71" s="213"/>
      <c r="ED71" s="213"/>
      <c r="EE71" s="213"/>
      <c r="EF71" s="213"/>
      <c r="EG71" s="213"/>
      <c r="EH71" s="213"/>
      <c r="EI71" s="213">
        <v>409</v>
      </c>
      <c r="EJ71" s="213"/>
      <c r="EK71" s="213"/>
      <c r="EL71" s="213"/>
      <c r="EM71" s="213"/>
      <c r="EN71" s="213"/>
      <c r="EO71" s="213"/>
      <c r="EP71" s="213"/>
      <c r="EQ71" s="213">
        <v>1331</v>
      </c>
      <c r="ER71" s="213"/>
      <c r="ES71" s="213"/>
      <c r="ET71" s="213"/>
      <c r="EU71" s="213"/>
      <c r="EV71" s="213"/>
      <c r="EW71" s="213"/>
      <c r="EX71" s="213"/>
      <c r="EY71" s="259" t="s">
        <v>540</v>
      </c>
      <c r="EZ71" s="260"/>
      <c r="FA71" s="260"/>
      <c r="FB71" s="260"/>
      <c r="FC71" s="260"/>
      <c r="FD71" s="260"/>
    </row>
    <row r="72" spans="1:160" s="159" customFormat="1" ht="9.75" customHeight="1">
      <c r="A72" s="230" t="s">
        <v>555</v>
      </c>
      <c r="B72" s="231"/>
      <c r="C72" s="231"/>
      <c r="D72" s="231"/>
      <c r="E72" s="231"/>
      <c r="F72" s="231"/>
      <c r="G72" s="231"/>
      <c r="H72" s="232"/>
      <c r="I72" s="213">
        <f>Q72+Y72</f>
        <v>0</v>
      </c>
      <c r="J72" s="213"/>
      <c r="K72" s="213"/>
      <c r="L72" s="213"/>
      <c r="M72" s="213"/>
      <c r="N72" s="213"/>
      <c r="O72" s="213"/>
      <c r="P72" s="213"/>
      <c r="Q72" s="213">
        <v>0</v>
      </c>
      <c r="R72" s="213"/>
      <c r="S72" s="213"/>
      <c r="T72" s="213"/>
      <c r="U72" s="213"/>
      <c r="V72" s="213"/>
      <c r="W72" s="213"/>
      <c r="X72" s="213"/>
      <c r="Y72" s="213">
        <v>0</v>
      </c>
      <c r="Z72" s="213"/>
      <c r="AA72" s="213"/>
      <c r="AB72" s="213"/>
      <c r="AC72" s="213"/>
      <c r="AD72" s="213"/>
      <c r="AE72" s="213"/>
      <c r="AF72" s="213"/>
      <c r="AG72" s="213">
        <v>0</v>
      </c>
      <c r="AH72" s="213"/>
      <c r="AI72" s="213"/>
      <c r="AJ72" s="213"/>
      <c r="AK72" s="213"/>
      <c r="AL72" s="213"/>
      <c r="AM72" s="213"/>
      <c r="AN72" s="213"/>
      <c r="AO72" s="213">
        <v>0</v>
      </c>
      <c r="AP72" s="213"/>
      <c r="AQ72" s="213"/>
      <c r="AR72" s="213"/>
      <c r="AS72" s="213"/>
      <c r="AT72" s="213"/>
      <c r="AU72" s="213"/>
      <c r="AV72" s="213"/>
      <c r="AW72" s="213">
        <v>0</v>
      </c>
      <c r="AX72" s="213"/>
      <c r="AY72" s="213"/>
      <c r="AZ72" s="213"/>
      <c r="BA72" s="213"/>
      <c r="BB72" s="213"/>
      <c r="BC72" s="213"/>
      <c r="BD72" s="213"/>
      <c r="BE72" s="213">
        <v>0</v>
      </c>
      <c r="BF72" s="213"/>
      <c r="BG72" s="213"/>
      <c r="BH72" s="213"/>
      <c r="BI72" s="213"/>
      <c r="BJ72" s="213"/>
      <c r="BK72" s="213"/>
      <c r="BL72" s="213"/>
      <c r="BM72" s="213">
        <v>0</v>
      </c>
      <c r="BN72" s="213"/>
      <c r="BO72" s="213"/>
      <c r="BP72" s="213"/>
      <c r="BQ72" s="213"/>
      <c r="BR72" s="213"/>
      <c r="BS72" s="213"/>
      <c r="BT72" s="213"/>
      <c r="BU72" s="213">
        <v>0</v>
      </c>
      <c r="BV72" s="213"/>
      <c r="BW72" s="213"/>
      <c r="BX72" s="213"/>
      <c r="BY72" s="213"/>
      <c r="BZ72" s="213"/>
      <c r="CA72" s="213"/>
      <c r="CB72" s="213"/>
      <c r="CC72" s="213">
        <v>0</v>
      </c>
      <c r="CD72" s="213"/>
      <c r="CE72" s="213"/>
      <c r="CF72" s="213"/>
      <c r="CG72" s="213"/>
      <c r="CH72" s="213"/>
      <c r="CI72" s="213"/>
      <c r="CJ72" s="213"/>
      <c r="CK72" s="213"/>
      <c r="CL72" s="213">
        <v>0</v>
      </c>
      <c r="CM72" s="213"/>
      <c r="CN72" s="213"/>
      <c r="CO72" s="213"/>
      <c r="CP72" s="213"/>
      <c r="CQ72" s="213"/>
      <c r="CR72" s="213"/>
      <c r="CS72" s="213"/>
      <c r="CT72" s="213">
        <v>0</v>
      </c>
      <c r="CU72" s="213"/>
      <c r="CV72" s="213"/>
      <c r="CW72" s="213"/>
      <c r="CX72" s="213"/>
      <c r="CY72" s="213"/>
      <c r="CZ72" s="213"/>
      <c r="DA72" s="213"/>
      <c r="DB72" s="213">
        <v>0</v>
      </c>
      <c r="DC72" s="213"/>
      <c r="DD72" s="213"/>
      <c r="DE72" s="213"/>
      <c r="DF72" s="213"/>
      <c r="DG72" s="213"/>
      <c r="DH72" s="213"/>
      <c r="DI72" s="213"/>
      <c r="DJ72" s="213"/>
      <c r="DK72" s="213">
        <v>0</v>
      </c>
      <c r="DL72" s="213"/>
      <c r="DM72" s="213"/>
      <c r="DN72" s="213"/>
      <c r="DO72" s="213"/>
      <c r="DP72" s="213"/>
      <c r="DQ72" s="213"/>
      <c r="DR72" s="213"/>
      <c r="DS72" s="213">
        <v>0</v>
      </c>
      <c r="DT72" s="213"/>
      <c r="DU72" s="213"/>
      <c r="DV72" s="213"/>
      <c r="DW72" s="213"/>
      <c r="DX72" s="213"/>
      <c r="DY72" s="213"/>
      <c r="DZ72" s="213"/>
      <c r="EA72" s="213">
        <v>0</v>
      </c>
      <c r="EB72" s="213"/>
      <c r="EC72" s="213"/>
      <c r="ED72" s="213"/>
      <c r="EE72" s="213"/>
      <c r="EF72" s="213"/>
      <c r="EG72" s="213"/>
      <c r="EH72" s="213"/>
      <c r="EI72" s="213">
        <v>0</v>
      </c>
      <c r="EJ72" s="213"/>
      <c r="EK72" s="213"/>
      <c r="EL72" s="213"/>
      <c r="EM72" s="213"/>
      <c r="EN72" s="213"/>
      <c r="EO72" s="213"/>
      <c r="EP72" s="213"/>
      <c r="EQ72" s="213">
        <v>0</v>
      </c>
      <c r="ER72" s="213"/>
      <c r="ES72" s="213"/>
      <c r="ET72" s="213"/>
      <c r="EU72" s="213"/>
      <c r="EV72" s="213"/>
      <c r="EW72" s="213"/>
      <c r="EX72" s="213"/>
      <c r="EY72" s="259" t="s">
        <v>541</v>
      </c>
      <c r="EZ72" s="260"/>
      <c r="FA72" s="260"/>
      <c r="FB72" s="260"/>
      <c r="FC72" s="260"/>
      <c r="FD72" s="260"/>
    </row>
    <row r="73" spans="1:160" s="159" customFormat="1" ht="9.75" customHeight="1">
      <c r="A73" s="230" t="s">
        <v>556</v>
      </c>
      <c r="B73" s="231"/>
      <c r="C73" s="231"/>
      <c r="D73" s="231"/>
      <c r="E73" s="231"/>
      <c r="F73" s="231"/>
      <c r="G73" s="231"/>
      <c r="H73" s="232"/>
      <c r="I73" s="213">
        <f>Q73+Y73</f>
        <v>0</v>
      </c>
      <c r="J73" s="213"/>
      <c r="K73" s="213"/>
      <c r="L73" s="213"/>
      <c r="M73" s="213"/>
      <c r="N73" s="213"/>
      <c r="O73" s="213"/>
      <c r="P73" s="213"/>
      <c r="Q73" s="213">
        <v>0</v>
      </c>
      <c r="R73" s="213"/>
      <c r="S73" s="213"/>
      <c r="T73" s="213"/>
      <c r="U73" s="213"/>
      <c r="V73" s="213"/>
      <c r="W73" s="213"/>
      <c r="X73" s="213"/>
      <c r="Y73" s="213">
        <v>0</v>
      </c>
      <c r="Z73" s="213"/>
      <c r="AA73" s="213"/>
      <c r="AB73" s="213"/>
      <c r="AC73" s="213"/>
      <c r="AD73" s="213"/>
      <c r="AE73" s="213"/>
      <c r="AF73" s="213"/>
      <c r="AG73" s="213">
        <v>0</v>
      </c>
      <c r="AH73" s="213"/>
      <c r="AI73" s="213"/>
      <c r="AJ73" s="213"/>
      <c r="AK73" s="213"/>
      <c r="AL73" s="213"/>
      <c r="AM73" s="213"/>
      <c r="AN73" s="213"/>
      <c r="AO73" s="213">
        <v>0</v>
      </c>
      <c r="AP73" s="213"/>
      <c r="AQ73" s="213"/>
      <c r="AR73" s="213"/>
      <c r="AS73" s="213"/>
      <c r="AT73" s="213"/>
      <c r="AU73" s="213"/>
      <c r="AV73" s="213"/>
      <c r="AW73" s="213">
        <v>0</v>
      </c>
      <c r="AX73" s="213"/>
      <c r="AY73" s="213"/>
      <c r="AZ73" s="213"/>
      <c r="BA73" s="213"/>
      <c r="BB73" s="213"/>
      <c r="BC73" s="213"/>
      <c r="BD73" s="213"/>
      <c r="BE73" s="213">
        <v>0</v>
      </c>
      <c r="BF73" s="213"/>
      <c r="BG73" s="213"/>
      <c r="BH73" s="213"/>
      <c r="BI73" s="213"/>
      <c r="BJ73" s="213"/>
      <c r="BK73" s="213"/>
      <c r="BL73" s="213"/>
      <c r="BM73" s="213">
        <v>0</v>
      </c>
      <c r="BN73" s="213"/>
      <c r="BO73" s="213"/>
      <c r="BP73" s="213"/>
      <c r="BQ73" s="213"/>
      <c r="BR73" s="213"/>
      <c r="BS73" s="213"/>
      <c r="BT73" s="213"/>
      <c r="BU73" s="213">
        <v>0</v>
      </c>
      <c r="BV73" s="213"/>
      <c r="BW73" s="213"/>
      <c r="BX73" s="213"/>
      <c r="BY73" s="213"/>
      <c r="BZ73" s="213"/>
      <c r="CA73" s="213"/>
      <c r="CB73" s="213"/>
      <c r="CC73" s="213">
        <v>0</v>
      </c>
      <c r="CD73" s="213"/>
      <c r="CE73" s="213"/>
      <c r="CF73" s="213"/>
      <c r="CG73" s="213"/>
      <c r="CH73" s="213"/>
      <c r="CI73" s="213"/>
      <c r="CJ73" s="213"/>
      <c r="CK73" s="213"/>
      <c r="CL73" s="213">
        <v>0</v>
      </c>
      <c r="CM73" s="213"/>
      <c r="CN73" s="213"/>
      <c r="CO73" s="213"/>
      <c r="CP73" s="213"/>
      <c r="CQ73" s="213"/>
      <c r="CR73" s="213"/>
      <c r="CS73" s="213"/>
      <c r="CT73" s="213">
        <v>0</v>
      </c>
      <c r="CU73" s="213"/>
      <c r="CV73" s="213"/>
      <c r="CW73" s="213"/>
      <c r="CX73" s="213"/>
      <c r="CY73" s="213"/>
      <c r="CZ73" s="213"/>
      <c r="DA73" s="213"/>
      <c r="DB73" s="213">
        <v>0</v>
      </c>
      <c r="DC73" s="213"/>
      <c r="DD73" s="213"/>
      <c r="DE73" s="213"/>
      <c r="DF73" s="213"/>
      <c r="DG73" s="213"/>
      <c r="DH73" s="213"/>
      <c r="DI73" s="213"/>
      <c r="DJ73" s="213"/>
      <c r="DK73" s="213">
        <v>0</v>
      </c>
      <c r="DL73" s="213"/>
      <c r="DM73" s="213"/>
      <c r="DN73" s="213"/>
      <c r="DO73" s="213"/>
      <c r="DP73" s="213"/>
      <c r="DQ73" s="213"/>
      <c r="DR73" s="213"/>
      <c r="DS73" s="213">
        <v>0</v>
      </c>
      <c r="DT73" s="213"/>
      <c r="DU73" s="213"/>
      <c r="DV73" s="213"/>
      <c r="DW73" s="213"/>
      <c r="DX73" s="213"/>
      <c r="DY73" s="213"/>
      <c r="DZ73" s="213"/>
      <c r="EA73" s="213">
        <v>0</v>
      </c>
      <c r="EB73" s="213"/>
      <c r="EC73" s="213"/>
      <c r="ED73" s="213"/>
      <c r="EE73" s="213"/>
      <c r="EF73" s="213"/>
      <c r="EG73" s="213"/>
      <c r="EH73" s="213"/>
      <c r="EI73" s="213">
        <v>0</v>
      </c>
      <c r="EJ73" s="213"/>
      <c r="EK73" s="213"/>
      <c r="EL73" s="213"/>
      <c r="EM73" s="213"/>
      <c r="EN73" s="213"/>
      <c r="EO73" s="213"/>
      <c r="EP73" s="213"/>
      <c r="EQ73" s="213">
        <v>0</v>
      </c>
      <c r="ER73" s="213"/>
      <c r="ES73" s="213"/>
      <c r="ET73" s="213"/>
      <c r="EU73" s="213"/>
      <c r="EV73" s="213"/>
      <c r="EW73" s="213"/>
      <c r="EX73" s="213"/>
      <c r="EY73" s="259" t="s">
        <v>542</v>
      </c>
      <c r="EZ73" s="260"/>
      <c r="FA73" s="260"/>
      <c r="FB73" s="260"/>
      <c r="FC73" s="260"/>
      <c r="FD73" s="260"/>
    </row>
    <row r="74" spans="1:160" ht="3" customHeight="1" thickBot="1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16"/>
      <c r="EZ74" s="5"/>
      <c r="FA74" s="5"/>
      <c r="FB74" s="5"/>
      <c r="FC74" s="5"/>
      <c r="FD74" s="44"/>
    </row>
    <row r="75" spans="1:160" ht="3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161"/>
    </row>
    <row r="76" spans="1:246" ht="11.25">
      <c r="A76" s="158" t="s">
        <v>422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EG76" s="155"/>
      <c r="FD76" s="152" t="s">
        <v>310</v>
      </c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  <c r="FT76" s="152"/>
      <c r="FU76" s="152"/>
      <c r="FV76" s="152"/>
      <c r="FW76" s="152"/>
      <c r="FX76" s="152"/>
      <c r="FY76" s="152"/>
      <c r="FZ76" s="152"/>
      <c r="GA76" s="152"/>
      <c r="GB76" s="152"/>
      <c r="GC76" s="152"/>
      <c r="GD76" s="152"/>
      <c r="GE76" s="152"/>
      <c r="GF76" s="152"/>
      <c r="GG76" s="152"/>
      <c r="GH76" s="152"/>
      <c r="GI76" s="152"/>
      <c r="GJ76" s="152"/>
      <c r="GK76" s="152"/>
      <c r="GL76" s="152"/>
      <c r="GM76" s="152"/>
      <c r="GN76" s="152"/>
      <c r="GO76" s="152"/>
      <c r="GP76" s="152"/>
      <c r="GQ76" s="152"/>
      <c r="GR76" s="152"/>
      <c r="GS76" s="152"/>
      <c r="GT76" s="152"/>
      <c r="GU76" s="152"/>
      <c r="GV76" s="152"/>
      <c r="GW76" s="152"/>
      <c r="GX76" s="152"/>
      <c r="GY76" s="152"/>
      <c r="GZ76" s="152"/>
      <c r="HA76" s="152"/>
      <c r="HB76" s="152"/>
      <c r="HC76" s="152"/>
      <c r="HD76" s="152"/>
      <c r="HE76" s="152"/>
      <c r="HF76" s="152"/>
      <c r="HG76" s="152"/>
      <c r="HH76" s="152"/>
      <c r="HI76" s="152"/>
      <c r="HJ76" s="152"/>
      <c r="HK76" s="152"/>
      <c r="HL76" s="152"/>
      <c r="HM76" s="152"/>
      <c r="HN76" s="152"/>
      <c r="HO76" s="152"/>
      <c r="HP76" s="152"/>
      <c r="HQ76" s="152"/>
      <c r="HR76" s="152"/>
      <c r="HS76" s="152"/>
      <c r="HT76" s="152"/>
      <c r="HU76" s="152"/>
      <c r="HV76" s="152"/>
      <c r="HW76" s="152"/>
      <c r="HX76" s="152"/>
      <c r="HY76" s="152"/>
      <c r="HZ76" s="152"/>
      <c r="IA76" s="152"/>
      <c r="IB76" s="152"/>
      <c r="IC76" s="152"/>
      <c r="ID76" s="152"/>
      <c r="IE76" s="152"/>
      <c r="IF76" s="44"/>
      <c r="IG76" s="44"/>
      <c r="IH76" s="44"/>
      <c r="II76" s="44"/>
      <c r="IJ76" s="44"/>
      <c r="IK76" s="44"/>
      <c r="IL76" s="44"/>
    </row>
  </sheetData>
  <sheetProtection/>
  <mergeCells count="921">
    <mergeCell ref="A22:C22"/>
    <mergeCell ref="BE5:BP6"/>
    <mergeCell ref="U5:BD5"/>
    <mergeCell ref="A23:C23"/>
    <mergeCell ref="A24:C24"/>
    <mergeCell ref="D18:T18"/>
    <mergeCell ref="D19:T19"/>
    <mergeCell ref="D20:T20"/>
    <mergeCell ref="D22:T22"/>
    <mergeCell ref="D23:T23"/>
    <mergeCell ref="A21:C21"/>
    <mergeCell ref="EY5:FD6"/>
    <mergeCell ref="DY6:EJ6"/>
    <mergeCell ref="DA5:EJ5"/>
    <mergeCell ref="A1:CB1"/>
    <mergeCell ref="U6:AF6"/>
    <mergeCell ref="AG6:AR6"/>
    <mergeCell ref="AS6:BD6"/>
    <mergeCell ref="A4:CB4"/>
    <mergeCell ref="A3:CB3"/>
    <mergeCell ref="A5:T6"/>
    <mergeCell ref="DA9:DL9"/>
    <mergeCell ref="DM9:DX9"/>
    <mergeCell ref="DA10:DL10"/>
    <mergeCell ref="DM11:DX11"/>
    <mergeCell ref="CC1:FD1"/>
    <mergeCell ref="A2:CB2"/>
    <mergeCell ref="CC2:FD2"/>
    <mergeCell ref="BQ6:CB6"/>
    <mergeCell ref="CC3:FD3"/>
    <mergeCell ref="CC4:FD4"/>
    <mergeCell ref="DM16:DX16"/>
    <mergeCell ref="EK5:EX5"/>
    <mergeCell ref="EK6:EX6"/>
    <mergeCell ref="A20:C20"/>
    <mergeCell ref="A8:T8"/>
    <mergeCell ref="A15:C15"/>
    <mergeCell ref="A16:C16"/>
    <mergeCell ref="BQ5:CZ5"/>
    <mergeCell ref="DA6:DL6"/>
    <mergeCell ref="DM6:DX6"/>
    <mergeCell ref="CC6:CN6"/>
    <mergeCell ref="CO6:CZ6"/>
    <mergeCell ref="AL37:AR37"/>
    <mergeCell ref="AS37:AY37"/>
    <mergeCell ref="AG9:AR9"/>
    <mergeCell ref="AG10:AR10"/>
    <mergeCell ref="BN37:BT37"/>
    <mergeCell ref="BQ15:CB15"/>
    <mergeCell ref="AG12:AR12"/>
    <mergeCell ref="AS8:BD8"/>
    <mergeCell ref="U10:AF10"/>
    <mergeCell ref="U8:AF8"/>
    <mergeCell ref="U9:AF9"/>
    <mergeCell ref="AG8:AR8"/>
    <mergeCell ref="U18:AF18"/>
    <mergeCell ref="U21:AF21"/>
    <mergeCell ref="U12:AF12"/>
    <mergeCell ref="U17:AF17"/>
    <mergeCell ref="AG17:AR17"/>
    <mergeCell ref="U14:AF14"/>
    <mergeCell ref="A9:T9"/>
    <mergeCell ref="A10:T10"/>
    <mergeCell ref="A17:C17"/>
    <mergeCell ref="A18:C18"/>
    <mergeCell ref="A19:C19"/>
    <mergeCell ref="D21:T21"/>
    <mergeCell ref="D17:T17"/>
    <mergeCell ref="D15:T15"/>
    <mergeCell ref="U15:AF15"/>
    <mergeCell ref="D16:T16"/>
    <mergeCell ref="A12:T12"/>
    <mergeCell ref="A14:C14"/>
    <mergeCell ref="D14:T14"/>
    <mergeCell ref="DY15:EJ15"/>
    <mergeCell ref="AG15:AR15"/>
    <mergeCell ref="AS15:BD15"/>
    <mergeCell ref="BE15:BP15"/>
    <mergeCell ref="U16:AF16"/>
    <mergeCell ref="AG18:AR18"/>
    <mergeCell ref="AS18:BD18"/>
    <mergeCell ref="BE18:BP18"/>
    <mergeCell ref="CO18:CZ18"/>
    <mergeCell ref="DA18:DL18"/>
    <mergeCell ref="DM18:DX18"/>
    <mergeCell ref="DY18:EJ18"/>
    <mergeCell ref="CC15:CN15"/>
    <mergeCell ref="CO15:CZ15"/>
    <mergeCell ref="DY8:EJ8"/>
    <mergeCell ref="CC14:CN14"/>
    <mergeCell ref="CO14:CZ14"/>
    <mergeCell ref="DA14:DL14"/>
    <mergeCell ref="DM14:DX14"/>
    <mergeCell ref="DY14:EJ14"/>
    <mergeCell ref="DM10:DX10"/>
    <mergeCell ref="DY10:EJ10"/>
    <mergeCell ref="CO11:CZ11"/>
    <mergeCell ref="DA11:DL11"/>
    <mergeCell ref="Q73:X73"/>
    <mergeCell ref="CL64:CS64"/>
    <mergeCell ref="AG66:AN66"/>
    <mergeCell ref="AO66:AV66"/>
    <mergeCell ref="AW66:BD66"/>
    <mergeCell ref="CC66:CK66"/>
    <mergeCell ref="CL66:CS66"/>
    <mergeCell ref="BE66:BL66"/>
    <mergeCell ref="Y66:AF66"/>
    <mergeCell ref="CC67:CK67"/>
    <mergeCell ref="DB66:DJ66"/>
    <mergeCell ref="CC9:CN9"/>
    <mergeCell ref="BQ10:CB10"/>
    <mergeCell ref="A55:CB55"/>
    <mergeCell ref="D24:T24"/>
    <mergeCell ref="BQ18:CB18"/>
    <mergeCell ref="CC18:CN18"/>
    <mergeCell ref="BE8:BP8"/>
    <mergeCell ref="DM8:DX8"/>
    <mergeCell ref="CC8:CN8"/>
    <mergeCell ref="CO8:CZ8"/>
    <mergeCell ref="DA8:DL8"/>
    <mergeCell ref="BQ8:CB8"/>
    <mergeCell ref="EK8:EX8"/>
    <mergeCell ref="AS12:BD12"/>
    <mergeCell ref="BE12:BP12"/>
    <mergeCell ref="BQ12:CB12"/>
    <mergeCell ref="CC12:CN12"/>
    <mergeCell ref="CO12:CZ12"/>
    <mergeCell ref="DA12:DL12"/>
    <mergeCell ref="DM12:DX12"/>
    <mergeCell ref="DY12:EJ12"/>
    <mergeCell ref="EK9:EX9"/>
    <mergeCell ref="EK14:EX14"/>
    <mergeCell ref="AG14:AR14"/>
    <mergeCell ref="AS14:BD14"/>
    <mergeCell ref="BE14:BP14"/>
    <mergeCell ref="BQ14:CB14"/>
    <mergeCell ref="EK15:EX15"/>
    <mergeCell ref="DA15:DL15"/>
    <mergeCell ref="DM15:DX15"/>
    <mergeCell ref="AG16:AR16"/>
    <mergeCell ref="AS16:BD16"/>
    <mergeCell ref="BE16:BP16"/>
    <mergeCell ref="BQ16:CB16"/>
    <mergeCell ref="CC16:CN16"/>
    <mergeCell ref="CO16:CZ16"/>
    <mergeCell ref="DA16:DL16"/>
    <mergeCell ref="DY16:EJ16"/>
    <mergeCell ref="EK16:EX16"/>
    <mergeCell ref="AS17:BD17"/>
    <mergeCell ref="BE17:BP17"/>
    <mergeCell ref="BQ17:CB17"/>
    <mergeCell ref="CC17:CN17"/>
    <mergeCell ref="CO17:CZ17"/>
    <mergeCell ref="DA17:DL17"/>
    <mergeCell ref="DM17:DX17"/>
    <mergeCell ref="DY17:EJ17"/>
    <mergeCell ref="EK17:EX17"/>
    <mergeCell ref="EK18:EX18"/>
    <mergeCell ref="U19:AF19"/>
    <mergeCell ref="AG19:AR19"/>
    <mergeCell ref="AS19:BD19"/>
    <mergeCell ref="BE19:BP19"/>
    <mergeCell ref="BQ19:CB19"/>
    <mergeCell ref="CC19:CN19"/>
    <mergeCell ref="CO19:CZ19"/>
    <mergeCell ref="DA19:DL19"/>
    <mergeCell ref="DM19:DX19"/>
    <mergeCell ref="DY19:EJ19"/>
    <mergeCell ref="EK19:EX19"/>
    <mergeCell ref="U20:AF20"/>
    <mergeCell ref="AG20:AR20"/>
    <mergeCell ref="AS20:BD20"/>
    <mergeCell ref="BE20:BP20"/>
    <mergeCell ref="BQ20:CB20"/>
    <mergeCell ref="CC20:CN20"/>
    <mergeCell ref="DY20:EJ20"/>
    <mergeCell ref="EK20:EX20"/>
    <mergeCell ref="AG21:AR21"/>
    <mergeCell ref="AS21:BD21"/>
    <mergeCell ref="BE21:BP21"/>
    <mergeCell ref="BQ21:CB21"/>
    <mergeCell ref="CC21:CN21"/>
    <mergeCell ref="CO21:CZ21"/>
    <mergeCell ref="CO22:CZ22"/>
    <mergeCell ref="DM20:DX20"/>
    <mergeCell ref="U22:AF22"/>
    <mergeCell ref="AG22:AR22"/>
    <mergeCell ref="AS22:BD22"/>
    <mergeCell ref="BE22:BP22"/>
    <mergeCell ref="CO20:CZ20"/>
    <mergeCell ref="DA20:DL20"/>
    <mergeCell ref="EK22:EX22"/>
    <mergeCell ref="DM21:DX21"/>
    <mergeCell ref="DY21:EJ21"/>
    <mergeCell ref="EK21:EX21"/>
    <mergeCell ref="BQ23:CB23"/>
    <mergeCell ref="CC23:CN23"/>
    <mergeCell ref="CO23:CZ23"/>
    <mergeCell ref="DA21:DL21"/>
    <mergeCell ref="BQ22:CB22"/>
    <mergeCell ref="CC22:CN22"/>
    <mergeCell ref="U23:AF23"/>
    <mergeCell ref="AG23:AR23"/>
    <mergeCell ref="AS23:BD23"/>
    <mergeCell ref="BE23:BP23"/>
    <mergeCell ref="BQ24:CB24"/>
    <mergeCell ref="CC24:CN24"/>
    <mergeCell ref="U25:AF25"/>
    <mergeCell ref="AG25:AR25"/>
    <mergeCell ref="AS25:BD25"/>
    <mergeCell ref="BE25:BP25"/>
    <mergeCell ref="U24:AF24"/>
    <mergeCell ref="AG24:AR24"/>
    <mergeCell ref="AS24:BD24"/>
    <mergeCell ref="BE24:BP24"/>
    <mergeCell ref="CC25:CN25"/>
    <mergeCell ref="CO25:CZ25"/>
    <mergeCell ref="EY22:FD22"/>
    <mergeCell ref="EK24:EX24"/>
    <mergeCell ref="DM23:DX23"/>
    <mergeCell ref="DY23:EJ23"/>
    <mergeCell ref="EK23:EX23"/>
    <mergeCell ref="CO24:CZ24"/>
    <mergeCell ref="DA22:DL22"/>
    <mergeCell ref="DM22:DX22"/>
    <mergeCell ref="DA23:DL23"/>
    <mergeCell ref="EY23:FD23"/>
    <mergeCell ref="EY24:FD24"/>
    <mergeCell ref="EY8:FD8"/>
    <mergeCell ref="EY9:FD9"/>
    <mergeCell ref="EY10:FD10"/>
    <mergeCell ref="EY11:FD11"/>
    <mergeCell ref="EY14:FD14"/>
    <mergeCell ref="EY15:FD15"/>
    <mergeCell ref="DY22:EJ22"/>
    <mergeCell ref="EY16:FD16"/>
    <mergeCell ref="EY17:FD17"/>
    <mergeCell ref="EY18:FD18"/>
    <mergeCell ref="EY19:FD19"/>
    <mergeCell ref="EY20:FD20"/>
    <mergeCell ref="EY21:FD21"/>
    <mergeCell ref="EY25:FD25"/>
    <mergeCell ref="DA25:DL25"/>
    <mergeCell ref="DM25:DX25"/>
    <mergeCell ref="DY25:EJ25"/>
    <mergeCell ref="EK25:EX25"/>
    <mergeCell ref="DM24:DX24"/>
    <mergeCell ref="DY24:EJ24"/>
    <mergeCell ref="DA24:DL24"/>
    <mergeCell ref="A25:C25"/>
    <mergeCell ref="BN34:BT34"/>
    <mergeCell ref="J34:P34"/>
    <mergeCell ref="X34:AD34"/>
    <mergeCell ref="AE34:AK34"/>
    <mergeCell ref="AL34:AR34"/>
    <mergeCell ref="AS34:AY34"/>
    <mergeCell ref="AZ34:BF34"/>
    <mergeCell ref="D25:T25"/>
    <mergeCell ref="BQ25:CB25"/>
    <mergeCell ref="BG34:BM34"/>
    <mergeCell ref="CO34:CT34"/>
    <mergeCell ref="CC32:EN32"/>
    <mergeCell ref="CU33:DF33"/>
    <mergeCell ref="AS33:BM33"/>
    <mergeCell ref="CC34:CH34"/>
    <mergeCell ref="CI34:CN34"/>
    <mergeCell ref="CC33:CT33"/>
    <mergeCell ref="BU34:CB34"/>
    <mergeCell ref="CU34:CZ34"/>
    <mergeCell ref="EJ34:EN34"/>
    <mergeCell ref="DG33:DR33"/>
    <mergeCell ref="DS33:ED33"/>
    <mergeCell ref="EE33:EN33"/>
    <mergeCell ref="DM34:DR34"/>
    <mergeCell ref="DA43:DF43"/>
    <mergeCell ref="DM40:DR40"/>
    <mergeCell ref="DY38:ED38"/>
    <mergeCell ref="EE38:EI38"/>
    <mergeCell ref="DG37:DL37"/>
    <mergeCell ref="CO46:CT46"/>
    <mergeCell ref="DG34:DL34"/>
    <mergeCell ref="EO34:ES34"/>
    <mergeCell ref="EE40:EI40"/>
    <mergeCell ref="CU46:CZ46"/>
    <mergeCell ref="CO45:CT45"/>
    <mergeCell ref="CO43:CT43"/>
    <mergeCell ref="CU43:CZ43"/>
    <mergeCell ref="EJ37:EN37"/>
    <mergeCell ref="CO37:CT37"/>
    <mergeCell ref="BU37:CB37"/>
    <mergeCell ref="CC37:CH37"/>
    <mergeCell ref="CI37:CN37"/>
    <mergeCell ref="X37:AD37"/>
    <mergeCell ref="AE37:AK37"/>
    <mergeCell ref="AZ37:BF37"/>
    <mergeCell ref="BG37:BM37"/>
    <mergeCell ref="DG40:DL40"/>
    <mergeCell ref="DS38:DX38"/>
    <mergeCell ref="DS61:DZ61"/>
    <mergeCell ref="EA61:EH61"/>
    <mergeCell ref="DY37:ED37"/>
    <mergeCell ref="EE37:EI37"/>
    <mergeCell ref="EE42:EI42"/>
    <mergeCell ref="DS46:DX46"/>
    <mergeCell ref="DY46:ED46"/>
    <mergeCell ref="ET40:EX40"/>
    <mergeCell ref="EQ63:EX63"/>
    <mergeCell ref="EY63:FD63"/>
    <mergeCell ref="EJ38:EN38"/>
    <mergeCell ref="ET42:EX42"/>
    <mergeCell ref="EO40:ES40"/>
    <mergeCell ref="EY38:FD38"/>
    <mergeCell ref="EO38:ES38"/>
    <mergeCell ref="ET38:EX38"/>
    <mergeCell ref="EY42:FD42"/>
    <mergeCell ref="CI42:CN42"/>
    <mergeCell ref="CU37:CZ37"/>
    <mergeCell ref="DA37:DF37"/>
    <mergeCell ref="DA40:DF40"/>
    <mergeCell ref="CO40:CT40"/>
    <mergeCell ref="CO38:CT38"/>
    <mergeCell ref="CU38:CZ38"/>
    <mergeCell ref="DG42:DL42"/>
    <mergeCell ref="DM42:DR42"/>
    <mergeCell ref="DS42:DX42"/>
    <mergeCell ref="CO42:CT42"/>
    <mergeCell ref="CU42:CZ42"/>
    <mergeCell ref="EJ42:EN42"/>
    <mergeCell ref="DA42:DF42"/>
    <mergeCell ref="EO42:ES42"/>
    <mergeCell ref="DS40:DX40"/>
    <mergeCell ref="DY40:ED40"/>
    <mergeCell ref="EJ40:EN40"/>
    <mergeCell ref="AG63:AN63"/>
    <mergeCell ref="BU63:CB63"/>
    <mergeCell ref="DK63:DR63"/>
    <mergeCell ref="EI63:EP63"/>
    <mergeCell ref="BM63:BT63"/>
    <mergeCell ref="AL43:AR43"/>
    <mergeCell ref="A36:I36"/>
    <mergeCell ref="AE36:AK36"/>
    <mergeCell ref="AL36:AR36"/>
    <mergeCell ref="AS36:AY36"/>
    <mergeCell ref="Q36:W36"/>
    <mergeCell ref="J36:P36"/>
    <mergeCell ref="X36:AD36"/>
    <mergeCell ref="AZ36:BF36"/>
    <mergeCell ref="BG36:BM36"/>
    <mergeCell ref="BU36:CB36"/>
    <mergeCell ref="CC36:CH36"/>
    <mergeCell ref="BN36:BT36"/>
    <mergeCell ref="CU36:CZ36"/>
    <mergeCell ref="CI36:CN36"/>
    <mergeCell ref="CO36:CT36"/>
    <mergeCell ref="DA36:DF36"/>
    <mergeCell ref="ET36:EX36"/>
    <mergeCell ref="EY37:FD37"/>
    <mergeCell ref="ET37:EX37"/>
    <mergeCell ref="EO37:ES37"/>
    <mergeCell ref="EY36:FD36"/>
    <mergeCell ref="DG36:DL36"/>
    <mergeCell ref="DM36:DR36"/>
    <mergeCell ref="EO36:ES36"/>
    <mergeCell ref="DS36:DX36"/>
    <mergeCell ref="DY36:ED36"/>
    <mergeCell ref="EE36:EI36"/>
    <mergeCell ref="EJ36:EN36"/>
    <mergeCell ref="A42:I42"/>
    <mergeCell ref="J42:P42"/>
    <mergeCell ref="X42:AD42"/>
    <mergeCell ref="AE42:AK42"/>
    <mergeCell ref="BU38:CB38"/>
    <mergeCell ref="BU40:CB40"/>
    <mergeCell ref="CC42:CH42"/>
    <mergeCell ref="X43:AD43"/>
    <mergeCell ref="AE43:AK43"/>
    <mergeCell ref="CI38:CN38"/>
    <mergeCell ref="CU40:CZ40"/>
    <mergeCell ref="CI39:CN39"/>
    <mergeCell ref="CO39:CT39"/>
    <mergeCell ref="CI40:CN40"/>
    <mergeCell ref="CU39:CZ39"/>
    <mergeCell ref="AL42:AR42"/>
    <mergeCell ref="AS42:AY42"/>
    <mergeCell ref="AS43:AY43"/>
    <mergeCell ref="AZ43:BF43"/>
    <mergeCell ref="DY42:ED42"/>
    <mergeCell ref="CI43:CN43"/>
    <mergeCell ref="BG43:BM43"/>
    <mergeCell ref="BN43:BT43"/>
    <mergeCell ref="BU43:CB43"/>
    <mergeCell ref="CC43:CH43"/>
    <mergeCell ref="AZ42:BF42"/>
    <mergeCell ref="BG42:BM42"/>
    <mergeCell ref="EJ43:EN43"/>
    <mergeCell ref="EO43:ES43"/>
    <mergeCell ref="ET43:EX43"/>
    <mergeCell ref="DG43:DL43"/>
    <mergeCell ref="DM43:DR43"/>
    <mergeCell ref="DS43:DX43"/>
    <mergeCell ref="DY43:ED43"/>
    <mergeCell ref="EY43:FD43"/>
    <mergeCell ref="A44:I44"/>
    <mergeCell ref="J44:P44"/>
    <mergeCell ref="X44:AD44"/>
    <mergeCell ref="AE44:AK44"/>
    <mergeCell ref="AL44:AR44"/>
    <mergeCell ref="AS44:AY44"/>
    <mergeCell ref="AZ44:BF44"/>
    <mergeCell ref="BG44:BM44"/>
    <mergeCell ref="EE43:EI43"/>
    <mergeCell ref="ET44:EX44"/>
    <mergeCell ref="EY44:FD44"/>
    <mergeCell ref="EE44:EI44"/>
    <mergeCell ref="CO44:CT44"/>
    <mergeCell ref="CU44:CZ44"/>
    <mergeCell ref="DA44:DF44"/>
    <mergeCell ref="DG44:DL44"/>
    <mergeCell ref="DY44:ED44"/>
    <mergeCell ref="DM44:DR44"/>
    <mergeCell ref="DS44:DX44"/>
    <mergeCell ref="CC44:CH44"/>
    <mergeCell ref="CI44:CN44"/>
    <mergeCell ref="EJ44:EN44"/>
    <mergeCell ref="EO44:ES44"/>
    <mergeCell ref="AS45:AY45"/>
    <mergeCell ref="AZ45:BF45"/>
    <mergeCell ref="BN44:BT44"/>
    <mergeCell ref="BU44:CB44"/>
    <mergeCell ref="BG45:BM45"/>
    <mergeCell ref="BN45:BT45"/>
    <mergeCell ref="BU45:CB45"/>
    <mergeCell ref="CC45:CH45"/>
    <mergeCell ref="DY45:ED45"/>
    <mergeCell ref="CU45:CZ45"/>
    <mergeCell ref="DA45:DF45"/>
    <mergeCell ref="DG45:DL45"/>
    <mergeCell ref="DM45:DR45"/>
    <mergeCell ref="DS45:DX45"/>
    <mergeCell ref="CI45:CN45"/>
    <mergeCell ref="AS46:AY46"/>
    <mergeCell ref="AZ46:BF46"/>
    <mergeCell ref="BG46:BM46"/>
    <mergeCell ref="A46:I46"/>
    <mergeCell ref="J46:P46"/>
    <mergeCell ref="X46:AD46"/>
    <mergeCell ref="AE46:AK46"/>
    <mergeCell ref="Q46:W46"/>
    <mergeCell ref="EY45:FD45"/>
    <mergeCell ref="EE45:EI45"/>
    <mergeCell ref="EJ45:EN45"/>
    <mergeCell ref="EO45:ES45"/>
    <mergeCell ref="ET45:EX45"/>
    <mergeCell ref="ET46:EX46"/>
    <mergeCell ref="EY46:FD46"/>
    <mergeCell ref="EE46:EI46"/>
    <mergeCell ref="EJ46:EN46"/>
    <mergeCell ref="DA46:DF46"/>
    <mergeCell ref="EO46:ES46"/>
    <mergeCell ref="DM38:DR38"/>
    <mergeCell ref="DM46:DR46"/>
    <mergeCell ref="DG46:DL46"/>
    <mergeCell ref="DG38:DL38"/>
    <mergeCell ref="DA38:DF38"/>
    <mergeCell ref="DA39:DF39"/>
    <mergeCell ref="DG39:DL39"/>
    <mergeCell ref="DM39:DR39"/>
    <mergeCell ref="BN46:BT46"/>
    <mergeCell ref="BU46:CB46"/>
    <mergeCell ref="CC46:CH46"/>
    <mergeCell ref="CI46:CN46"/>
    <mergeCell ref="A48:I48"/>
    <mergeCell ref="J48:P48"/>
    <mergeCell ref="X48:AD48"/>
    <mergeCell ref="AE48:AK48"/>
    <mergeCell ref="A47:I47"/>
    <mergeCell ref="J47:P47"/>
    <mergeCell ref="I57:AF57"/>
    <mergeCell ref="AL49:AR49"/>
    <mergeCell ref="EJ48:EN48"/>
    <mergeCell ref="CO48:CT48"/>
    <mergeCell ref="CU48:CZ48"/>
    <mergeCell ref="AS48:AY48"/>
    <mergeCell ref="AZ48:BF48"/>
    <mergeCell ref="BG48:BM48"/>
    <mergeCell ref="DM49:DR49"/>
    <mergeCell ref="DS49:DX49"/>
    <mergeCell ref="I58:P58"/>
    <mergeCell ref="Y58:AF58"/>
    <mergeCell ref="AO58:AV58"/>
    <mergeCell ref="AW58:BD58"/>
    <mergeCell ref="BU39:CB39"/>
    <mergeCell ref="BN42:BT42"/>
    <mergeCell ref="BU42:CB42"/>
    <mergeCell ref="BN39:BT39"/>
    <mergeCell ref="BN48:BT48"/>
    <mergeCell ref="BU48:CB48"/>
    <mergeCell ref="CC40:CH40"/>
    <mergeCell ref="CC39:CH39"/>
    <mergeCell ref="AZ47:BF47"/>
    <mergeCell ref="AZ49:BF49"/>
    <mergeCell ref="BU47:CB47"/>
    <mergeCell ref="CC47:CH47"/>
    <mergeCell ref="BN49:BT49"/>
    <mergeCell ref="BU49:CB49"/>
    <mergeCell ref="CC49:CH49"/>
    <mergeCell ref="BN47:BT47"/>
    <mergeCell ref="AW63:BD63"/>
    <mergeCell ref="BE63:BL63"/>
    <mergeCell ref="BU62:CB62"/>
    <mergeCell ref="CC62:CK62"/>
    <mergeCell ref="CL62:CS62"/>
    <mergeCell ref="CC60:CK60"/>
    <mergeCell ref="AW60:BD60"/>
    <mergeCell ref="BE60:BL60"/>
    <mergeCell ref="AW61:BD61"/>
    <mergeCell ref="BE61:BL61"/>
    <mergeCell ref="A66:H66"/>
    <mergeCell ref="CT66:DA66"/>
    <mergeCell ref="BM61:BT61"/>
    <mergeCell ref="BM64:BT64"/>
    <mergeCell ref="AO62:AV62"/>
    <mergeCell ref="AW62:BD62"/>
    <mergeCell ref="BE62:BL62"/>
    <mergeCell ref="BM62:BT62"/>
    <mergeCell ref="BE64:BL64"/>
    <mergeCell ref="AO63:AV63"/>
    <mergeCell ref="CT67:DA67"/>
    <mergeCell ref="DB67:DJ67"/>
    <mergeCell ref="BE67:BL67"/>
    <mergeCell ref="DK66:DR66"/>
    <mergeCell ref="A61:H61"/>
    <mergeCell ref="DB61:DJ61"/>
    <mergeCell ref="DK61:DR61"/>
    <mergeCell ref="BU64:CB64"/>
    <mergeCell ref="BM66:BT66"/>
    <mergeCell ref="BU66:CB66"/>
    <mergeCell ref="EQ67:EX67"/>
    <mergeCell ref="EY67:FD67"/>
    <mergeCell ref="CL67:CS67"/>
    <mergeCell ref="EY66:FD66"/>
    <mergeCell ref="BM67:BT67"/>
    <mergeCell ref="BU67:CB67"/>
    <mergeCell ref="DS66:DZ66"/>
    <mergeCell ref="EA66:EH66"/>
    <mergeCell ref="EI66:EP66"/>
    <mergeCell ref="EQ66:EX66"/>
    <mergeCell ref="DB68:DJ68"/>
    <mergeCell ref="DK68:DR68"/>
    <mergeCell ref="DK67:DR67"/>
    <mergeCell ref="DS67:DZ67"/>
    <mergeCell ref="EA67:EH67"/>
    <mergeCell ref="EI67:EP67"/>
    <mergeCell ref="A69:H69"/>
    <mergeCell ref="I69:P69"/>
    <mergeCell ref="Y69:AF69"/>
    <mergeCell ref="BM68:BT68"/>
    <mergeCell ref="A68:H68"/>
    <mergeCell ref="BU68:CB68"/>
    <mergeCell ref="I68:P68"/>
    <mergeCell ref="Y68:AF68"/>
    <mergeCell ref="EY69:FD69"/>
    <mergeCell ref="BM69:BT69"/>
    <mergeCell ref="BU69:CB69"/>
    <mergeCell ref="CC69:CK69"/>
    <mergeCell ref="CL69:CS69"/>
    <mergeCell ref="BE69:BL69"/>
    <mergeCell ref="BE68:BL68"/>
    <mergeCell ref="DS68:DZ68"/>
    <mergeCell ref="DB69:DJ69"/>
    <mergeCell ref="DK69:DR69"/>
    <mergeCell ref="EI64:EP64"/>
    <mergeCell ref="CT69:DA69"/>
    <mergeCell ref="EI69:EP69"/>
    <mergeCell ref="EQ69:EX69"/>
    <mergeCell ref="DB64:DJ64"/>
    <mergeCell ref="EA68:EH68"/>
    <mergeCell ref="EI68:EP68"/>
    <mergeCell ref="EQ68:EX68"/>
    <mergeCell ref="AW68:BD68"/>
    <mergeCell ref="AG67:AN67"/>
    <mergeCell ref="AO67:AV67"/>
    <mergeCell ref="AW67:BD67"/>
    <mergeCell ref="EY64:FD64"/>
    <mergeCell ref="EQ64:EX64"/>
    <mergeCell ref="EY68:FD68"/>
    <mergeCell ref="CC68:CK68"/>
    <mergeCell ref="CL68:CS68"/>
    <mergeCell ref="CT68:DA68"/>
    <mergeCell ref="A70:H70"/>
    <mergeCell ref="I70:P70"/>
    <mergeCell ref="Y70:AF70"/>
    <mergeCell ref="EI70:EP70"/>
    <mergeCell ref="Q66:X66"/>
    <mergeCell ref="AG69:AN69"/>
    <mergeCell ref="AO69:AV69"/>
    <mergeCell ref="AW69:BD69"/>
    <mergeCell ref="AG68:AN68"/>
    <mergeCell ref="AO68:AV68"/>
    <mergeCell ref="EQ70:EX70"/>
    <mergeCell ref="EY70:FD70"/>
    <mergeCell ref="CT70:DA70"/>
    <mergeCell ref="DB70:DJ70"/>
    <mergeCell ref="DK70:DR70"/>
    <mergeCell ref="DS70:DZ70"/>
    <mergeCell ref="AO64:AV64"/>
    <mergeCell ref="AW64:BD64"/>
    <mergeCell ref="EA70:EH70"/>
    <mergeCell ref="BM70:BT70"/>
    <mergeCell ref="BU70:CB70"/>
    <mergeCell ref="CC70:CK70"/>
    <mergeCell ref="CL70:CS70"/>
    <mergeCell ref="AO70:AV70"/>
    <mergeCell ref="AW70:BD70"/>
    <mergeCell ref="BE70:BL70"/>
    <mergeCell ref="A71:H71"/>
    <mergeCell ref="I71:P71"/>
    <mergeCell ref="Y71:AF71"/>
    <mergeCell ref="I64:P64"/>
    <mergeCell ref="Q64:X64"/>
    <mergeCell ref="Y64:AF64"/>
    <mergeCell ref="A64:H64"/>
    <mergeCell ref="A67:H67"/>
    <mergeCell ref="I67:P67"/>
    <mergeCell ref="Y67:AF67"/>
    <mergeCell ref="BU71:CB71"/>
    <mergeCell ref="CC71:CK71"/>
    <mergeCell ref="CL71:CS71"/>
    <mergeCell ref="AG71:AN71"/>
    <mergeCell ref="AO71:AV71"/>
    <mergeCell ref="AW71:BD71"/>
    <mergeCell ref="BE71:BL71"/>
    <mergeCell ref="EQ71:EX71"/>
    <mergeCell ref="EY71:FD71"/>
    <mergeCell ref="CT71:DA71"/>
    <mergeCell ref="DB71:DJ71"/>
    <mergeCell ref="DK71:DR71"/>
    <mergeCell ref="DS71:DZ71"/>
    <mergeCell ref="Q67:X67"/>
    <mergeCell ref="Q68:X68"/>
    <mergeCell ref="Q69:X69"/>
    <mergeCell ref="Q70:X70"/>
    <mergeCell ref="AG72:AN72"/>
    <mergeCell ref="AO72:AV72"/>
    <mergeCell ref="Q71:X71"/>
    <mergeCell ref="Q72:X72"/>
    <mergeCell ref="AG70:AN70"/>
    <mergeCell ref="AW72:BD72"/>
    <mergeCell ref="BE72:BL72"/>
    <mergeCell ref="EY72:FD72"/>
    <mergeCell ref="CT72:DA72"/>
    <mergeCell ref="DB72:DJ72"/>
    <mergeCell ref="DK72:DR72"/>
    <mergeCell ref="DS72:DZ72"/>
    <mergeCell ref="EA72:EH72"/>
    <mergeCell ref="EI72:EP72"/>
    <mergeCell ref="EQ72:EX72"/>
    <mergeCell ref="A73:H73"/>
    <mergeCell ref="I73:P73"/>
    <mergeCell ref="Y73:AF73"/>
    <mergeCell ref="Q60:X60"/>
    <mergeCell ref="Q61:X61"/>
    <mergeCell ref="Q62:X62"/>
    <mergeCell ref="I66:P66"/>
    <mergeCell ref="A72:H72"/>
    <mergeCell ref="I72:P72"/>
    <mergeCell ref="Y72:AF72"/>
    <mergeCell ref="AG73:AN73"/>
    <mergeCell ref="AO73:AV73"/>
    <mergeCell ref="EY73:FD73"/>
    <mergeCell ref="CT73:DA73"/>
    <mergeCell ref="DB73:DJ73"/>
    <mergeCell ref="DK73:DR73"/>
    <mergeCell ref="DS73:DZ73"/>
    <mergeCell ref="AW73:BD73"/>
    <mergeCell ref="BE73:BL73"/>
    <mergeCell ref="BM73:BT73"/>
    <mergeCell ref="CC10:CN10"/>
    <mergeCell ref="CO10:CZ10"/>
    <mergeCell ref="BU73:CB73"/>
    <mergeCell ref="CC73:CK73"/>
    <mergeCell ref="CL73:CS73"/>
    <mergeCell ref="BM72:BT72"/>
    <mergeCell ref="BU72:CB72"/>
    <mergeCell ref="CC72:CK72"/>
    <mergeCell ref="CL72:CS72"/>
    <mergeCell ref="BM71:BT71"/>
    <mergeCell ref="I61:P61"/>
    <mergeCell ref="Y61:AF61"/>
    <mergeCell ref="AG61:AN61"/>
    <mergeCell ref="DY9:EJ9"/>
    <mergeCell ref="AS9:BD9"/>
    <mergeCell ref="BE9:BP9"/>
    <mergeCell ref="AS10:BD10"/>
    <mergeCell ref="BE10:BP10"/>
    <mergeCell ref="BQ9:CB9"/>
    <mergeCell ref="CO9:CZ9"/>
    <mergeCell ref="Q42:W42"/>
    <mergeCell ref="A45:I45"/>
    <mergeCell ref="J45:P45"/>
    <mergeCell ref="A43:I43"/>
    <mergeCell ref="J43:P43"/>
    <mergeCell ref="AG62:AN62"/>
    <mergeCell ref="I62:P62"/>
    <mergeCell ref="Y62:AF62"/>
    <mergeCell ref="I60:P60"/>
    <mergeCell ref="Y60:AF60"/>
    <mergeCell ref="J40:P40"/>
    <mergeCell ref="Q40:W40"/>
    <mergeCell ref="A60:H60"/>
    <mergeCell ref="Q48:W48"/>
    <mergeCell ref="AL48:AR48"/>
    <mergeCell ref="A56:H58"/>
    <mergeCell ref="A54:CB54"/>
    <mergeCell ref="A40:I40"/>
    <mergeCell ref="Q43:W43"/>
    <mergeCell ref="Q44:W44"/>
    <mergeCell ref="CT64:DA64"/>
    <mergeCell ref="CC64:CK64"/>
    <mergeCell ref="CL60:CS60"/>
    <mergeCell ref="CT60:DA60"/>
    <mergeCell ref="CT62:DA62"/>
    <mergeCell ref="X40:AD40"/>
    <mergeCell ref="AE40:AK40"/>
    <mergeCell ref="AL40:AR40"/>
    <mergeCell ref="AG60:AN60"/>
    <mergeCell ref="AG64:AN64"/>
    <mergeCell ref="EY62:FD62"/>
    <mergeCell ref="EY61:FD61"/>
    <mergeCell ref="BM60:BT60"/>
    <mergeCell ref="BU60:CB60"/>
    <mergeCell ref="AG57:AN58"/>
    <mergeCell ref="AO57:BD57"/>
    <mergeCell ref="BE57:BL58"/>
    <mergeCell ref="AO60:AV60"/>
    <mergeCell ref="AO61:AV61"/>
    <mergeCell ref="EI61:EP61"/>
    <mergeCell ref="EQ61:EX61"/>
    <mergeCell ref="CC63:CK63"/>
    <mergeCell ref="CL63:CS63"/>
    <mergeCell ref="CT63:DA63"/>
    <mergeCell ref="DB63:DJ63"/>
    <mergeCell ref="CI47:CN47"/>
    <mergeCell ref="CO47:CT47"/>
    <mergeCell ref="EY60:FD60"/>
    <mergeCell ref="EA60:EH60"/>
    <mergeCell ref="EI60:EP60"/>
    <mergeCell ref="EQ60:EX60"/>
    <mergeCell ref="CO49:CT49"/>
    <mergeCell ref="EQ58:EX58"/>
    <mergeCell ref="EI57:EX57"/>
    <mergeCell ref="ET47:EX47"/>
    <mergeCell ref="CC54:FD54"/>
    <mergeCell ref="EO48:ES48"/>
    <mergeCell ref="ET48:EX48"/>
    <mergeCell ref="DM48:DR48"/>
    <mergeCell ref="CC48:CH48"/>
    <mergeCell ref="CI48:CN48"/>
    <mergeCell ref="EE47:EI47"/>
    <mergeCell ref="DK57:DZ57"/>
    <mergeCell ref="CI49:CN49"/>
    <mergeCell ref="CU49:CZ49"/>
    <mergeCell ref="DA49:DF49"/>
    <mergeCell ref="DY49:ED49"/>
    <mergeCell ref="EA56:EX56"/>
    <mergeCell ref="EY40:FD40"/>
    <mergeCell ref="DA48:DF48"/>
    <mergeCell ref="DG48:DL48"/>
    <mergeCell ref="EY48:FD48"/>
    <mergeCell ref="EJ47:EN47"/>
    <mergeCell ref="DM47:DR47"/>
    <mergeCell ref="DS47:DX47"/>
    <mergeCell ref="DY47:ED47"/>
    <mergeCell ref="EY47:FD47"/>
    <mergeCell ref="EO47:ES47"/>
    <mergeCell ref="AZ38:BF38"/>
    <mergeCell ref="AZ39:BF39"/>
    <mergeCell ref="BG39:BM39"/>
    <mergeCell ref="EI58:EP58"/>
    <mergeCell ref="EA57:EH58"/>
    <mergeCell ref="CU47:CZ47"/>
    <mergeCell ref="CC56:DA56"/>
    <mergeCell ref="BU58:CB58"/>
    <mergeCell ref="BM57:CB57"/>
    <mergeCell ref="BM58:BT58"/>
    <mergeCell ref="AE47:AK47"/>
    <mergeCell ref="Q45:W45"/>
    <mergeCell ref="AE45:AK45"/>
    <mergeCell ref="AL47:AR47"/>
    <mergeCell ref="Q47:W47"/>
    <mergeCell ref="X47:AD47"/>
    <mergeCell ref="AL46:AR46"/>
    <mergeCell ref="X45:AD45"/>
    <mergeCell ref="AL45:AR45"/>
    <mergeCell ref="AS47:AY47"/>
    <mergeCell ref="CC30:FD30"/>
    <mergeCell ref="A30:CB30"/>
    <mergeCell ref="CC31:FD31"/>
    <mergeCell ref="J32:W32"/>
    <mergeCell ref="BN32:CB33"/>
    <mergeCell ref="X32:BM32"/>
    <mergeCell ref="A31:CB31"/>
    <mergeCell ref="A32:I34"/>
    <mergeCell ref="J33:W33"/>
    <mergeCell ref="EY32:FD34"/>
    <mergeCell ref="EY12:FD12"/>
    <mergeCell ref="X33:AR33"/>
    <mergeCell ref="Q34:W34"/>
    <mergeCell ref="DS34:DX34"/>
    <mergeCell ref="DY34:ED34"/>
    <mergeCell ref="EE34:EI34"/>
    <mergeCell ref="DA34:DF34"/>
    <mergeCell ref="EO32:EX33"/>
    <mergeCell ref="ET34:EX34"/>
    <mergeCell ref="EK10:EX10"/>
    <mergeCell ref="EK12:EX12"/>
    <mergeCell ref="CC38:CH38"/>
    <mergeCell ref="BG38:BM38"/>
    <mergeCell ref="BN38:BT38"/>
    <mergeCell ref="DM37:DR37"/>
    <mergeCell ref="DS37:DX37"/>
    <mergeCell ref="BE11:BP11"/>
    <mergeCell ref="BQ11:CB11"/>
    <mergeCell ref="CC11:CN11"/>
    <mergeCell ref="A63:H63"/>
    <mergeCell ref="I63:P63"/>
    <mergeCell ref="Q63:X63"/>
    <mergeCell ref="Y63:AF63"/>
    <mergeCell ref="X38:AD38"/>
    <mergeCell ref="AE38:AK38"/>
    <mergeCell ref="A49:I49"/>
    <mergeCell ref="J49:P49"/>
    <mergeCell ref="X49:AD49"/>
    <mergeCell ref="AE49:AK49"/>
    <mergeCell ref="AS38:AY38"/>
    <mergeCell ref="A37:I37"/>
    <mergeCell ref="AL38:AR38"/>
    <mergeCell ref="A38:I38"/>
    <mergeCell ref="Q38:W38"/>
    <mergeCell ref="J38:P38"/>
    <mergeCell ref="J37:P37"/>
    <mergeCell ref="Q37:W37"/>
    <mergeCell ref="DS48:DX48"/>
    <mergeCell ref="DY48:ED48"/>
    <mergeCell ref="EE48:EI48"/>
    <mergeCell ref="DA47:DF47"/>
    <mergeCell ref="DG47:DL47"/>
    <mergeCell ref="AS40:AY40"/>
    <mergeCell ref="AZ40:BF40"/>
    <mergeCell ref="BG40:BM40"/>
    <mergeCell ref="BN40:BT40"/>
    <mergeCell ref="BG47:BM47"/>
    <mergeCell ref="CC57:CK58"/>
    <mergeCell ref="Q58:X58"/>
    <mergeCell ref="CC55:FD55"/>
    <mergeCell ref="EY56:FD58"/>
    <mergeCell ref="CT58:DA58"/>
    <mergeCell ref="EJ49:EN49"/>
    <mergeCell ref="EE49:EI49"/>
    <mergeCell ref="BG49:BM49"/>
    <mergeCell ref="EY49:FD49"/>
    <mergeCell ref="DB57:DJ58"/>
    <mergeCell ref="DS58:DZ58"/>
    <mergeCell ref="CL58:CS58"/>
    <mergeCell ref="CL57:DA57"/>
    <mergeCell ref="I56:AF56"/>
    <mergeCell ref="EO49:ES49"/>
    <mergeCell ref="AG56:BD56"/>
    <mergeCell ref="BE56:CB56"/>
    <mergeCell ref="DG49:DL49"/>
    <mergeCell ref="Q49:W49"/>
    <mergeCell ref="AS49:AY49"/>
    <mergeCell ref="ET49:EX49"/>
    <mergeCell ref="BU61:CB61"/>
    <mergeCell ref="CC61:CK61"/>
    <mergeCell ref="CL61:CS61"/>
    <mergeCell ref="CT61:DA61"/>
    <mergeCell ref="DB56:DZ56"/>
    <mergeCell ref="DS60:DZ60"/>
    <mergeCell ref="DK60:DR60"/>
    <mergeCell ref="DB60:DJ60"/>
    <mergeCell ref="DK58:DR58"/>
    <mergeCell ref="EA73:EH73"/>
    <mergeCell ref="DS62:DZ62"/>
    <mergeCell ref="EA62:EH62"/>
    <mergeCell ref="DS64:DZ64"/>
    <mergeCell ref="EA64:EH64"/>
    <mergeCell ref="DS69:DZ69"/>
    <mergeCell ref="EA69:EH69"/>
    <mergeCell ref="DS63:DZ63"/>
    <mergeCell ref="EA63:EH63"/>
    <mergeCell ref="EI73:EP73"/>
    <mergeCell ref="EQ73:EX73"/>
    <mergeCell ref="A62:H62"/>
    <mergeCell ref="DK64:DR64"/>
    <mergeCell ref="EA71:EH71"/>
    <mergeCell ref="EI71:EP71"/>
    <mergeCell ref="EQ62:EX62"/>
    <mergeCell ref="DB62:DJ62"/>
    <mergeCell ref="DK62:DR62"/>
    <mergeCell ref="EI62:EP62"/>
    <mergeCell ref="AL39:AR39"/>
    <mergeCell ref="AS39:AY39"/>
    <mergeCell ref="EO39:ES39"/>
    <mergeCell ref="ET39:EX39"/>
    <mergeCell ref="U11:AF11"/>
    <mergeCell ref="A11:T11"/>
    <mergeCell ref="AG11:AR11"/>
    <mergeCell ref="AS11:BD11"/>
    <mergeCell ref="DY11:EJ11"/>
    <mergeCell ref="EK11:EX11"/>
    <mergeCell ref="DS39:DX39"/>
    <mergeCell ref="DY39:ED39"/>
    <mergeCell ref="EE39:EI39"/>
    <mergeCell ref="EJ39:EN39"/>
    <mergeCell ref="A39:I39"/>
    <mergeCell ref="EY39:FD39"/>
    <mergeCell ref="J39:P39"/>
    <mergeCell ref="Q39:W39"/>
    <mergeCell ref="X39:AD39"/>
    <mergeCell ref="AE39:AK3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colBreaks count="1" manualBreakCount="1">
    <brk id="8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zoomScale="120" zoomScaleNormal="120" zoomScalePageLayoutView="0" workbookViewId="0" topLeftCell="A55">
      <selection activeCell="A79" sqref="A79"/>
    </sheetView>
  </sheetViews>
  <sheetFormatPr defaultColWidth="9.00390625" defaultRowHeight="12"/>
  <cols>
    <col min="1" max="1" width="11.375" style="0" customWidth="1"/>
    <col min="3" max="3" width="9.00390625" style="97" customWidth="1"/>
    <col min="4" max="4" width="10.375" style="0" bestFit="1" customWidth="1"/>
    <col min="5" max="5" width="12.875" style="0" customWidth="1"/>
    <col min="6" max="6" width="11.375" style="0" customWidth="1"/>
    <col min="8" max="8" width="9.00390625" style="97" customWidth="1"/>
    <col min="10" max="10" width="11.375" style="0" customWidth="1"/>
  </cols>
  <sheetData>
    <row r="1" spans="1:11" s="96" customFormat="1" ht="30" customHeight="1">
      <c r="A1" s="288" t="s">
        <v>769</v>
      </c>
      <c r="B1" s="288"/>
      <c r="C1" s="288"/>
      <c r="D1" s="288"/>
      <c r="E1" s="288"/>
      <c r="F1" s="288"/>
      <c r="G1" s="288"/>
      <c r="H1" s="288"/>
      <c r="I1" s="288"/>
      <c r="J1" s="288"/>
      <c r="K1" s="145"/>
    </row>
    <row r="2" spans="1:10" ht="40.5" customHeight="1" thickBot="1">
      <c r="A2" s="614" t="s">
        <v>754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10" ht="23.25" customHeight="1">
      <c r="A3" s="292" t="s">
        <v>434</v>
      </c>
      <c r="B3" s="227" t="s">
        <v>643</v>
      </c>
      <c r="C3" s="610" t="s">
        <v>644</v>
      </c>
      <c r="D3" s="612" t="s">
        <v>645</v>
      </c>
      <c r="E3" s="613"/>
      <c r="F3" s="292" t="s">
        <v>435</v>
      </c>
      <c r="G3" s="227" t="s">
        <v>643</v>
      </c>
      <c r="H3" s="610" t="s">
        <v>644</v>
      </c>
      <c r="I3" s="612" t="s">
        <v>645</v>
      </c>
      <c r="J3" s="613"/>
    </row>
    <row r="4" spans="1:10" ht="12" customHeight="1">
      <c r="A4" s="225"/>
      <c r="B4" s="217"/>
      <c r="C4" s="611"/>
      <c r="D4" s="2" t="s">
        <v>436</v>
      </c>
      <c r="E4" s="2" t="s">
        <v>437</v>
      </c>
      <c r="F4" s="225"/>
      <c r="G4" s="217"/>
      <c r="H4" s="611"/>
      <c r="I4" s="2" t="s">
        <v>436</v>
      </c>
      <c r="J4" s="2" t="s">
        <v>437</v>
      </c>
    </row>
    <row r="5" spans="1:10" ht="10.5" customHeight="1">
      <c r="A5" s="42"/>
      <c r="B5" s="8"/>
      <c r="C5" s="109"/>
      <c r="D5" s="8"/>
      <c r="E5" s="57" t="s">
        <v>438</v>
      </c>
      <c r="F5" s="52"/>
      <c r="J5" s="57" t="s">
        <v>438</v>
      </c>
    </row>
    <row r="6" spans="1:10" ht="10.5" customHeight="1">
      <c r="A6" s="49" t="s">
        <v>638</v>
      </c>
      <c r="B6" s="97">
        <v>263</v>
      </c>
      <c r="C6" s="110">
        <v>3704</v>
      </c>
      <c r="D6" s="66">
        <v>1105</v>
      </c>
      <c r="E6" s="67">
        <v>1683.42</v>
      </c>
      <c r="F6" s="53" t="s">
        <v>227</v>
      </c>
      <c r="G6" s="17"/>
      <c r="H6" s="94"/>
      <c r="I6" s="17"/>
      <c r="J6" s="48"/>
    </row>
    <row r="7" spans="1:10" ht="10.5" customHeight="1">
      <c r="A7" s="49"/>
      <c r="B7" s="94"/>
      <c r="C7" s="94"/>
      <c r="D7" s="17"/>
      <c r="E7" s="48"/>
      <c r="F7" s="54" t="s">
        <v>228</v>
      </c>
      <c r="G7" s="17">
        <v>1</v>
      </c>
      <c r="H7" s="94">
        <v>67</v>
      </c>
      <c r="I7" s="17">
        <v>1</v>
      </c>
      <c r="J7" s="48">
        <v>7.03</v>
      </c>
    </row>
    <row r="8" spans="1:10" ht="10.5" customHeight="1">
      <c r="A8" s="49" t="s">
        <v>639</v>
      </c>
      <c r="B8" s="110">
        <v>264</v>
      </c>
      <c r="C8" s="110">
        <v>3697</v>
      </c>
      <c r="D8" s="66">
        <v>1105</v>
      </c>
      <c r="E8" s="67">
        <v>1683.42</v>
      </c>
      <c r="F8" s="54" t="s">
        <v>229</v>
      </c>
      <c r="G8" s="17">
        <v>1</v>
      </c>
      <c r="H8" s="94">
        <v>41</v>
      </c>
      <c r="I8" s="17">
        <v>0</v>
      </c>
      <c r="J8" s="48">
        <v>0</v>
      </c>
    </row>
    <row r="9" spans="1:10" ht="10.5" customHeight="1">
      <c r="A9" s="49"/>
      <c r="B9" s="94"/>
      <c r="C9" s="94"/>
      <c r="D9" s="17"/>
      <c r="E9" s="48"/>
      <c r="F9" s="55"/>
      <c r="H9" s="94"/>
      <c r="I9" s="17"/>
      <c r="J9" s="48"/>
    </row>
    <row r="10" spans="1:10" ht="10.5" customHeight="1">
      <c r="A10" s="77" t="s">
        <v>640</v>
      </c>
      <c r="B10" s="110">
        <v>265</v>
      </c>
      <c r="C10" s="110">
        <v>3696</v>
      </c>
      <c r="D10" s="66">
        <v>1147</v>
      </c>
      <c r="E10" s="67">
        <v>1701.31</v>
      </c>
      <c r="F10" s="53" t="s">
        <v>230</v>
      </c>
      <c r="G10" s="17"/>
      <c r="H10" s="94"/>
      <c r="I10" s="17"/>
      <c r="J10" s="48"/>
    </row>
    <row r="11" spans="1:10" ht="10.5" customHeight="1">
      <c r="A11" s="198"/>
      <c r="B11" s="110"/>
      <c r="C11" s="94"/>
      <c r="D11" s="17"/>
      <c r="E11" s="48"/>
      <c r="F11" s="54" t="s">
        <v>231</v>
      </c>
      <c r="G11" s="17">
        <v>5</v>
      </c>
      <c r="H11" s="94">
        <v>56</v>
      </c>
      <c r="I11" s="17">
        <v>0</v>
      </c>
      <c r="J11" s="17">
        <v>0</v>
      </c>
    </row>
    <row r="12" spans="1:10" s="70" customFormat="1" ht="10.5" customHeight="1">
      <c r="A12" s="77" t="s">
        <v>641</v>
      </c>
      <c r="B12" s="110">
        <v>264</v>
      </c>
      <c r="C12" s="110">
        <v>3694</v>
      </c>
      <c r="D12" s="66">
        <v>1149</v>
      </c>
      <c r="E12" s="67">
        <v>1712.11</v>
      </c>
      <c r="F12" s="54"/>
      <c r="G12" s="66"/>
      <c r="H12" s="110"/>
      <c r="I12"/>
      <c r="J12"/>
    </row>
    <row r="13" spans="1:8" ht="10.5" customHeight="1">
      <c r="A13" s="198"/>
      <c r="B13" s="111"/>
      <c r="C13" s="111"/>
      <c r="D13" s="75"/>
      <c r="E13" s="78"/>
      <c r="F13" s="53" t="s">
        <v>232</v>
      </c>
      <c r="G13" s="17"/>
      <c r="H13" s="94"/>
    </row>
    <row r="14" spans="1:10" s="70" customFormat="1" ht="10.5" customHeight="1">
      <c r="A14" s="80" t="s">
        <v>642</v>
      </c>
      <c r="B14" s="112">
        <v>251</v>
      </c>
      <c r="C14" s="112">
        <f>SUM(C17,C19)</f>
        <v>3696</v>
      </c>
      <c r="D14" s="73">
        <f>SUM(D22:D71)+SUM(I7:I71)</f>
        <v>1273</v>
      </c>
      <c r="E14" s="81">
        <f>SUM(E22:E71)+SUM(J7:J71)</f>
        <v>1987.2800000000002</v>
      </c>
      <c r="F14" s="54" t="s">
        <v>233</v>
      </c>
      <c r="G14" s="66">
        <v>1</v>
      </c>
      <c r="H14" s="110">
        <v>40</v>
      </c>
      <c r="I14" s="17">
        <v>3</v>
      </c>
      <c r="J14" s="48">
        <v>17.83</v>
      </c>
    </row>
    <row r="15" spans="1:10" ht="10.5" customHeight="1">
      <c r="A15" s="79"/>
      <c r="B15" s="112"/>
      <c r="C15" s="112"/>
      <c r="D15" s="73"/>
      <c r="E15" s="81"/>
      <c r="F15" s="54"/>
      <c r="G15" s="17"/>
      <c r="H15" s="94"/>
      <c r="I15" s="17"/>
      <c r="J15" s="48"/>
    </row>
    <row r="16" spans="1:10" ht="10.5" customHeight="1">
      <c r="A16" s="79"/>
      <c r="B16" s="112"/>
      <c r="C16" s="112"/>
      <c r="D16" s="73"/>
      <c r="E16" s="81"/>
      <c r="F16" s="53" t="s">
        <v>234</v>
      </c>
      <c r="G16" s="17"/>
      <c r="H16" s="94"/>
      <c r="I16" s="17"/>
      <c r="J16" s="48"/>
    </row>
    <row r="17" spans="1:10" s="70" customFormat="1" ht="10.5" customHeight="1">
      <c r="A17" s="82" t="s">
        <v>185</v>
      </c>
      <c r="B17" s="112">
        <v>151</v>
      </c>
      <c r="C17" s="112">
        <f>SUM(C22:C26,C28:C32)</f>
        <v>1936</v>
      </c>
      <c r="D17" s="73">
        <f>SUM(D22:D32)</f>
        <v>1197</v>
      </c>
      <c r="E17" s="81">
        <f>SUM(E22:E32)</f>
        <v>1655.4</v>
      </c>
      <c r="F17" s="54" t="s">
        <v>235</v>
      </c>
      <c r="G17" s="66">
        <v>1</v>
      </c>
      <c r="H17" s="110">
        <v>11</v>
      </c>
      <c r="I17" s="17">
        <v>0</v>
      </c>
      <c r="J17" s="17">
        <v>0</v>
      </c>
    </row>
    <row r="18" spans="1:10" ht="10.5" customHeight="1">
      <c r="A18" s="82"/>
      <c r="B18" s="112"/>
      <c r="C18" s="112"/>
      <c r="D18" s="73"/>
      <c r="E18" s="81"/>
      <c r="F18" s="54" t="s">
        <v>236</v>
      </c>
      <c r="G18" s="17">
        <v>6</v>
      </c>
      <c r="H18" s="94">
        <v>32</v>
      </c>
      <c r="I18" s="17">
        <v>0</v>
      </c>
      <c r="J18" s="17">
        <v>0</v>
      </c>
    </row>
    <row r="19" spans="1:10" ht="10.5" customHeight="1">
      <c r="A19" s="82" t="s">
        <v>186</v>
      </c>
      <c r="B19" s="112">
        <v>100</v>
      </c>
      <c r="C19" s="112">
        <f>SUM(C36:C38,C41:C45,C48:C51,C54:C56,C59,C62:C64,C67:C71,H7:H8,H11,H14,H17:H19,H22:H24,H27:H30,H33:H36,H38:H42,H45:H50,H53:H56,H59:H64,H67:H71)</f>
        <v>1760</v>
      </c>
      <c r="D19" s="73">
        <f>SUM(D36:D71)+SUM(I7:I71)</f>
        <v>76</v>
      </c>
      <c r="E19" s="81">
        <f>SUM(E36:E71)+SUM(J7:J71)</f>
        <v>331.88</v>
      </c>
      <c r="F19" s="54" t="s">
        <v>237</v>
      </c>
      <c r="G19" s="17">
        <v>6</v>
      </c>
      <c r="H19" s="94">
        <v>25</v>
      </c>
      <c r="I19" s="17">
        <v>3</v>
      </c>
      <c r="J19" s="48">
        <v>11.56</v>
      </c>
    </row>
    <row r="20" spans="1:10" ht="10.5" customHeight="1">
      <c r="A20" s="51"/>
      <c r="B20" s="110"/>
      <c r="C20" s="110"/>
      <c r="D20" s="66"/>
      <c r="E20" s="67"/>
      <c r="F20" s="54"/>
      <c r="G20" s="17"/>
      <c r="H20" s="94"/>
      <c r="I20" s="17"/>
      <c r="J20" s="48"/>
    </row>
    <row r="21" spans="1:10" ht="10.5" customHeight="1">
      <c r="A21" s="51"/>
      <c r="B21" s="94"/>
      <c r="C21" s="94"/>
      <c r="D21" s="17"/>
      <c r="E21" s="48"/>
      <c r="F21" s="53" t="s">
        <v>238</v>
      </c>
      <c r="G21" s="17"/>
      <c r="H21" s="94"/>
      <c r="I21" s="17"/>
      <c r="J21" s="48"/>
    </row>
    <row r="22" spans="1:10" ht="10.5" customHeight="1">
      <c r="A22" s="51" t="s">
        <v>187</v>
      </c>
      <c r="B22" s="94">
        <v>32</v>
      </c>
      <c r="C22" s="94">
        <v>625</v>
      </c>
      <c r="D22" s="17">
        <v>392</v>
      </c>
      <c r="E22" s="48">
        <v>774.07</v>
      </c>
      <c r="F22" s="54" t="s">
        <v>239</v>
      </c>
      <c r="G22" s="17">
        <v>1</v>
      </c>
      <c r="H22" s="94">
        <v>45</v>
      </c>
      <c r="I22" s="17">
        <v>1</v>
      </c>
      <c r="J22" s="48">
        <v>10</v>
      </c>
    </row>
    <row r="23" spans="1:10" ht="10.5" customHeight="1">
      <c r="A23" s="51" t="s">
        <v>188</v>
      </c>
      <c r="B23" s="94">
        <v>26</v>
      </c>
      <c r="C23" s="94">
        <v>403</v>
      </c>
      <c r="D23" s="17">
        <v>559</v>
      </c>
      <c r="E23" s="48">
        <v>335.01</v>
      </c>
      <c r="F23" s="54" t="s">
        <v>240</v>
      </c>
      <c r="G23" s="17">
        <v>1</v>
      </c>
      <c r="H23" s="94">
        <v>34</v>
      </c>
      <c r="I23" s="17">
        <v>0</v>
      </c>
      <c r="J23" s="17">
        <v>0</v>
      </c>
    </row>
    <row r="24" spans="1:10" ht="10.5" customHeight="1">
      <c r="A24" s="51" t="s">
        <v>189</v>
      </c>
      <c r="B24" s="94">
        <v>17</v>
      </c>
      <c r="C24" s="94">
        <v>165</v>
      </c>
      <c r="D24" s="17">
        <v>41</v>
      </c>
      <c r="E24" s="48">
        <v>79.79</v>
      </c>
      <c r="F24" s="54" t="s">
        <v>241</v>
      </c>
      <c r="G24" s="173" t="s">
        <v>610</v>
      </c>
      <c r="H24" s="94">
        <v>30</v>
      </c>
      <c r="I24" s="17">
        <v>0</v>
      </c>
      <c r="J24" s="17">
        <v>0</v>
      </c>
    </row>
    <row r="25" spans="1:10" ht="10.5" customHeight="1">
      <c r="A25" s="51" t="s">
        <v>190</v>
      </c>
      <c r="B25" s="94">
        <v>13</v>
      </c>
      <c r="C25" s="94">
        <v>92</v>
      </c>
      <c r="D25" s="17">
        <v>76</v>
      </c>
      <c r="E25" s="48">
        <v>310</v>
      </c>
      <c r="F25" s="54"/>
      <c r="G25" s="17"/>
      <c r="H25" s="94"/>
      <c r="I25" s="17"/>
      <c r="J25" s="48"/>
    </row>
    <row r="26" spans="1:10" ht="10.5" customHeight="1">
      <c r="A26" s="51" t="s">
        <v>191</v>
      </c>
      <c r="B26" s="94">
        <v>21</v>
      </c>
      <c r="C26" s="94">
        <v>145</v>
      </c>
      <c r="D26" s="17">
        <v>28</v>
      </c>
      <c r="E26" s="48">
        <v>41.14</v>
      </c>
      <c r="F26" s="53" t="s">
        <v>242</v>
      </c>
      <c r="G26" s="17"/>
      <c r="H26" s="94"/>
      <c r="I26" s="17"/>
      <c r="J26" s="48"/>
    </row>
    <row r="27" spans="1:10" ht="10.5" customHeight="1">
      <c r="A27" s="51"/>
      <c r="B27" s="94"/>
      <c r="C27" s="94"/>
      <c r="D27" s="17"/>
      <c r="E27" s="48"/>
      <c r="F27" s="54" t="s">
        <v>243</v>
      </c>
      <c r="G27" s="17">
        <v>1</v>
      </c>
      <c r="H27" s="94">
        <v>57</v>
      </c>
      <c r="I27" s="17">
        <v>0</v>
      </c>
      <c r="J27" s="17">
        <v>0</v>
      </c>
    </row>
    <row r="28" spans="1:10" ht="10.5" customHeight="1">
      <c r="A28" s="51" t="s">
        <v>192</v>
      </c>
      <c r="B28" s="94">
        <v>12</v>
      </c>
      <c r="C28" s="94">
        <v>86</v>
      </c>
      <c r="D28" s="17">
        <v>29</v>
      </c>
      <c r="E28" s="48">
        <v>28.92</v>
      </c>
      <c r="F28" s="54" t="s">
        <v>244</v>
      </c>
      <c r="G28" s="17">
        <v>4</v>
      </c>
      <c r="H28" s="94">
        <v>32</v>
      </c>
      <c r="I28" s="17">
        <v>0</v>
      </c>
      <c r="J28" s="17">
        <v>0</v>
      </c>
    </row>
    <row r="29" spans="1:10" ht="10.5" customHeight="1">
      <c r="A29" s="51" t="s">
        <v>193</v>
      </c>
      <c r="B29" s="94">
        <v>4</v>
      </c>
      <c r="C29" s="94">
        <v>136</v>
      </c>
      <c r="D29" s="17">
        <v>49</v>
      </c>
      <c r="E29" s="48">
        <v>25.68</v>
      </c>
      <c r="F29" s="54" t="s">
        <v>245</v>
      </c>
      <c r="G29" s="17">
        <v>3</v>
      </c>
      <c r="H29" s="94">
        <v>25</v>
      </c>
      <c r="I29" s="17">
        <v>0</v>
      </c>
      <c r="J29" s="17">
        <v>0</v>
      </c>
    </row>
    <row r="30" spans="1:10" ht="10.5" customHeight="1">
      <c r="A30" s="51" t="s">
        <v>194</v>
      </c>
      <c r="B30" s="94">
        <v>11</v>
      </c>
      <c r="C30" s="94">
        <v>126</v>
      </c>
      <c r="D30" s="17">
        <v>4</v>
      </c>
      <c r="E30" s="48">
        <v>19.84</v>
      </c>
      <c r="F30" s="54" t="s">
        <v>246</v>
      </c>
      <c r="G30" s="173" t="s">
        <v>610</v>
      </c>
      <c r="H30" s="94">
        <v>23</v>
      </c>
      <c r="I30" s="17">
        <v>0</v>
      </c>
      <c r="J30" s="17">
        <v>0</v>
      </c>
    </row>
    <row r="31" spans="1:10" ht="10.5" customHeight="1">
      <c r="A31" s="51" t="s">
        <v>195</v>
      </c>
      <c r="B31" s="94">
        <v>14</v>
      </c>
      <c r="C31" s="94">
        <v>93</v>
      </c>
      <c r="D31" s="17">
        <v>16</v>
      </c>
      <c r="E31" s="48">
        <v>21.57</v>
      </c>
      <c r="F31" s="54"/>
      <c r="G31" s="17"/>
      <c r="H31" s="94"/>
      <c r="I31" s="17"/>
      <c r="J31" s="48"/>
    </row>
    <row r="32" spans="1:10" ht="10.5" customHeight="1">
      <c r="A32" s="51" t="s">
        <v>196</v>
      </c>
      <c r="B32" s="94">
        <v>1</v>
      </c>
      <c r="C32" s="94">
        <v>65</v>
      </c>
      <c r="D32" s="17">
        <v>3</v>
      </c>
      <c r="E32" s="48">
        <v>19.38</v>
      </c>
      <c r="F32" s="53" t="s">
        <v>247</v>
      </c>
      <c r="G32" s="17"/>
      <c r="H32" s="94"/>
      <c r="I32" s="17"/>
      <c r="J32" s="48"/>
    </row>
    <row r="33" spans="1:10" ht="10.5" customHeight="1">
      <c r="A33" s="51"/>
      <c r="B33" s="94"/>
      <c r="C33" s="94"/>
      <c r="D33" s="17"/>
      <c r="E33" s="48"/>
      <c r="F33" s="54" t="s">
        <v>248</v>
      </c>
      <c r="G33" s="17">
        <v>3</v>
      </c>
      <c r="H33" s="94">
        <v>45</v>
      </c>
      <c r="I33" s="17">
        <v>2</v>
      </c>
      <c r="J33" s="48">
        <v>22.28</v>
      </c>
    </row>
    <row r="34" spans="1:10" ht="10.5" customHeight="1">
      <c r="A34" s="45"/>
      <c r="B34" s="97"/>
      <c r="D34" s="17"/>
      <c r="E34" s="48"/>
      <c r="F34" s="54" t="s">
        <v>249</v>
      </c>
      <c r="G34" s="17">
        <v>1</v>
      </c>
      <c r="H34" s="94">
        <v>66</v>
      </c>
      <c r="I34" s="17">
        <v>1</v>
      </c>
      <c r="J34" s="48">
        <v>19.5</v>
      </c>
    </row>
    <row r="35" spans="1:10" ht="10.5" customHeight="1">
      <c r="A35" s="37" t="s">
        <v>197</v>
      </c>
      <c r="B35" s="94"/>
      <c r="C35" s="94"/>
      <c r="D35" s="17"/>
      <c r="E35" s="48"/>
      <c r="F35" s="54" t="s">
        <v>250</v>
      </c>
      <c r="G35" s="17">
        <v>1</v>
      </c>
      <c r="H35" s="94">
        <v>20</v>
      </c>
      <c r="I35" s="17">
        <v>0</v>
      </c>
      <c r="J35" s="48">
        <v>0</v>
      </c>
    </row>
    <row r="36" spans="1:10" ht="10.5" customHeight="1">
      <c r="A36" s="51" t="s">
        <v>198</v>
      </c>
      <c r="B36" s="94">
        <v>1</v>
      </c>
      <c r="C36" s="94">
        <v>39</v>
      </c>
      <c r="D36" s="17">
        <v>0</v>
      </c>
      <c r="E36" s="48">
        <v>0</v>
      </c>
      <c r="F36" s="54" t="s">
        <v>251</v>
      </c>
      <c r="G36" s="17">
        <v>1</v>
      </c>
      <c r="H36" s="94">
        <v>28</v>
      </c>
      <c r="I36" s="17">
        <v>2</v>
      </c>
      <c r="J36" s="48">
        <v>4.7</v>
      </c>
    </row>
    <row r="37" spans="1:10" ht="10.5" customHeight="1">
      <c r="A37" s="51" t="s">
        <v>199</v>
      </c>
      <c r="B37" s="94">
        <v>1</v>
      </c>
      <c r="C37" s="94">
        <v>40</v>
      </c>
      <c r="D37" s="17">
        <v>0</v>
      </c>
      <c r="E37" s="48">
        <v>0</v>
      </c>
      <c r="F37" s="54"/>
      <c r="G37" s="17"/>
      <c r="H37" s="94"/>
      <c r="I37" s="17"/>
      <c r="J37" s="48"/>
    </row>
    <row r="38" spans="1:10" ht="10.5" customHeight="1">
      <c r="A38" s="51" t="s">
        <v>34</v>
      </c>
      <c r="B38" s="94">
        <v>1</v>
      </c>
      <c r="C38" s="94">
        <v>37</v>
      </c>
      <c r="D38">
        <v>1</v>
      </c>
      <c r="E38">
        <v>4.8</v>
      </c>
      <c r="F38" s="54" t="s">
        <v>252</v>
      </c>
      <c r="G38" s="17">
        <v>1</v>
      </c>
      <c r="H38" s="94">
        <v>8</v>
      </c>
      <c r="I38" s="17">
        <v>0</v>
      </c>
      <c r="J38" s="48">
        <v>0</v>
      </c>
    </row>
    <row r="39" spans="1:10" ht="10.5" customHeight="1">
      <c r="A39" s="51"/>
      <c r="B39" s="94"/>
      <c r="C39" s="94"/>
      <c r="F39" s="54" t="s">
        <v>253</v>
      </c>
      <c r="G39" s="17">
        <v>1</v>
      </c>
      <c r="H39" s="94">
        <v>6</v>
      </c>
      <c r="I39" s="17">
        <v>0</v>
      </c>
      <c r="J39" s="48">
        <v>0</v>
      </c>
    </row>
    <row r="40" spans="1:10" ht="10.5" customHeight="1">
      <c r="A40" s="37" t="s">
        <v>200</v>
      </c>
      <c r="B40" s="94"/>
      <c r="C40" s="94"/>
      <c r="F40" s="54" t="s">
        <v>254</v>
      </c>
      <c r="G40" s="173" t="s">
        <v>610</v>
      </c>
      <c r="H40" s="94">
        <v>5</v>
      </c>
      <c r="I40" s="17">
        <v>0</v>
      </c>
      <c r="J40" s="48">
        <v>0</v>
      </c>
    </row>
    <row r="41" spans="1:10" ht="10.5" customHeight="1">
      <c r="A41" s="51" t="s">
        <v>201</v>
      </c>
      <c r="B41" s="94">
        <v>3</v>
      </c>
      <c r="C41" s="94">
        <v>32</v>
      </c>
      <c r="D41" s="17">
        <v>14</v>
      </c>
      <c r="E41" s="48">
        <v>34.95</v>
      </c>
      <c r="F41" s="54" t="s">
        <v>255</v>
      </c>
      <c r="G41" s="173" t="s">
        <v>610</v>
      </c>
      <c r="H41" s="94">
        <v>8</v>
      </c>
      <c r="I41" s="17">
        <v>0</v>
      </c>
      <c r="J41" s="48">
        <v>0</v>
      </c>
    </row>
    <row r="42" spans="1:10" ht="10.5" customHeight="1">
      <c r="A42" s="51" t="s">
        <v>202</v>
      </c>
      <c r="B42" s="94">
        <v>1</v>
      </c>
      <c r="C42" s="94">
        <v>39</v>
      </c>
      <c r="D42" s="17">
        <v>17</v>
      </c>
      <c r="E42" s="48">
        <v>31.36</v>
      </c>
      <c r="F42" s="54" t="s">
        <v>256</v>
      </c>
      <c r="G42" s="173" t="s">
        <v>610</v>
      </c>
      <c r="H42" s="94">
        <v>3</v>
      </c>
      <c r="I42" s="17">
        <v>0</v>
      </c>
      <c r="J42" s="48">
        <v>0</v>
      </c>
    </row>
    <row r="43" spans="1:10" ht="10.5" customHeight="1">
      <c r="A43" s="51" t="s">
        <v>203</v>
      </c>
      <c r="B43" s="94">
        <v>2</v>
      </c>
      <c r="C43" s="94">
        <v>36</v>
      </c>
      <c r="D43" s="17">
        <v>0</v>
      </c>
      <c r="E43" s="48">
        <v>0</v>
      </c>
      <c r="F43" s="54"/>
      <c r="G43" s="17"/>
      <c r="H43" s="94"/>
      <c r="I43" s="17"/>
      <c r="J43" s="48"/>
    </row>
    <row r="44" spans="1:10" ht="10.5" customHeight="1">
      <c r="A44" s="51" t="s">
        <v>204</v>
      </c>
      <c r="B44" s="94">
        <v>1</v>
      </c>
      <c r="C44" s="94">
        <v>26</v>
      </c>
      <c r="D44" s="17">
        <v>0</v>
      </c>
      <c r="E44" s="48">
        <v>0</v>
      </c>
      <c r="F44" s="53" t="s">
        <v>257</v>
      </c>
      <c r="G44" s="17"/>
      <c r="H44" s="94"/>
      <c r="I44" s="17"/>
      <c r="J44" s="48"/>
    </row>
    <row r="45" spans="1:10" ht="10.5" customHeight="1">
      <c r="A45" s="51" t="s">
        <v>205</v>
      </c>
      <c r="B45" s="94">
        <v>1</v>
      </c>
      <c r="C45" s="94">
        <v>35</v>
      </c>
      <c r="D45" s="17">
        <v>0</v>
      </c>
      <c r="E45" s="48">
        <v>0</v>
      </c>
      <c r="F45" s="54" t="s">
        <v>258</v>
      </c>
      <c r="G45" s="17">
        <v>1</v>
      </c>
      <c r="H45" s="94">
        <v>21</v>
      </c>
      <c r="I45" s="17">
        <v>0</v>
      </c>
      <c r="J45" s="48">
        <v>0</v>
      </c>
    </row>
    <row r="46" spans="1:10" ht="10.5" customHeight="1">
      <c r="A46" s="51"/>
      <c r="B46" s="94"/>
      <c r="C46" s="94"/>
      <c r="D46" s="17"/>
      <c r="E46" s="48"/>
      <c r="F46" s="54" t="s">
        <v>259</v>
      </c>
      <c r="G46" s="17">
        <v>1</v>
      </c>
      <c r="H46" s="94">
        <v>5</v>
      </c>
      <c r="I46" s="17">
        <v>0</v>
      </c>
      <c r="J46" s="48">
        <v>0</v>
      </c>
    </row>
    <row r="47" spans="1:10" ht="10.5" customHeight="1">
      <c r="A47" s="37" t="s">
        <v>206</v>
      </c>
      <c r="B47" s="94"/>
      <c r="C47" s="94"/>
      <c r="D47" s="17"/>
      <c r="E47" s="48"/>
      <c r="F47" s="54" t="s">
        <v>260</v>
      </c>
      <c r="G47" s="17">
        <v>4</v>
      </c>
      <c r="H47" s="94">
        <v>11</v>
      </c>
      <c r="I47" s="17">
        <v>0</v>
      </c>
      <c r="J47" s="48">
        <v>0</v>
      </c>
    </row>
    <row r="48" spans="1:10" ht="10.5" customHeight="1">
      <c r="A48" s="51" t="s">
        <v>207</v>
      </c>
      <c r="B48" s="94">
        <v>1</v>
      </c>
      <c r="C48" s="94">
        <v>13</v>
      </c>
      <c r="D48" s="17">
        <v>3</v>
      </c>
      <c r="E48" s="48">
        <v>6.27</v>
      </c>
      <c r="F48" s="54" t="s">
        <v>97</v>
      </c>
      <c r="G48" s="17">
        <v>1</v>
      </c>
      <c r="H48" s="94">
        <v>1</v>
      </c>
      <c r="I48" s="17">
        <v>0</v>
      </c>
      <c r="J48" s="48">
        <v>0</v>
      </c>
    </row>
    <row r="49" spans="1:10" ht="10.5" customHeight="1">
      <c r="A49" s="51" t="s">
        <v>208</v>
      </c>
      <c r="B49" s="94">
        <v>1</v>
      </c>
      <c r="C49" s="94">
        <v>18</v>
      </c>
      <c r="D49" s="17">
        <v>0</v>
      </c>
      <c r="E49" s="48">
        <v>0</v>
      </c>
      <c r="F49" s="54" t="s">
        <v>261</v>
      </c>
      <c r="G49" s="17">
        <v>1</v>
      </c>
      <c r="H49" s="94">
        <v>2</v>
      </c>
      <c r="I49" s="17">
        <v>0</v>
      </c>
      <c r="J49" s="48">
        <v>0</v>
      </c>
    </row>
    <row r="50" spans="1:10" ht="10.5" customHeight="1">
      <c r="A50" s="51" t="s">
        <v>209</v>
      </c>
      <c r="B50" s="94">
        <v>1</v>
      </c>
      <c r="C50" s="94">
        <v>12</v>
      </c>
      <c r="D50" s="17">
        <v>0</v>
      </c>
      <c r="E50" s="48">
        <v>0</v>
      </c>
      <c r="F50" s="54" t="s">
        <v>262</v>
      </c>
      <c r="G50" s="17">
        <v>8</v>
      </c>
      <c r="H50" s="94">
        <v>30</v>
      </c>
      <c r="I50" s="17">
        <v>0</v>
      </c>
      <c r="J50" s="48">
        <v>0</v>
      </c>
    </row>
    <row r="51" spans="1:10" ht="10.5" customHeight="1">
      <c r="A51" s="51" t="s">
        <v>210</v>
      </c>
      <c r="B51" s="94">
        <v>1</v>
      </c>
      <c r="C51" s="94">
        <v>29</v>
      </c>
      <c r="D51" s="17">
        <v>0</v>
      </c>
      <c r="E51" s="48">
        <v>0</v>
      </c>
      <c r="F51" s="54"/>
      <c r="G51" s="17"/>
      <c r="H51" s="94"/>
      <c r="I51" s="17"/>
      <c r="J51" s="48"/>
    </row>
    <row r="52" spans="1:10" ht="10.5" customHeight="1">
      <c r="A52" s="51"/>
      <c r="B52" s="94"/>
      <c r="C52" s="94"/>
      <c r="D52" s="17"/>
      <c r="E52" s="48"/>
      <c r="F52" s="53" t="s">
        <v>263</v>
      </c>
      <c r="G52" s="17"/>
      <c r="H52" s="94"/>
      <c r="I52" s="17"/>
      <c r="J52" s="48"/>
    </row>
    <row r="53" spans="1:10" ht="10.5" customHeight="1">
      <c r="A53" s="37" t="s">
        <v>211</v>
      </c>
      <c r="B53" s="94"/>
      <c r="C53" s="94"/>
      <c r="D53" s="17"/>
      <c r="E53" s="48"/>
      <c r="F53" s="54" t="s">
        <v>264</v>
      </c>
      <c r="G53" s="174" t="s">
        <v>610</v>
      </c>
      <c r="H53" s="94">
        <v>10</v>
      </c>
      <c r="I53" s="17">
        <v>0</v>
      </c>
      <c r="J53" s="48">
        <v>0</v>
      </c>
    </row>
    <row r="54" spans="1:10" ht="10.5" customHeight="1">
      <c r="A54" s="51" t="s">
        <v>212</v>
      </c>
      <c r="B54" s="94">
        <v>1</v>
      </c>
      <c r="C54" s="94">
        <v>26</v>
      </c>
      <c r="D54" s="17">
        <v>0</v>
      </c>
      <c r="E54" s="48">
        <v>0</v>
      </c>
      <c r="F54" s="54" t="s">
        <v>265</v>
      </c>
      <c r="G54" s="17">
        <v>1</v>
      </c>
      <c r="H54" s="94">
        <v>25</v>
      </c>
      <c r="I54" s="17">
        <v>3</v>
      </c>
      <c r="J54" s="48">
        <v>29.23</v>
      </c>
    </row>
    <row r="55" spans="1:10" ht="10.5" customHeight="1">
      <c r="A55" s="51" t="s">
        <v>213</v>
      </c>
      <c r="B55" s="94">
        <v>1</v>
      </c>
      <c r="C55" s="94">
        <v>51</v>
      </c>
      <c r="D55" s="17">
        <v>0</v>
      </c>
      <c r="E55" s="48">
        <v>0</v>
      </c>
      <c r="F55" s="54" t="s">
        <v>266</v>
      </c>
      <c r="G55" s="17">
        <v>1</v>
      </c>
      <c r="H55" s="94">
        <v>25</v>
      </c>
      <c r="I55" s="17">
        <v>0</v>
      </c>
      <c r="J55" s="48">
        <v>0</v>
      </c>
    </row>
    <row r="56" spans="1:10" ht="10.5" customHeight="1">
      <c r="A56" s="51" t="s">
        <v>214</v>
      </c>
      <c r="B56" s="94">
        <v>1</v>
      </c>
      <c r="C56" s="94">
        <v>25</v>
      </c>
      <c r="D56" s="17">
        <v>0</v>
      </c>
      <c r="E56" s="48">
        <v>0</v>
      </c>
      <c r="F56" s="54" t="s">
        <v>267</v>
      </c>
      <c r="G56" s="17">
        <v>1</v>
      </c>
      <c r="H56" s="94">
        <v>19</v>
      </c>
      <c r="I56" s="17">
        <v>2</v>
      </c>
      <c r="J56" s="48">
        <v>18.61</v>
      </c>
    </row>
    <row r="57" spans="1:10" ht="10.5" customHeight="1">
      <c r="A57" s="51"/>
      <c r="B57" s="94"/>
      <c r="C57" s="94"/>
      <c r="D57" s="17"/>
      <c r="E57" s="48"/>
      <c r="F57" s="54"/>
      <c r="G57" s="17"/>
      <c r="H57" s="94"/>
      <c r="I57" s="17"/>
      <c r="J57" s="48"/>
    </row>
    <row r="58" spans="1:10" ht="10.5" customHeight="1">
      <c r="A58" s="37" t="s">
        <v>215</v>
      </c>
      <c r="B58" s="94"/>
      <c r="C58" s="94"/>
      <c r="D58" s="17"/>
      <c r="E58" s="48"/>
      <c r="F58" s="53" t="s">
        <v>268</v>
      </c>
      <c r="G58" s="17"/>
      <c r="H58" s="94"/>
      <c r="I58" s="17"/>
      <c r="J58" s="48"/>
    </row>
    <row r="59" spans="1:10" ht="10.5" customHeight="1">
      <c r="A59" s="51" t="s">
        <v>216</v>
      </c>
      <c r="B59" s="94">
        <v>1</v>
      </c>
      <c r="C59" s="94">
        <v>19</v>
      </c>
      <c r="D59" s="17">
        <v>3</v>
      </c>
      <c r="E59" s="48">
        <v>0.85</v>
      </c>
      <c r="F59" s="54" t="s">
        <v>269</v>
      </c>
      <c r="G59" s="17">
        <v>1</v>
      </c>
      <c r="H59" s="94">
        <v>16</v>
      </c>
      <c r="I59" s="17">
        <v>0</v>
      </c>
      <c r="J59" s="48">
        <v>0</v>
      </c>
    </row>
    <row r="60" spans="1:10" ht="10.5" customHeight="1">
      <c r="A60" s="51"/>
      <c r="B60" s="94"/>
      <c r="C60" s="94"/>
      <c r="D60" s="17"/>
      <c r="E60" s="48"/>
      <c r="F60" s="54" t="s">
        <v>107</v>
      </c>
      <c r="G60" s="17">
        <v>1</v>
      </c>
      <c r="H60" s="94">
        <v>7</v>
      </c>
      <c r="I60" s="17">
        <v>0</v>
      </c>
      <c r="J60" s="48">
        <v>0</v>
      </c>
    </row>
    <row r="61" spans="1:10" ht="10.5" customHeight="1">
      <c r="A61" s="37" t="s">
        <v>217</v>
      </c>
      <c r="B61" s="94"/>
      <c r="C61" s="94"/>
      <c r="D61" s="17"/>
      <c r="E61" s="48"/>
      <c r="F61" s="54" t="s">
        <v>108</v>
      </c>
      <c r="G61" s="174" t="s">
        <v>610</v>
      </c>
      <c r="H61" s="94">
        <v>10</v>
      </c>
      <c r="I61" s="17">
        <v>0</v>
      </c>
      <c r="J61" s="48">
        <v>0</v>
      </c>
    </row>
    <row r="62" spans="1:10" ht="10.5" customHeight="1">
      <c r="A62" s="51" t="s">
        <v>218</v>
      </c>
      <c r="B62" s="94">
        <v>1</v>
      </c>
      <c r="C62" s="94">
        <v>16</v>
      </c>
      <c r="D62" s="17">
        <v>3</v>
      </c>
      <c r="E62" s="48">
        <v>45.8</v>
      </c>
      <c r="F62" s="54" t="s">
        <v>270</v>
      </c>
      <c r="G62" s="17">
        <v>1</v>
      </c>
      <c r="H62" s="94">
        <v>35</v>
      </c>
      <c r="I62" s="17">
        <v>2</v>
      </c>
      <c r="J62" s="48">
        <v>7.39</v>
      </c>
    </row>
    <row r="63" spans="1:10" ht="10.5" customHeight="1">
      <c r="A63" s="51" t="s">
        <v>219</v>
      </c>
      <c r="B63" s="180" t="s">
        <v>610</v>
      </c>
      <c r="C63" s="94">
        <v>4</v>
      </c>
      <c r="D63" s="17">
        <v>1</v>
      </c>
      <c r="E63" s="48">
        <v>4.91</v>
      </c>
      <c r="F63" s="54" t="s">
        <v>271</v>
      </c>
      <c r="G63" s="17">
        <v>7</v>
      </c>
      <c r="H63" s="94">
        <v>39</v>
      </c>
      <c r="I63" s="17">
        <v>0</v>
      </c>
      <c r="J63" s="48">
        <v>0</v>
      </c>
    </row>
    <row r="64" spans="1:10" ht="10.5" customHeight="1">
      <c r="A64" s="51" t="s">
        <v>220</v>
      </c>
      <c r="B64" s="94">
        <v>1</v>
      </c>
      <c r="C64" s="94">
        <v>10</v>
      </c>
      <c r="D64" s="17">
        <v>3</v>
      </c>
      <c r="E64" s="48">
        <v>10.68</v>
      </c>
      <c r="F64" s="54" t="s">
        <v>272</v>
      </c>
      <c r="G64" s="17">
        <v>1</v>
      </c>
      <c r="H64" s="94">
        <v>20</v>
      </c>
      <c r="I64" s="17">
        <v>0</v>
      </c>
      <c r="J64" s="48">
        <v>0</v>
      </c>
    </row>
    <row r="65" spans="1:10" ht="10.5" customHeight="1">
      <c r="A65" s="51"/>
      <c r="B65" s="94"/>
      <c r="C65" s="94"/>
      <c r="D65" s="17"/>
      <c r="E65" s="48"/>
      <c r="F65" s="54"/>
      <c r="G65" s="17"/>
      <c r="H65" s="94"/>
      <c r="I65" s="17"/>
      <c r="J65" s="48"/>
    </row>
    <row r="66" spans="1:10" ht="10.5" customHeight="1">
      <c r="A66" s="37" t="s">
        <v>221</v>
      </c>
      <c r="B66" s="94"/>
      <c r="C66" s="94"/>
      <c r="D66" s="17"/>
      <c r="E66" s="48"/>
      <c r="F66" s="53" t="s">
        <v>273</v>
      </c>
      <c r="G66" s="17"/>
      <c r="H66" s="94"/>
      <c r="I66" s="17"/>
      <c r="J66" s="48"/>
    </row>
    <row r="67" spans="1:10" ht="10.5" customHeight="1">
      <c r="A67" s="51" t="s">
        <v>222</v>
      </c>
      <c r="B67" s="94">
        <v>1</v>
      </c>
      <c r="C67" s="94">
        <v>22</v>
      </c>
      <c r="D67" s="17">
        <v>1</v>
      </c>
      <c r="E67" s="48">
        <v>10.5</v>
      </c>
      <c r="F67" s="54" t="s">
        <v>274</v>
      </c>
      <c r="G67" s="17">
        <v>1</v>
      </c>
      <c r="H67" s="94">
        <v>26</v>
      </c>
      <c r="I67" s="17">
        <v>0</v>
      </c>
      <c r="J67" s="48">
        <v>0</v>
      </c>
    </row>
    <row r="68" spans="1:10" ht="10.5" customHeight="1">
      <c r="A68" s="51" t="s">
        <v>223</v>
      </c>
      <c r="B68" s="94">
        <v>1</v>
      </c>
      <c r="C68" s="94">
        <v>51</v>
      </c>
      <c r="D68" s="17">
        <v>2</v>
      </c>
      <c r="E68" s="48">
        <v>16.67</v>
      </c>
      <c r="F68" s="54" t="s">
        <v>275</v>
      </c>
      <c r="G68" s="174" t="s">
        <v>610</v>
      </c>
      <c r="H68" s="94">
        <v>19</v>
      </c>
      <c r="I68" s="17">
        <v>0</v>
      </c>
      <c r="J68" s="48">
        <v>0</v>
      </c>
    </row>
    <row r="69" spans="1:10" ht="10.5" customHeight="1">
      <c r="A69" s="51" t="s">
        <v>224</v>
      </c>
      <c r="B69" s="94">
        <v>1</v>
      </c>
      <c r="C69" s="94">
        <v>33</v>
      </c>
      <c r="D69" s="17">
        <v>2</v>
      </c>
      <c r="E69" s="48">
        <v>7.93</v>
      </c>
      <c r="F69" s="54" t="s">
        <v>115</v>
      </c>
      <c r="G69" s="17">
        <v>1</v>
      </c>
      <c r="H69" s="94">
        <v>31</v>
      </c>
      <c r="I69" s="17">
        <v>0</v>
      </c>
      <c r="J69" s="48">
        <v>0</v>
      </c>
    </row>
    <row r="70" spans="1:10" ht="10.5" customHeight="1">
      <c r="A70" s="51" t="s">
        <v>225</v>
      </c>
      <c r="B70" s="94">
        <v>2</v>
      </c>
      <c r="C70" s="94">
        <v>9</v>
      </c>
      <c r="D70" s="17">
        <v>0</v>
      </c>
      <c r="E70" s="48">
        <v>0</v>
      </c>
      <c r="F70" s="54" t="s">
        <v>276</v>
      </c>
      <c r="G70" s="17">
        <v>1</v>
      </c>
      <c r="H70" s="94">
        <v>29</v>
      </c>
      <c r="I70" s="17">
        <v>6</v>
      </c>
      <c r="J70" s="48">
        <v>9.03</v>
      </c>
    </row>
    <row r="71" spans="1:10" ht="10.5" customHeight="1">
      <c r="A71" s="51" t="s">
        <v>226</v>
      </c>
      <c r="B71" s="94">
        <v>1</v>
      </c>
      <c r="C71" s="94">
        <v>24</v>
      </c>
      <c r="D71" s="17">
        <v>0</v>
      </c>
      <c r="E71" s="48">
        <v>0</v>
      </c>
      <c r="F71" s="54" t="s">
        <v>277</v>
      </c>
      <c r="G71" s="17">
        <v>1</v>
      </c>
      <c r="H71" s="94">
        <v>26</v>
      </c>
      <c r="I71" s="17">
        <v>0</v>
      </c>
      <c r="J71" s="48">
        <v>0</v>
      </c>
    </row>
    <row r="72" spans="1:10" ht="10.5" customHeight="1" thickBot="1">
      <c r="A72" s="6"/>
      <c r="B72" s="5"/>
      <c r="C72" s="100"/>
      <c r="D72" s="31"/>
      <c r="E72" s="122"/>
      <c r="F72" s="56"/>
      <c r="G72" s="5"/>
      <c r="H72" s="100"/>
      <c r="I72" s="5"/>
      <c r="J72" s="123"/>
    </row>
    <row r="73" spans="1:10" ht="3.75" customHeight="1">
      <c r="A73" s="44"/>
      <c r="B73" s="44"/>
      <c r="C73" s="124"/>
      <c r="D73" s="164"/>
      <c r="E73" s="125"/>
      <c r="F73" s="44"/>
      <c r="G73" s="44"/>
      <c r="H73" s="124"/>
      <c r="I73" s="44"/>
      <c r="J73" s="125"/>
    </row>
    <row r="74" spans="1:10" ht="12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4" t="s">
        <v>502</v>
      </c>
    </row>
    <row r="75" spans="1:10" ht="10.5" customHeight="1">
      <c r="A75" s="44"/>
      <c r="B75" s="44"/>
      <c r="C75" s="124"/>
      <c r="D75" s="44"/>
      <c r="E75" s="125"/>
      <c r="F75" s="44"/>
      <c r="G75" s="44"/>
      <c r="H75" s="124"/>
      <c r="I75" s="44"/>
      <c r="J75" s="125"/>
    </row>
    <row r="76" spans="5:10" ht="11.25">
      <c r="E76" s="48"/>
      <c r="J76" s="48"/>
    </row>
    <row r="77" spans="1:10" ht="11.25">
      <c r="A77" s="47"/>
      <c r="B77" s="17"/>
      <c r="C77" s="94"/>
      <c r="D77" s="17"/>
      <c r="E77" s="48"/>
      <c r="J77" s="48"/>
    </row>
    <row r="78" spans="5:10" ht="11.25">
      <c r="E78" s="48"/>
      <c r="J78" s="48"/>
    </row>
    <row r="79" spans="5:10" ht="11.25">
      <c r="E79" s="48"/>
      <c r="J79" s="48"/>
    </row>
    <row r="80" spans="5:10" ht="11.25">
      <c r="E80" s="48"/>
      <c r="J80" s="48"/>
    </row>
    <row r="81" spans="5:10" ht="11.25">
      <c r="E81" s="48"/>
      <c r="J81" s="48"/>
    </row>
    <row r="82" spans="5:10" ht="11.25">
      <c r="E82" s="48"/>
      <c r="J82" s="48"/>
    </row>
    <row r="83" spans="5:10" ht="11.25">
      <c r="E83" s="48"/>
      <c r="J83" s="48"/>
    </row>
    <row r="84" spans="5:10" ht="11.25">
      <c r="E84" s="48"/>
      <c r="J84" s="48"/>
    </row>
    <row r="85" spans="5:10" ht="11.25">
      <c r="E85" s="48"/>
      <c r="J85" s="48"/>
    </row>
    <row r="86" spans="5:10" ht="11.25">
      <c r="E86" s="48"/>
      <c r="J86" s="48"/>
    </row>
    <row r="87" spans="5:10" ht="11.25">
      <c r="E87" s="48"/>
      <c r="J87" s="48"/>
    </row>
    <row r="88" spans="5:10" ht="11.25">
      <c r="E88" s="48"/>
      <c r="J88" s="48"/>
    </row>
    <row r="89" spans="5:10" ht="11.25">
      <c r="E89" s="48"/>
      <c r="J89" s="48"/>
    </row>
    <row r="90" spans="5:10" ht="11.25">
      <c r="E90" s="44"/>
      <c r="F90" s="44"/>
      <c r="G90" s="44"/>
      <c r="H90" s="124"/>
      <c r="I90" s="44"/>
      <c r="J90" s="125"/>
    </row>
    <row r="91" spans="5:10" ht="11.25">
      <c r="E91" s="44"/>
      <c r="F91" s="44"/>
      <c r="G91" s="44"/>
      <c r="H91" s="124"/>
      <c r="I91" s="44"/>
      <c r="J91" s="125"/>
    </row>
    <row r="92" spans="5:10" ht="11.25">
      <c r="E92" s="44"/>
      <c r="F92" s="44"/>
      <c r="G92" s="44"/>
      <c r="H92" s="124"/>
      <c r="I92" s="44"/>
      <c r="J92" s="125"/>
    </row>
    <row r="93" spans="5:10" ht="11.25">
      <c r="E93" s="125"/>
      <c r="F93" s="44"/>
      <c r="G93" s="44"/>
      <c r="H93" s="124"/>
      <c r="I93" s="44"/>
      <c r="J93" s="125"/>
    </row>
    <row r="94" spans="5:10" ht="11.25">
      <c r="E94" s="44"/>
      <c r="F94" s="44"/>
      <c r="G94" s="44"/>
      <c r="H94" s="124"/>
      <c r="I94" s="44"/>
      <c r="J94" s="125"/>
    </row>
    <row r="95" spans="5:10" ht="11.25">
      <c r="E95" s="44"/>
      <c r="F95" s="44"/>
      <c r="G95" s="44"/>
      <c r="H95" s="124"/>
      <c r="I95" s="44"/>
      <c r="J95" s="44"/>
    </row>
    <row r="96" spans="5:10" ht="11.25">
      <c r="E96" s="44"/>
      <c r="F96" s="44"/>
      <c r="G96" s="44"/>
      <c r="H96" s="124"/>
      <c r="I96" s="44"/>
      <c r="J96" s="44"/>
    </row>
  </sheetData>
  <sheetProtection/>
  <mergeCells count="10">
    <mergeCell ref="H3:H4"/>
    <mergeCell ref="I3:J3"/>
    <mergeCell ref="A1:J1"/>
    <mergeCell ref="A2:J2"/>
    <mergeCell ref="A3:A4"/>
    <mergeCell ref="B3:B4"/>
    <mergeCell ref="C3:C4"/>
    <mergeCell ref="D3:E3"/>
    <mergeCell ref="F3:F4"/>
    <mergeCell ref="G3:G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0"/>
  <sheetViews>
    <sheetView zoomScale="130" zoomScaleNormal="130" zoomScalePageLayoutView="0" workbookViewId="0" topLeftCell="A1">
      <selection activeCell="A1" sqref="A1:H1"/>
    </sheetView>
  </sheetViews>
  <sheetFormatPr defaultColWidth="9.00390625" defaultRowHeight="12"/>
  <cols>
    <col min="1" max="1" width="3.875" style="0" customWidth="1"/>
    <col min="2" max="2" width="11.875" style="0" customWidth="1"/>
    <col min="3" max="3" width="17.875" style="0" customWidth="1"/>
    <col min="4" max="4" width="18.875" style="0" customWidth="1"/>
    <col min="5" max="5" width="3.875" style="0" customWidth="1"/>
    <col min="6" max="6" width="11.875" style="0" customWidth="1"/>
    <col min="7" max="7" width="17.875" style="0" customWidth="1"/>
    <col min="8" max="8" width="19.625" style="0" customWidth="1"/>
  </cols>
  <sheetData>
    <row r="1" spans="1:11" ht="24" customHeight="1">
      <c r="A1" s="284" t="s">
        <v>770</v>
      </c>
      <c r="B1" s="284"/>
      <c r="C1" s="284"/>
      <c r="D1" s="284"/>
      <c r="E1" s="284"/>
      <c r="F1" s="284"/>
      <c r="G1" s="284"/>
      <c r="H1" s="284"/>
      <c r="I1" s="40"/>
      <c r="J1" s="40"/>
      <c r="K1" s="40"/>
    </row>
    <row r="2" spans="1:11" ht="10.5" customHeight="1">
      <c r="A2" s="181"/>
      <c r="B2" s="181"/>
      <c r="C2" s="181"/>
      <c r="D2" s="181"/>
      <c r="E2" s="181"/>
      <c r="F2" s="181"/>
      <c r="G2" s="181"/>
      <c r="H2" s="181"/>
      <c r="I2" s="40"/>
      <c r="J2" s="40"/>
      <c r="K2" s="40"/>
    </row>
    <row r="3" spans="1:11" ht="10.5" customHeight="1">
      <c r="A3" s="181"/>
      <c r="B3" s="181"/>
      <c r="C3" s="181"/>
      <c r="D3" s="181"/>
      <c r="E3" s="181"/>
      <c r="F3" s="181"/>
      <c r="G3" s="181"/>
      <c r="H3" s="181"/>
      <c r="I3" s="40"/>
      <c r="J3" s="40"/>
      <c r="K3" s="40"/>
    </row>
    <row r="4" spans="1:11" ht="10.5" customHeight="1">
      <c r="A4" s="181"/>
      <c r="B4" s="181"/>
      <c r="C4" s="181"/>
      <c r="D4" s="181"/>
      <c r="E4" s="181"/>
      <c r="F4" s="181"/>
      <c r="G4" s="181"/>
      <c r="H4" s="181"/>
      <c r="I4" s="40"/>
      <c r="J4" s="40"/>
      <c r="K4" s="40"/>
    </row>
    <row r="5" spans="1:11" ht="10.5" customHeight="1">
      <c r="A5" s="181"/>
      <c r="B5" s="181"/>
      <c r="C5" s="181"/>
      <c r="D5" s="181"/>
      <c r="E5" s="181"/>
      <c r="F5" s="181"/>
      <c r="G5" s="181"/>
      <c r="H5" s="181"/>
      <c r="I5" s="40"/>
      <c r="J5" s="40"/>
      <c r="K5" s="40"/>
    </row>
    <row r="6" spans="1:11" ht="10.5" customHeight="1">
      <c r="A6" s="181"/>
      <c r="B6" s="181"/>
      <c r="C6" s="181"/>
      <c r="D6" s="181"/>
      <c r="E6" s="181"/>
      <c r="F6" s="181"/>
      <c r="G6" s="181"/>
      <c r="H6" s="181"/>
      <c r="I6" s="40"/>
      <c r="J6" s="40"/>
      <c r="K6" s="40"/>
    </row>
    <row r="7" spans="1:11" ht="10.5" customHeight="1">
      <c r="A7" s="181"/>
      <c r="B7" s="181"/>
      <c r="C7" s="181"/>
      <c r="D7" s="181"/>
      <c r="E7" s="181"/>
      <c r="F7" s="181"/>
      <c r="G7" s="181"/>
      <c r="H7" s="181"/>
      <c r="I7" s="40"/>
      <c r="J7" s="40"/>
      <c r="K7" s="40"/>
    </row>
    <row r="8" spans="1:11" ht="10.5" customHeight="1">
      <c r="A8" s="181"/>
      <c r="B8" s="181"/>
      <c r="C8" s="181"/>
      <c r="D8" s="181"/>
      <c r="E8" s="181"/>
      <c r="F8" s="181"/>
      <c r="G8" s="181"/>
      <c r="H8" s="181"/>
      <c r="I8" s="40"/>
      <c r="J8" s="40"/>
      <c r="K8" s="40"/>
    </row>
    <row r="9" spans="1:11" ht="10.5" customHeight="1">
      <c r="A9" s="181"/>
      <c r="B9" s="181"/>
      <c r="C9" s="181"/>
      <c r="D9" s="181"/>
      <c r="E9" s="181"/>
      <c r="F9" s="181"/>
      <c r="G9" s="181"/>
      <c r="H9" s="181"/>
      <c r="I9" s="40"/>
      <c r="J9" s="40"/>
      <c r="K9" s="40"/>
    </row>
    <row r="10" spans="1:11" ht="10.5" customHeight="1">
      <c r="A10" s="181"/>
      <c r="B10" s="181"/>
      <c r="C10" s="181"/>
      <c r="D10" s="181"/>
      <c r="E10" s="181"/>
      <c r="F10" s="181"/>
      <c r="G10" s="181"/>
      <c r="H10" s="181"/>
      <c r="I10" s="40"/>
      <c r="J10" s="40"/>
      <c r="K10" s="40"/>
    </row>
    <row r="11" spans="1:11" ht="10.5" customHeight="1">
      <c r="A11" s="181"/>
      <c r="B11" s="181"/>
      <c r="C11" s="181"/>
      <c r="D11" s="181"/>
      <c r="E11" s="181"/>
      <c r="F11" s="181"/>
      <c r="G11" s="181"/>
      <c r="H11" s="181"/>
      <c r="I11" s="40"/>
      <c r="J11" s="40"/>
      <c r="K11" s="40"/>
    </row>
    <row r="12" spans="1:11" ht="10.5" customHeight="1">
      <c r="A12" s="181"/>
      <c r="B12" s="181"/>
      <c r="C12" s="181"/>
      <c r="D12" s="181"/>
      <c r="E12" s="181"/>
      <c r="F12" s="181"/>
      <c r="G12" s="181"/>
      <c r="H12" s="181"/>
      <c r="I12" s="40"/>
      <c r="J12" s="40"/>
      <c r="K12" s="40"/>
    </row>
    <row r="13" spans="1:11" ht="10.5" customHeight="1">
      <c r="A13" s="181"/>
      <c r="B13" s="181"/>
      <c r="C13" s="181"/>
      <c r="D13" s="181"/>
      <c r="E13" s="181"/>
      <c r="F13" s="181"/>
      <c r="G13" s="181"/>
      <c r="H13" s="181"/>
      <c r="I13" s="40"/>
      <c r="J13" s="40"/>
      <c r="K13" s="40"/>
    </row>
    <row r="14" spans="1:11" ht="10.5" customHeight="1">
      <c r="A14" s="181"/>
      <c r="B14" s="181"/>
      <c r="C14" s="181"/>
      <c r="D14" s="181"/>
      <c r="E14" s="181"/>
      <c r="F14" s="181"/>
      <c r="G14" s="181"/>
      <c r="H14" s="181"/>
      <c r="I14" s="40"/>
      <c r="J14" s="40"/>
      <c r="K14" s="40"/>
    </row>
    <row r="15" spans="1:11" ht="10.5" customHeight="1">
      <c r="A15" s="181"/>
      <c r="B15" s="181"/>
      <c r="C15" s="181"/>
      <c r="D15" s="181"/>
      <c r="E15" s="181"/>
      <c r="F15" s="181"/>
      <c r="G15" s="181"/>
      <c r="H15" s="181"/>
      <c r="I15" s="40"/>
      <c r="J15" s="40"/>
      <c r="K15" s="40"/>
    </row>
    <row r="16" spans="1:11" ht="10.5" customHeight="1">
      <c r="A16" s="181"/>
      <c r="B16" s="181"/>
      <c r="C16" s="181"/>
      <c r="D16" s="181"/>
      <c r="E16" s="181"/>
      <c r="F16" s="181"/>
      <c r="G16" s="181"/>
      <c r="H16" s="181"/>
      <c r="I16" s="40"/>
      <c r="J16" s="40"/>
      <c r="K16" s="40"/>
    </row>
    <row r="17" spans="1:11" ht="10.5" customHeight="1">
      <c r="A17" s="181"/>
      <c r="B17" s="181"/>
      <c r="C17" s="181"/>
      <c r="D17" s="181"/>
      <c r="E17" s="181"/>
      <c r="F17" s="181"/>
      <c r="G17" s="181"/>
      <c r="H17" s="181"/>
      <c r="I17" s="40"/>
      <c r="J17" s="40"/>
      <c r="K17" s="40"/>
    </row>
    <row r="18" spans="1:11" ht="10.5" customHeight="1">
      <c r="A18" s="181"/>
      <c r="B18" s="181"/>
      <c r="C18" s="181"/>
      <c r="D18" s="181"/>
      <c r="E18" s="181"/>
      <c r="F18" s="181"/>
      <c r="G18" s="181"/>
      <c r="H18" s="181"/>
      <c r="I18" s="40"/>
      <c r="J18" s="40"/>
      <c r="K18" s="40"/>
    </row>
    <row r="19" spans="1:11" ht="10.5" customHeight="1">
      <c r="A19" s="181"/>
      <c r="B19" s="181"/>
      <c r="C19" s="181"/>
      <c r="D19" s="181"/>
      <c r="E19" s="181"/>
      <c r="F19" s="181"/>
      <c r="G19" s="181"/>
      <c r="H19" s="181"/>
      <c r="I19" s="40"/>
      <c r="J19" s="40"/>
      <c r="K19" s="40"/>
    </row>
    <row r="20" spans="1:11" ht="10.5" customHeight="1">
      <c r="A20" s="181"/>
      <c r="B20" s="181"/>
      <c r="C20" s="181"/>
      <c r="D20" s="181"/>
      <c r="E20" s="181"/>
      <c r="F20" s="181"/>
      <c r="G20" s="181"/>
      <c r="H20" s="181"/>
      <c r="I20" s="40"/>
      <c r="J20" s="40"/>
      <c r="K20" s="40"/>
    </row>
    <row r="21" spans="1:11" ht="10.5" customHeight="1">
      <c r="A21" s="181"/>
      <c r="B21" s="181"/>
      <c r="C21" s="181"/>
      <c r="D21" s="181"/>
      <c r="E21" s="181"/>
      <c r="F21" s="181"/>
      <c r="G21" s="181"/>
      <c r="H21" s="181"/>
      <c r="I21" s="40"/>
      <c r="J21" s="40"/>
      <c r="K21" s="40"/>
    </row>
    <row r="22" spans="1:11" ht="10.5" customHeight="1">
      <c r="A22" s="181"/>
      <c r="B22" s="181"/>
      <c r="C22" s="181"/>
      <c r="D22" s="181"/>
      <c r="E22" s="181"/>
      <c r="F22" s="181"/>
      <c r="G22" s="181"/>
      <c r="H22" s="181"/>
      <c r="I22" s="40"/>
      <c r="J22" s="40"/>
      <c r="K22" s="40"/>
    </row>
    <row r="23" spans="1:11" ht="10.5" customHeight="1">
      <c r="A23" s="181"/>
      <c r="B23" s="181"/>
      <c r="C23" s="181"/>
      <c r="D23" s="181"/>
      <c r="E23" s="181"/>
      <c r="F23" s="181"/>
      <c r="G23" s="181"/>
      <c r="H23" s="181"/>
      <c r="I23" s="40"/>
      <c r="J23" s="40"/>
      <c r="K23" s="40"/>
    </row>
    <row r="24" spans="1:11" ht="10.5" customHeight="1">
      <c r="A24" s="181"/>
      <c r="B24" s="181"/>
      <c r="C24" s="181"/>
      <c r="D24" s="181"/>
      <c r="E24" s="181"/>
      <c r="F24" s="181"/>
      <c r="G24" s="181"/>
      <c r="H24" s="181"/>
      <c r="I24" s="40"/>
      <c r="J24" s="40"/>
      <c r="K24" s="40"/>
    </row>
    <row r="25" spans="1:11" ht="10.5" customHeight="1">
      <c r="A25" s="181"/>
      <c r="B25" s="181"/>
      <c r="C25" s="181"/>
      <c r="D25" s="181"/>
      <c r="E25" s="181"/>
      <c r="F25" s="181"/>
      <c r="G25" s="181"/>
      <c r="H25" s="181"/>
      <c r="I25" s="40"/>
      <c r="J25" s="40"/>
      <c r="K25" s="40"/>
    </row>
    <row r="26" spans="1:11" ht="10.5" customHeight="1">
      <c r="A26" s="181"/>
      <c r="B26" s="181"/>
      <c r="C26" s="181"/>
      <c r="D26" s="181"/>
      <c r="E26" s="181"/>
      <c r="F26" s="181"/>
      <c r="G26" s="181"/>
      <c r="H26" s="181"/>
      <c r="I26" s="40"/>
      <c r="J26" s="40"/>
      <c r="K26" s="40"/>
    </row>
    <row r="27" spans="1:11" ht="10.5" customHeight="1">
      <c r="A27" s="181"/>
      <c r="B27" s="181"/>
      <c r="C27" s="181"/>
      <c r="D27" s="181"/>
      <c r="E27" s="181"/>
      <c r="F27" s="181"/>
      <c r="G27" s="181"/>
      <c r="H27" s="181"/>
      <c r="I27" s="40"/>
      <c r="J27" s="40"/>
      <c r="K27" s="40"/>
    </row>
    <row r="28" spans="1:11" ht="10.5" customHeight="1">
      <c r="A28" s="181"/>
      <c r="B28" s="181"/>
      <c r="C28" s="181"/>
      <c r="D28" s="181"/>
      <c r="E28" s="181"/>
      <c r="F28" s="181"/>
      <c r="G28" s="181"/>
      <c r="H28" s="181"/>
      <c r="I28" s="40"/>
      <c r="J28" s="40"/>
      <c r="K28" s="40"/>
    </row>
    <row r="29" spans="1:11" ht="10.5" customHeight="1">
      <c r="A29" s="181"/>
      <c r="B29" s="181"/>
      <c r="C29" s="181"/>
      <c r="D29" s="181"/>
      <c r="E29" s="181"/>
      <c r="F29" s="181"/>
      <c r="G29" s="181"/>
      <c r="H29" s="181"/>
      <c r="I29" s="40"/>
      <c r="J29" s="40"/>
      <c r="K29" s="40"/>
    </row>
    <row r="30" spans="1:11" ht="10.5" customHeight="1">
      <c r="A30" s="181"/>
      <c r="B30" s="181"/>
      <c r="C30" s="181"/>
      <c r="D30" s="181"/>
      <c r="E30" s="181"/>
      <c r="F30" s="181"/>
      <c r="G30" s="181"/>
      <c r="H30" s="181"/>
      <c r="I30" s="40"/>
      <c r="J30" s="40"/>
      <c r="K30" s="40"/>
    </row>
    <row r="31" spans="1:11" ht="10.5" customHeight="1">
      <c r="A31" s="181"/>
      <c r="B31" s="181"/>
      <c r="C31" s="181"/>
      <c r="D31" s="181"/>
      <c r="E31" s="181"/>
      <c r="F31" s="181"/>
      <c r="G31" s="181"/>
      <c r="H31" s="181"/>
      <c r="I31" s="40"/>
      <c r="J31" s="40"/>
      <c r="K31" s="40"/>
    </row>
    <row r="32" spans="1:11" ht="10.5" customHeight="1">
      <c r="A32" s="181"/>
      <c r="B32" s="181"/>
      <c r="C32" s="181"/>
      <c r="D32" s="181"/>
      <c r="E32" s="181"/>
      <c r="F32" s="181"/>
      <c r="G32" s="181"/>
      <c r="H32" s="181"/>
      <c r="I32" s="40"/>
      <c r="J32" s="40"/>
      <c r="K32" s="40"/>
    </row>
    <row r="33" spans="1:11" ht="18" customHeight="1">
      <c r="A33" s="181"/>
      <c r="B33" s="181"/>
      <c r="C33" s="181"/>
      <c r="D33" s="181"/>
      <c r="E33" s="181"/>
      <c r="F33" s="181"/>
      <c r="G33" s="181"/>
      <c r="H33" s="181"/>
      <c r="I33" s="40"/>
      <c r="J33" s="40"/>
      <c r="K33" s="40"/>
    </row>
    <row r="34" spans="1:8" ht="25.5" customHeight="1" thickBot="1">
      <c r="A34" s="329" t="s">
        <v>755</v>
      </c>
      <c r="B34" s="329"/>
      <c r="C34" s="329"/>
      <c r="D34" s="329"/>
      <c r="E34" s="329"/>
      <c r="F34" s="329"/>
      <c r="G34" s="329"/>
      <c r="H34" s="329"/>
    </row>
    <row r="35" spans="1:8" ht="27.75" customHeight="1">
      <c r="A35" s="292" t="s">
        <v>278</v>
      </c>
      <c r="B35" s="228"/>
      <c r="C35" s="38" t="s">
        <v>478</v>
      </c>
      <c r="D35" s="38" t="s">
        <v>477</v>
      </c>
      <c r="E35" s="229" t="s">
        <v>279</v>
      </c>
      <c r="F35" s="249"/>
      <c r="G35" s="38" t="s">
        <v>478</v>
      </c>
      <c r="H35" s="38" t="s">
        <v>477</v>
      </c>
    </row>
    <row r="36" spans="2:6" ht="6" customHeight="1">
      <c r="B36" s="42"/>
      <c r="C36" s="8"/>
      <c r="D36" s="8"/>
      <c r="E36" s="58"/>
      <c r="F36" s="4"/>
    </row>
    <row r="37" spans="1:8" ht="10.5" customHeight="1">
      <c r="A37" s="231" t="s">
        <v>646</v>
      </c>
      <c r="B37" s="232"/>
      <c r="C37" s="17">
        <v>587917</v>
      </c>
      <c r="D37" s="17">
        <v>159536</v>
      </c>
      <c r="E37" s="183" t="s">
        <v>285</v>
      </c>
      <c r="F37" s="37"/>
      <c r="G37" s="17"/>
      <c r="H37" s="17"/>
    </row>
    <row r="38" spans="2:8" ht="10.5" customHeight="1">
      <c r="B38" s="51"/>
      <c r="C38" s="17"/>
      <c r="D38" s="17"/>
      <c r="E38" s="185"/>
      <c r="F38" s="25" t="s">
        <v>209</v>
      </c>
      <c r="G38" s="17">
        <v>1256</v>
      </c>
      <c r="H38" s="17">
        <v>306</v>
      </c>
    </row>
    <row r="39" spans="1:8" ht="10.5" customHeight="1">
      <c r="A39" s="182" t="s">
        <v>591</v>
      </c>
      <c r="B39" s="63"/>
      <c r="C39" s="17">
        <v>592115</v>
      </c>
      <c r="D39" s="17">
        <v>167310</v>
      </c>
      <c r="E39" s="185"/>
      <c r="F39" s="25" t="s">
        <v>210</v>
      </c>
      <c r="G39" s="17">
        <v>3826</v>
      </c>
      <c r="H39" s="17">
        <v>1053</v>
      </c>
    </row>
    <row r="40" spans="1:8" ht="10.5" customHeight="1">
      <c r="A40" s="64"/>
      <c r="B40" s="63"/>
      <c r="C40" s="17"/>
      <c r="D40" s="17"/>
      <c r="E40" s="185"/>
      <c r="F40" s="25"/>
      <c r="G40" s="17"/>
      <c r="H40" s="17"/>
    </row>
    <row r="41" spans="1:8" ht="10.5" customHeight="1">
      <c r="A41" s="182" t="s">
        <v>592</v>
      </c>
      <c r="B41" s="63"/>
      <c r="C41" s="146">
        <v>596004</v>
      </c>
      <c r="D41" s="146">
        <v>173327</v>
      </c>
      <c r="E41" s="183" t="s">
        <v>289</v>
      </c>
      <c r="F41" s="37"/>
      <c r="G41" s="17"/>
      <c r="H41" s="17"/>
    </row>
    <row r="42" spans="1:8" ht="10.5" customHeight="1">
      <c r="A42" s="64"/>
      <c r="B42" s="63"/>
      <c r="E42" s="185"/>
      <c r="F42" s="25" t="s">
        <v>218</v>
      </c>
      <c r="G42" s="17">
        <v>3481</v>
      </c>
      <c r="H42" s="17">
        <v>1104</v>
      </c>
    </row>
    <row r="43" spans="1:10" s="96" customFormat="1" ht="10.5" customHeight="1">
      <c r="A43" s="200" t="s">
        <v>647</v>
      </c>
      <c r="B43" s="201"/>
      <c r="C43" s="146">
        <v>598235</v>
      </c>
      <c r="D43" s="146">
        <v>179621</v>
      </c>
      <c r="E43" s="185"/>
      <c r="F43" s="45"/>
      <c r="G43" s="66"/>
      <c r="H43" s="66"/>
      <c r="J43"/>
    </row>
    <row r="44" spans="1:12" ht="10.5" customHeight="1">
      <c r="A44" s="64"/>
      <c r="B44" s="63"/>
      <c r="C44" s="17"/>
      <c r="D44" s="17"/>
      <c r="E44" s="183" t="s">
        <v>290</v>
      </c>
      <c r="F44" s="37"/>
      <c r="G44" s="17"/>
      <c r="H44" s="17"/>
      <c r="L44" s="96"/>
    </row>
    <row r="45" spans="1:10" s="107" customFormat="1" ht="10.5" customHeight="1">
      <c r="A45" s="261" t="s">
        <v>648</v>
      </c>
      <c r="B45" s="262"/>
      <c r="C45" s="73">
        <f>C48+C50</f>
        <v>593627</v>
      </c>
      <c r="D45" s="73">
        <f>D48+D50</f>
        <v>183125</v>
      </c>
      <c r="E45" s="185"/>
      <c r="F45" s="25" t="s">
        <v>222</v>
      </c>
      <c r="G45" s="66">
        <v>2013</v>
      </c>
      <c r="H45" s="66">
        <v>910</v>
      </c>
      <c r="I45" s="96"/>
      <c r="J45"/>
    </row>
    <row r="46" spans="1:12" ht="10.5" customHeight="1">
      <c r="A46" s="65"/>
      <c r="B46" s="20"/>
      <c r="C46" s="73"/>
      <c r="D46" s="73"/>
      <c r="E46" s="185"/>
      <c r="F46" s="25" t="s">
        <v>223</v>
      </c>
      <c r="G46" s="17">
        <v>3719</v>
      </c>
      <c r="H46" s="17">
        <v>2485</v>
      </c>
      <c r="L46" s="96"/>
    </row>
    <row r="47" spans="1:12" ht="10.5" customHeight="1">
      <c r="A47" s="12"/>
      <c r="B47" s="50"/>
      <c r="C47" s="73"/>
      <c r="D47" s="73"/>
      <c r="E47" s="185"/>
      <c r="F47" s="25" t="s">
        <v>224</v>
      </c>
      <c r="G47" s="17">
        <v>5588</v>
      </c>
      <c r="H47" s="17">
        <v>2350</v>
      </c>
      <c r="L47" s="96"/>
    </row>
    <row r="48" spans="1:12" ht="10.5" customHeight="1">
      <c r="A48" s="615" t="s">
        <v>419</v>
      </c>
      <c r="B48" s="616"/>
      <c r="C48" s="73">
        <f>SUM(C53:C68)</f>
        <v>528961</v>
      </c>
      <c r="D48" s="73">
        <f>SUM(D53:D68)</f>
        <v>158512</v>
      </c>
      <c r="E48" s="185"/>
      <c r="F48" s="25" t="s">
        <v>225</v>
      </c>
      <c r="G48" s="17">
        <v>1945</v>
      </c>
      <c r="H48" s="17">
        <v>829</v>
      </c>
      <c r="L48" s="96"/>
    </row>
    <row r="49" spans="1:12" ht="10.5" customHeight="1">
      <c r="A49" s="84"/>
      <c r="B49" s="83"/>
      <c r="C49" s="73"/>
      <c r="D49" s="73"/>
      <c r="E49" s="185"/>
      <c r="F49" s="25" t="s">
        <v>226</v>
      </c>
      <c r="G49" s="17">
        <v>3383</v>
      </c>
      <c r="H49" s="17">
        <v>1810</v>
      </c>
      <c r="L49" s="96"/>
    </row>
    <row r="50" spans="1:12" ht="10.5" customHeight="1">
      <c r="A50" s="615" t="s">
        <v>420</v>
      </c>
      <c r="B50" s="616"/>
      <c r="C50" s="73">
        <f>SUM(C72:C75,G37:G75)</f>
        <v>64666</v>
      </c>
      <c r="D50" s="73">
        <f>SUM(D72:D75,H37:H75)</f>
        <v>24613</v>
      </c>
      <c r="E50" s="185"/>
      <c r="F50" s="45"/>
      <c r="G50" s="17"/>
      <c r="H50" s="17"/>
      <c r="L50" s="96"/>
    </row>
    <row r="51" spans="1:12" ht="10.5" customHeight="1">
      <c r="A51" s="62"/>
      <c r="B51" s="39"/>
      <c r="C51" s="17"/>
      <c r="D51" s="17"/>
      <c r="E51" s="183" t="s">
        <v>280</v>
      </c>
      <c r="F51" s="37"/>
      <c r="G51" s="17"/>
      <c r="H51" s="17"/>
      <c r="L51" s="96"/>
    </row>
    <row r="52" spans="2:12" ht="10.5" customHeight="1">
      <c r="B52" s="51"/>
      <c r="C52" s="17"/>
      <c r="D52" s="17"/>
      <c r="E52" s="59"/>
      <c r="F52" s="25" t="s">
        <v>228</v>
      </c>
      <c r="G52" s="17">
        <v>4573</v>
      </c>
      <c r="H52" s="17">
        <v>2397</v>
      </c>
      <c r="L52" s="96"/>
    </row>
    <row r="53" spans="2:12" ht="10.5" customHeight="1">
      <c r="B53" s="25" t="s">
        <v>187</v>
      </c>
      <c r="C53" s="17">
        <v>208527</v>
      </c>
      <c r="D53" s="17">
        <v>50371</v>
      </c>
      <c r="E53" s="59"/>
      <c r="F53" s="25"/>
      <c r="G53" s="17"/>
      <c r="H53" s="17"/>
      <c r="L53" s="96"/>
    </row>
    <row r="54" spans="2:12" ht="10.5" customHeight="1">
      <c r="B54" s="25" t="s">
        <v>188</v>
      </c>
      <c r="C54" s="17">
        <v>126778</v>
      </c>
      <c r="D54" s="17">
        <v>48277</v>
      </c>
      <c r="E54" s="183" t="s">
        <v>281</v>
      </c>
      <c r="F54" s="37"/>
      <c r="G54" s="17"/>
      <c r="H54" s="17"/>
      <c r="L54" s="96"/>
    </row>
    <row r="55" spans="2:12" ht="10.5" customHeight="1">
      <c r="B55" s="25" t="s">
        <v>189</v>
      </c>
      <c r="C55" s="17">
        <v>30363</v>
      </c>
      <c r="D55" s="17">
        <v>8580</v>
      </c>
      <c r="E55" s="143"/>
      <c r="F55" s="25" t="s">
        <v>233</v>
      </c>
      <c r="G55" s="17">
        <v>6438</v>
      </c>
      <c r="H55" s="17">
        <v>2555</v>
      </c>
      <c r="L55" s="96"/>
    </row>
    <row r="56" spans="2:12" ht="10.5" customHeight="1">
      <c r="B56" s="25" t="s">
        <v>190</v>
      </c>
      <c r="C56" s="17">
        <v>21972</v>
      </c>
      <c r="D56" s="17">
        <v>8155</v>
      </c>
      <c r="E56" s="59"/>
      <c r="F56" s="25"/>
      <c r="G56" s="17"/>
      <c r="H56" s="17"/>
      <c r="L56" s="96"/>
    </row>
    <row r="57" spans="2:12" ht="10.5" customHeight="1">
      <c r="B57" s="25" t="s">
        <v>191</v>
      </c>
      <c r="C57" s="17">
        <v>17562</v>
      </c>
      <c r="D57" s="17">
        <v>7252</v>
      </c>
      <c r="E57" s="183" t="s">
        <v>282</v>
      </c>
      <c r="F57" s="37"/>
      <c r="G57" s="17"/>
      <c r="H57" s="17"/>
      <c r="L57" s="96"/>
    </row>
    <row r="58" spans="2:12" ht="10.5" customHeight="1">
      <c r="B58" s="25"/>
      <c r="D58" s="17"/>
      <c r="E58" s="185"/>
      <c r="F58" s="25" t="s">
        <v>253</v>
      </c>
      <c r="G58" s="17">
        <v>377</v>
      </c>
      <c r="H58" s="17">
        <v>195</v>
      </c>
      <c r="L58" s="96"/>
    </row>
    <row r="59" spans="2:12" ht="10.5" customHeight="1">
      <c r="B59" s="25" t="s">
        <v>192</v>
      </c>
      <c r="C59" s="17">
        <v>13815</v>
      </c>
      <c r="D59" s="17">
        <v>1660</v>
      </c>
      <c r="E59" s="186"/>
      <c r="F59" s="187"/>
      <c r="G59" s="17"/>
      <c r="H59" s="17"/>
      <c r="L59" s="96"/>
    </row>
    <row r="60" spans="2:12" ht="10.5" customHeight="1">
      <c r="B60" s="25" t="s">
        <v>193</v>
      </c>
      <c r="C60" s="17">
        <v>19246</v>
      </c>
      <c r="D60" s="17">
        <v>7216</v>
      </c>
      <c r="E60" s="183" t="s">
        <v>286</v>
      </c>
      <c r="F60" s="37"/>
      <c r="G60" s="17"/>
      <c r="H60" s="17"/>
      <c r="L60" s="96"/>
    </row>
    <row r="61" spans="2:12" ht="10.5" customHeight="1">
      <c r="B61" s="25" t="s">
        <v>194</v>
      </c>
      <c r="C61" s="17">
        <v>12943</v>
      </c>
      <c r="D61" s="17">
        <v>4536</v>
      </c>
      <c r="E61" s="185"/>
      <c r="F61" s="25" t="s">
        <v>511</v>
      </c>
      <c r="G61" s="17">
        <v>4436</v>
      </c>
      <c r="H61" s="17">
        <v>1618</v>
      </c>
      <c r="L61" s="96"/>
    </row>
    <row r="62" spans="2:12" ht="10.5" customHeight="1">
      <c r="B62" s="25" t="s">
        <v>195</v>
      </c>
      <c r="C62" s="17">
        <v>12103</v>
      </c>
      <c r="D62" s="17">
        <v>3832</v>
      </c>
      <c r="E62" s="59"/>
      <c r="F62" s="25"/>
      <c r="G62" s="17"/>
      <c r="H62" s="17"/>
      <c r="L62" s="96"/>
    </row>
    <row r="63" spans="2:12" ht="10.5" customHeight="1">
      <c r="B63" s="25" t="s">
        <v>196</v>
      </c>
      <c r="C63" s="17">
        <v>13309</v>
      </c>
      <c r="D63" s="17">
        <v>3889</v>
      </c>
      <c r="E63" s="183" t="s">
        <v>287</v>
      </c>
      <c r="F63" s="37"/>
      <c r="G63" s="17"/>
      <c r="H63" s="17"/>
      <c r="L63" s="96"/>
    </row>
    <row r="64" spans="2:12" ht="10.5" customHeight="1">
      <c r="B64" s="45"/>
      <c r="D64" s="17"/>
      <c r="E64" s="59"/>
      <c r="F64" s="25" t="s">
        <v>265</v>
      </c>
      <c r="G64" s="17">
        <v>3022</v>
      </c>
      <c r="H64" s="17">
        <v>972</v>
      </c>
      <c r="L64" s="96"/>
    </row>
    <row r="65" spans="2:12" ht="10.5" customHeight="1">
      <c r="B65" s="25" t="s">
        <v>649</v>
      </c>
      <c r="C65" s="17">
        <v>11924</v>
      </c>
      <c r="D65" s="17">
        <v>2808</v>
      </c>
      <c r="E65" s="59"/>
      <c r="F65" s="25" t="s">
        <v>266</v>
      </c>
      <c r="G65" s="17">
        <v>1907</v>
      </c>
      <c r="H65" s="17">
        <v>646</v>
      </c>
      <c r="L65" s="96"/>
    </row>
    <row r="66" spans="2:12" ht="10.5" customHeight="1">
      <c r="B66" s="25" t="s">
        <v>650</v>
      </c>
      <c r="C66" s="17">
        <v>12840</v>
      </c>
      <c r="D66" s="17">
        <v>3806</v>
      </c>
      <c r="E66" s="183"/>
      <c r="F66" s="37"/>
      <c r="G66" s="17"/>
      <c r="H66" s="17"/>
      <c r="L66" s="96"/>
    </row>
    <row r="67" spans="2:12" ht="10.5" customHeight="1">
      <c r="B67" s="25" t="s">
        <v>651</v>
      </c>
      <c r="C67" s="17">
        <v>16773</v>
      </c>
      <c r="D67" s="17">
        <v>4765</v>
      </c>
      <c r="E67" s="183" t="s">
        <v>288</v>
      </c>
      <c r="F67" s="37"/>
      <c r="G67" s="17"/>
      <c r="H67" s="17"/>
      <c r="L67" s="96"/>
    </row>
    <row r="68" spans="2:12" ht="10.5" customHeight="1">
      <c r="B68" s="25" t="s">
        <v>652</v>
      </c>
      <c r="C68" s="17">
        <v>10806</v>
      </c>
      <c r="D68" s="17">
        <v>3365</v>
      </c>
      <c r="E68" s="59"/>
      <c r="F68" s="25" t="s">
        <v>108</v>
      </c>
      <c r="G68" s="17">
        <v>583</v>
      </c>
      <c r="H68" s="17">
        <v>272</v>
      </c>
      <c r="L68" s="96"/>
    </row>
    <row r="69" spans="2:12" ht="10.5" customHeight="1">
      <c r="B69" s="25"/>
      <c r="C69" s="17"/>
      <c r="D69" s="17"/>
      <c r="E69" s="59"/>
      <c r="F69" s="25"/>
      <c r="G69" s="17"/>
      <c r="H69" s="17"/>
      <c r="L69" s="96"/>
    </row>
    <row r="70" spans="2:12" ht="10.5" customHeight="1">
      <c r="B70" s="45"/>
      <c r="C70" s="17"/>
      <c r="D70" s="17"/>
      <c r="E70" s="618" t="s">
        <v>291</v>
      </c>
      <c r="F70" s="619"/>
      <c r="G70" s="17"/>
      <c r="H70" s="17"/>
      <c r="L70" s="96"/>
    </row>
    <row r="71" spans="1:12" ht="10.5" customHeight="1">
      <c r="A71" s="291" t="s">
        <v>283</v>
      </c>
      <c r="B71" s="619"/>
      <c r="C71" s="17"/>
      <c r="D71" s="17"/>
      <c r="E71" s="188"/>
      <c r="F71" s="25" t="s">
        <v>653</v>
      </c>
      <c r="G71" s="17">
        <v>1895</v>
      </c>
      <c r="H71" s="17">
        <v>402</v>
      </c>
      <c r="L71" s="96"/>
    </row>
    <row r="72" spans="1:12" ht="10.5" customHeight="1">
      <c r="A72" s="44"/>
      <c r="B72" s="25" t="s">
        <v>199</v>
      </c>
      <c r="C72" s="17">
        <v>2212</v>
      </c>
      <c r="D72" s="17">
        <v>914</v>
      </c>
      <c r="E72" s="59"/>
      <c r="F72" s="25" t="s">
        <v>654</v>
      </c>
      <c r="G72" s="17">
        <v>5211</v>
      </c>
      <c r="H72" s="17">
        <v>1438</v>
      </c>
      <c r="L72" s="96"/>
    </row>
    <row r="73" spans="1:12" ht="10.5" customHeight="1">
      <c r="A73" s="44"/>
      <c r="B73" s="25"/>
      <c r="D73" s="17"/>
      <c r="E73" s="59"/>
      <c r="F73" s="25"/>
      <c r="G73" s="17"/>
      <c r="H73" s="17"/>
      <c r="L73" s="96"/>
    </row>
    <row r="74" spans="1:12" ht="10.5" customHeight="1">
      <c r="A74" s="291" t="s">
        <v>284</v>
      </c>
      <c r="B74" s="619"/>
      <c r="C74" s="17"/>
      <c r="D74" s="17"/>
      <c r="E74" s="183" t="s">
        <v>655</v>
      </c>
      <c r="F74" s="37"/>
      <c r="G74" s="17"/>
      <c r="H74" s="17"/>
      <c r="L74" s="96"/>
    </row>
    <row r="75" spans="1:12" ht="10.5" customHeight="1">
      <c r="A75" s="44"/>
      <c r="B75" s="25" t="s">
        <v>201</v>
      </c>
      <c r="C75" s="17">
        <v>4540</v>
      </c>
      <c r="D75" s="17">
        <v>1244</v>
      </c>
      <c r="E75" s="59"/>
      <c r="F75" s="25" t="s">
        <v>656</v>
      </c>
      <c r="G75" s="17">
        <v>4261</v>
      </c>
      <c r="H75" s="17">
        <v>1113</v>
      </c>
      <c r="L75" s="96"/>
    </row>
    <row r="76" spans="1:8" ht="6" customHeight="1" thickBot="1">
      <c r="A76" s="5"/>
      <c r="B76" s="60"/>
      <c r="C76" s="31"/>
      <c r="D76" s="31"/>
      <c r="E76" s="61"/>
      <c r="F76" s="6"/>
      <c r="G76" s="5"/>
      <c r="H76" s="5"/>
    </row>
    <row r="77" spans="1:8" ht="11.25">
      <c r="A77" s="617" t="s">
        <v>503</v>
      </c>
      <c r="B77" s="617"/>
      <c r="C77" s="617"/>
      <c r="D77" s="617"/>
      <c r="E77" s="617"/>
      <c r="F77" s="617"/>
      <c r="G77" s="617"/>
      <c r="H77" s="617"/>
    </row>
    <row r="78" spans="1:8" ht="11.25">
      <c r="A78" s="44"/>
      <c r="B78" s="44"/>
      <c r="C78" s="44"/>
      <c r="D78" s="44"/>
      <c r="E78" s="44"/>
      <c r="F78" s="44"/>
      <c r="G78" s="44"/>
      <c r="H78" s="44"/>
    </row>
    <row r="79" spans="1:8" ht="11.25">
      <c r="A79" s="44"/>
      <c r="B79" s="44"/>
      <c r="C79" s="44"/>
      <c r="D79" s="44"/>
      <c r="E79" s="44"/>
      <c r="F79" s="44"/>
      <c r="G79" s="44"/>
      <c r="H79" s="44"/>
    </row>
    <row r="80" spans="1:8" ht="11.25">
      <c r="A80" s="44"/>
      <c r="B80" s="44"/>
      <c r="C80" s="44"/>
      <c r="D80" s="44"/>
      <c r="E80" s="44"/>
      <c r="F80" s="44"/>
      <c r="G80" s="44"/>
      <c r="H80" s="44"/>
    </row>
  </sheetData>
  <sheetProtection/>
  <mergeCells count="13">
    <mergeCell ref="A1:H1"/>
    <mergeCell ref="A34:H34"/>
    <mergeCell ref="A71:B71"/>
    <mergeCell ref="A74:B74"/>
    <mergeCell ref="A50:B50"/>
    <mergeCell ref="A43:B43"/>
    <mergeCell ref="A45:B45"/>
    <mergeCell ref="A48:B48"/>
    <mergeCell ref="A77:H77"/>
    <mergeCell ref="A35:B35"/>
    <mergeCell ref="E35:F35"/>
    <mergeCell ref="A37:B37"/>
    <mergeCell ref="E70:F70"/>
  </mergeCells>
  <printOptions/>
  <pageMargins left="0.67" right="0.16" top="0.07874015748031496" bottom="0.1968503937007874" header="0" footer="0"/>
  <pageSetup horizontalDpi="300" verticalDpi="300" orientation="portrait" pageOrder="overThenDown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1">
      <selection activeCell="A2" sqref="A2:M2"/>
    </sheetView>
  </sheetViews>
  <sheetFormatPr defaultColWidth="9.00390625" defaultRowHeight="12"/>
  <cols>
    <col min="1" max="1" width="3.875" style="0" customWidth="1"/>
    <col min="2" max="2" width="11.375" style="0" customWidth="1"/>
    <col min="3" max="3" width="1.875" style="0" customWidth="1"/>
    <col min="4" max="10" width="8.875" style="0" customWidth="1"/>
    <col min="11" max="11" width="10.875" style="0" customWidth="1"/>
    <col min="12" max="12" width="9.50390625" style="0" customWidth="1"/>
    <col min="14" max="19" width="9.625" style="0" customWidth="1"/>
    <col min="20" max="23" width="8.125" style="0" customWidth="1"/>
    <col min="24" max="24" width="8.375" style="0" customWidth="1"/>
    <col min="25" max="25" width="8.625" style="0" customWidth="1"/>
    <col min="26" max="26" width="7.375" style="0" customWidth="1"/>
  </cols>
  <sheetData>
    <row r="1" spans="1:26" s="96" customFormat="1" ht="24" customHeight="1">
      <c r="A1" s="288" t="s">
        <v>759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4" t="s">
        <v>760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26" ht="30" customHeight="1">
      <c r="A2" s="244" t="s">
        <v>740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3" t="s">
        <v>489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ht="11.25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15" customHeight="1">
      <c r="A4" s="292" t="s">
        <v>316</v>
      </c>
      <c r="B4" s="228"/>
      <c r="C4" s="228"/>
      <c r="D4" s="216" t="s">
        <v>317</v>
      </c>
      <c r="E4" s="216"/>
      <c r="F4" s="216"/>
      <c r="G4" s="216" t="s">
        <v>318</v>
      </c>
      <c r="H4" s="216"/>
      <c r="I4" s="216"/>
      <c r="J4" s="216"/>
      <c r="K4" s="216" t="s">
        <v>319</v>
      </c>
      <c r="L4" s="216"/>
      <c r="M4" s="216"/>
      <c r="N4" s="216"/>
      <c r="O4" s="216"/>
      <c r="P4" s="216"/>
      <c r="Q4" s="216"/>
      <c r="R4" s="216"/>
      <c r="S4" s="216"/>
      <c r="T4" s="228" t="s">
        <v>320</v>
      </c>
      <c r="U4" s="228"/>
      <c r="V4" s="228"/>
      <c r="W4" s="228" t="s">
        <v>321</v>
      </c>
      <c r="X4" s="228"/>
      <c r="Y4" s="228"/>
      <c r="Z4" s="294" t="s">
        <v>322</v>
      </c>
    </row>
    <row r="5" spans="1:26" ht="15" customHeight="1">
      <c r="A5" s="225"/>
      <c r="B5" s="217"/>
      <c r="C5" s="217"/>
      <c r="D5" s="217" t="s">
        <v>300</v>
      </c>
      <c r="E5" s="217" t="s">
        <v>323</v>
      </c>
      <c r="F5" s="217" t="s">
        <v>324</v>
      </c>
      <c r="G5" s="217" t="s">
        <v>313</v>
      </c>
      <c r="H5" s="217" t="s">
        <v>325</v>
      </c>
      <c r="I5" s="217" t="s">
        <v>326</v>
      </c>
      <c r="J5" s="217" t="s">
        <v>327</v>
      </c>
      <c r="K5" s="266" t="s">
        <v>328</v>
      </c>
      <c r="L5" s="267"/>
      <c r="M5" s="268"/>
      <c r="N5" s="217" t="s">
        <v>312</v>
      </c>
      <c r="O5" s="217" t="s">
        <v>16</v>
      </c>
      <c r="P5" s="217" t="s">
        <v>17</v>
      </c>
      <c r="Q5" s="217" t="s">
        <v>18</v>
      </c>
      <c r="R5" s="217" t="s">
        <v>121</v>
      </c>
      <c r="S5" s="217" t="s">
        <v>122</v>
      </c>
      <c r="T5" s="217" t="s">
        <v>15</v>
      </c>
      <c r="U5" s="217" t="s">
        <v>307</v>
      </c>
      <c r="V5" s="217" t="s">
        <v>308</v>
      </c>
      <c r="W5" s="217" t="s">
        <v>306</v>
      </c>
      <c r="X5" s="217" t="s">
        <v>307</v>
      </c>
      <c r="Y5" s="217" t="s">
        <v>308</v>
      </c>
      <c r="Z5" s="223"/>
    </row>
    <row r="6" spans="1:26" ht="15" customHeight="1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" t="s">
        <v>306</v>
      </c>
      <c r="L6" s="2" t="s">
        <v>307</v>
      </c>
      <c r="M6" s="2" t="s">
        <v>308</v>
      </c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23"/>
    </row>
    <row r="7" spans="1:26" ht="3" customHeight="1">
      <c r="A7" s="3"/>
      <c r="B7" s="3"/>
      <c r="C7" s="4"/>
      <c r="Z7" s="26"/>
    </row>
    <row r="8" spans="1:26" s="8" customFormat="1" ht="10.5" customHeight="1">
      <c r="A8" s="23"/>
      <c r="B8" s="23"/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</row>
    <row r="9" spans="1:26" s="8" customFormat="1" ht="10.5" customHeight="1">
      <c r="A9" s="264" t="s">
        <v>772</v>
      </c>
      <c r="B9" s="264"/>
      <c r="C9" s="49"/>
      <c r="D9" s="66">
        <v>461</v>
      </c>
      <c r="E9" s="66">
        <v>449</v>
      </c>
      <c r="F9" s="66">
        <v>12</v>
      </c>
      <c r="G9" s="66">
        <v>4598</v>
      </c>
      <c r="H9" s="66">
        <v>4083</v>
      </c>
      <c r="I9" s="66">
        <v>159</v>
      </c>
      <c r="J9" s="66">
        <v>356</v>
      </c>
      <c r="K9" s="66">
        <v>115712</v>
      </c>
      <c r="L9" s="66">
        <v>59196</v>
      </c>
      <c r="M9" s="66">
        <v>56516</v>
      </c>
      <c r="N9" s="66">
        <v>18549</v>
      </c>
      <c r="O9" s="66">
        <v>18819</v>
      </c>
      <c r="P9" s="66">
        <v>19023</v>
      </c>
      <c r="Q9" s="66">
        <v>19259</v>
      </c>
      <c r="R9" s="66">
        <v>19690</v>
      </c>
      <c r="S9" s="66">
        <v>20372</v>
      </c>
      <c r="T9" s="66">
        <v>7009</v>
      </c>
      <c r="U9" s="66">
        <v>2646</v>
      </c>
      <c r="V9" s="66">
        <v>4363</v>
      </c>
      <c r="W9" s="66">
        <v>1764</v>
      </c>
      <c r="X9" s="66">
        <v>169</v>
      </c>
      <c r="Y9" s="66">
        <v>1595</v>
      </c>
      <c r="Z9" s="108" t="s">
        <v>575</v>
      </c>
    </row>
    <row r="10" spans="1:26" s="8" customFormat="1" ht="10.5" customHeight="1">
      <c r="A10" s="196"/>
      <c r="B10" s="196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s="8" customFormat="1" ht="10.5" customHeight="1">
      <c r="A11" s="196"/>
      <c r="B11" s="196"/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4"/>
    </row>
    <row r="12" spans="1:26" s="69" customFormat="1" ht="10.5" customHeight="1">
      <c r="A12" s="264" t="s">
        <v>773</v>
      </c>
      <c r="B12" s="264"/>
      <c r="C12" s="49"/>
      <c r="D12" s="66">
        <v>454</v>
      </c>
      <c r="E12" s="66">
        <v>444</v>
      </c>
      <c r="F12" s="66">
        <v>10</v>
      </c>
      <c r="G12" s="66">
        <v>4580</v>
      </c>
      <c r="H12" s="66">
        <v>4050</v>
      </c>
      <c r="I12" s="66">
        <v>152</v>
      </c>
      <c r="J12" s="66">
        <v>378</v>
      </c>
      <c r="K12" s="66">
        <v>114393</v>
      </c>
      <c r="L12" s="66">
        <v>58578</v>
      </c>
      <c r="M12" s="66">
        <v>55815</v>
      </c>
      <c r="N12" s="66">
        <v>19173</v>
      </c>
      <c r="O12" s="66">
        <v>18541</v>
      </c>
      <c r="P12" s="66">
        <v>18802</v>
      </c>
      <c r="Q12" s="66">
        <v>18990</v>
      </c>
      <c r="R12" s="66">
        <v>19195</v>
      </c>
      <c r="S12" s="66">
        <v>19692</v>
      </c>
      <c r="T12" s="66">
        <v>6988</v>
      </c>
      <c r="U12" s="66">
        <v>2629</v>
      </c>
      <c r="V12" s="66">
        <v>4359</v>
      </c>
      <c r="W12" s="66">
        <v>1700</v>
      </c>
      <c r="X12" s="66">
        <v>147</v>
      </c>
      <c r="Y12" s="66">
        <v>1553</v>
      </c>
      <c r="Z12" s="162" t="s">
        <v>576</v>
      </c>
    </row>
    <row r="13" spans="1:26" s="8" customFormat="1" ht="10.5" customHeight="1">
      <c r="A13" s="85"/>
      <c r="B13" s="85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8"/>
    </row>
    <row r="14" spans="1:26" s="8" customFormat="1" ht="10.5" customHeight="1">
      <c r="A14" s="85"/>
      <c r="B14" s="85"/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8"/>
    </row>
    <row r="15" spans="1:26" s="11" customFormat="1" ht="10.5" customHeight="1">
      <c r="A15" s="264" t="s">
        <v>774</v>
      </c>
      <c r="B15" s="264"/>
      <c r="C15" s="49"/>
      <c r="D15" s="66">
        <v>452</v>
      </c>
      <c r="E15" s="66">
        <v>442</v>
      </c>
      <c r="F15" s="66">
        <v>10</v>
      </c>
      <c r="G15" s="66">
        <v>4581</v>
      </c>
      <c r="H15" s="66">
        <v>4013</v>
      </c>
      <c r="I15" s="66">
        <v>158</v>
      </c>
      <c r="J15" s="66">
        <v>410</v>
      </c>
      <c r="K15" s="66">
        <v>113246</v>
      </c>
      <c r="L15" s="66">
        <v>57983</v>
      </c>
      <c r="M15" s="66">
        <v>55263</v>
      </c>
      <c r="N15" s="66">
        <v>18500</v>
      </c>
      <c r="O15" s="66">
        <v>19186</v>
      </c>
      <c r="P15" s="66">
        <v>18554</v>
      </c>
      <c r="Q15" s="66">
        <v>18810</v>
      </c>
      <c r="R15" s="66">
        <v>18989</v>
      </c>
      <c r="S15" s="66">
        <v>19207</v>
      </c>
      <c r="T15" s="66">
        <v>7015</v>
      </c>
      <c r="U15" s="66">
        <v>2637</v>
      </c>
      <c r="V15" s="66">
        <v>4378</v>
      </c>
      <c r="W15" s="66">
        <v>1690</v>
      </c>
      <c r="X15" s="66">
        <v>144</v>
      </c>
      <c r="Y15" s="66">
        <v>1546</v>
      </c>
      <c r="Z15" s="108" t="s">
        <v>574</v>
      </c>
    </row>
    <row r="16" spans="1:26" s="11" customFormat="1" ht="10.5" customHeight="1">
      <c r="A16" s="85"/>
      <c r="B16" s="85"/>
      <c r="C16" s="49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8"/>
    </row>
    <row r="17" spans="1:26" s="11" customFormat="1" ht="10.5" customHeight="1">
      <c r="A17" s="85"/>
      <c r="B17" s="85"/>
      <c r="C17" s="4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8"/>
    </row>
    <row r="18" spans="1:26" s="11" customFormat="1" ht="10.5" customHeight="1">
      <c r="A18" s="264" t="s">
        <v>775</v>
      </c>
      <c r="B18" s="264"/>
      <c r="C18" s="49"/>
      <c r="D18" s="66">
        <v>449</v>
      </c>
      <c r="E18" s="66">
        <v>440</v>
      </c>
      <c r="F18" s="66">
        <v>9</v>
      </c>
      <c r="G18" s="66">
        <v>4604</v>
      </c>
      <c r="H18" s="66">
        <v>4005</v>
      </c>
      <c r="I18" s="66">
        <v>157</v>
      </c>
      <c r="J18" s="66">
        <v>442</v>
      </c>
      <c r="K18" s="66">
        <v>113254</v>
      </c>
      <c r="L18" s="66">
        <v>57999</v>
      </c>
      <c r="M18" s="66">
        <v>55255</v>
      </c>
      <c r="N18" s="66">
        <v>19187</v>
      </c>
      <c r="O18" s="66">
        <v>18540</v>
      </c>
      <c r="P18" s="66">
        <v>19172</v>
      </c>
      <c r="Q18" s="66">
        <v>18561</v>
      </c>
      <c r="R18" s="66">
        <v>18817</v>
      </c>
      <c r="S18" s="66">
        <v>18977</v>
      </c>
      <c r="T18" s="66">
        <v>7092</v>
      </c>
      <c r="U18" s="66">
        <v>2640</v>
      </c>
      <c r="V18" s="66">
        <v>4452</v>
      </c>
      <c r="W18" s="66">
        <v>1684</v>
      </c>
      <c r="X18" s="66">
        <v>123</v>
      </c>
      <c r="Y18" s="66">
        <v>1561</v>
      </c>
      <c r="Z18" s="108" t="s">
        <v>620</v>
      </c>
    </row>
    <row r="19" spans="1:26" s="11" customFormat="1" ht="10.5" customHeight="1">
      <c r="A19" s="85"/>
      <c r="B19" s="85"/>
      <c r="C19" s="49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8"/>
    </row>
    <row r="20" spans="1:26" s="11" customFormat="1" ht="10.5" customHeight="1">
      <c r="A20" s="85"/>
      <c r="B20" s="85"/>
      <c r="C20" s="49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s="114" customFormat="1" ht="10.5" customHeight="1">
      <c r="A21" s="297" t="s">
        <v>776</v>
      </c>
      <c r="B21" s="297"/>
      <c r="C21" s="113"/>
      <c r="D21" s="73">
        <f>D24+D27</f>
        <v>446</v>
      </c>
      <c r="E21" s="73">
        <f aca="true" t="shared" si="0" ref="E21:Y21">E24+E27</f>
        <v>438</v>
      </c>
      <c r="F21" s="73">
        <f t="shared" si="0"/>
        <v>8</v>
      </c>
      <c r="G21" s="73">
        <f t="shared" si="0"/>
        <v>4632</v>
      </c>
      <c r="H21" s="73">
        <f t="shared" si="0"/>
        <v>3993</v>
      </c>
      <c r="I21" s="73">
        <f t="shared" si="0"/>
        <v>158</v>
      </c>
      <c r="J21" s="73">
        <f t="shared" si="0"/>
        <v>481</v>
      </c>
      <c r="K21" s="73">
        <f t="shared" si="0"/>
        <v>113437</v>
      </c>
      <c r="L21" s="73">
        <f t="shared" si="0"/>
        <v>57946</v>
      </c>
      <c r="M21" s="73">
        <f t="shared" si="0"/>
        <v>55491</v>
      </c>
      <c r="N21" s="73">
        <f t="shared" si="0"/>
        <v>19149</v>
      </c>
      <c r="O21" s="73">
        <f t="shared" si="0"/>
        <v>19218</v>
      </c>
      <c r="P21" s="73">
        <f t="shared" si="0"/>
        <v>18521</v>
      </c>
      <c r="Q21" s="73">
        <f t="shared" si="0"/>
        <v>19209</v>
      </c>
      <c r="R21" s="73">
        <f t="shared" si="0"/>
        <v>18536</v>
      </c>
      <c r="S21" s="73">
        <f t="shared" si="0"/>
        <v>18804</v>
      </c>
      <c r="T21" s="73">
        <f t="shared" si="0"/>
        <v>7138</v>
      </c>
      <c r="U21" s="73">
        <f t="shared" si="0"/>
        <v>2652</v>
      </c>
      <c r="V21" s="73">
        <f t="shared" si="0"/>
        <v>4486</v>
      </c>
      <c r="W21" s="73">
        <f t="shared" si="0"/>
        <v>1600</v>
      </c>
      <c r="X21" s="73">
        <f t="shared" si="0"/>
        <v>109</v>
      </c>
      <c r="Y21" s="73">
        <f t="shared" si="0"/>
        <v>1491</v>
      </c>
      <c r="Z21" s="105" t="s">
        <v>622</v>
      </c>
    </row>
    <row r="22" spans="1:26" s="11" customFormat="1" ht="10.5" customHeight="1">
      <c r="A22" s="85"/>
      <c r="B22" s="85"/>
      <c r="C22" s="49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8"/>
    </row>
    <row r="23" spans="1:26" s="11" customFormat="1" ht="10.5" customHeight="1">
      <c r="A23" s="85"/>
      <c r="B23" s="85"/>
      <c r="C23" s="49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8"/>
    </row>
    <row r="24" spans="1:26" s="11" customFormat="1" ht="10.5" customHeight="1">
      <c r="A24" s="296" t="s">
        <v>19</v>
      </c>
      <c r="B24" s="296"/>
      <c r="C24" s="74"/>
      <c r="D24" s="73">
        <f>SUM(D30:D34,D36:D40)</f>
        <v>252</v>
      </c>
      <c r="E24" s="73">
        <f aca="true" t="shared" si="1" ref="E24:Y24">SUM(E30:E34,E36:E40)</f>
        <v>249</v>
      </c>
      <c r="F24" s="73">
        <f t="shared" si="1"/>
        <v>3</v>
      </c>
      <c r="G24" s="73">
        <f t="shared" si="1"/>
        <v>3208</v>
      </c>
      <c r="H24" s="73">
        <f t="shared" si="1"/>
        <v>2822</v>
      </c>
      <c r="I24" s="73">
        <f t="shared" si="1"/>
        <v>62</v>
      </c>
      <c r="J24" s="73">
        <f t="shared" si="1"/>
        <v>324</v>
      </c>
      <c r="K24" s="73">
        <f t="shared" si="1"/>
        <v>86450</v>
      </c>
      <c r="L24" s="73">
        <f t="shared" si="1"/>
        <v>44175</v>
      </c>
      <c r="M24" s="73">
        <f t="shared" si="1"/>
        <v>42275</v>
      </c>
      <c r="N24" s="73">
        <f t="shared" si="1"/>
        <v>14798</v>
      </c>
      <c r="O24" s="73">
        <f t="shared" si="1"/>
        <v>14725</v>
      </c>
      <c r="P24" s="73">
        <f t="shared" si="1"/>
        <v>14198</v>
      </c>
      <c r="Q24" s="73">
        <f t="shared" si="1"/>
        <v>14639</v>
      </c>
      <c r="R24" s="73">
        <f t="shared" si="1"/>
        <v>13933</v>
      </c>
      <c r="S24" s="73">
        <f t="shared" si="1"/>
        <v>14157</v>
      </c>
      <c r="T24" s="73">
        <f t="shared" si="1"/>
        <v>4843</v>
      </c>
      <c r="U24" s="73">
        <f t="shared" si="1"/>
        <v>1742</v>
      </c>
      <c r="V24" s="73">
        <f t="shared" si="1"/>
        <v>3101</v>
      </c>
      <c r="W24" s="73">
        <f t="shared" si="1"/>
        <v>1073</v>
      </c>
      <c r="X24" s="73">
        <f t="shared" si="1"/>
        <v>70</v>
      </c>
      <c r="Y24" s="73">
        <f t="shared" si="1"/>
        <v>1003</v>
      </c>
      <c r="Z24" s="184" t="s">
        <v>623</v>
      </c>
    </row>
    <row r="25" spans="1:26" s="8" customFormat="1" ht="10.5" customHeight="1">
      <c r="A25" s="295"/>
      <c r="B25" s="295"/>
      <c r="C25" s="76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84"/>
    </row>
    <row r="26" spans="1:26" s="36" customFormat="1" ht="10.5" customHeight="1">
      <c r="A26" s="295"/>
      <c r="B26" s="295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84"/>
    </row>
    <row r="27" spans="1:26" s="11" customFormat="1" ht="10.5" customHeight="1">
      <c r="A27" s="296" t="s">
        <v>20</v>
      </c>
      <c r="B27" s="296"/>
      <c r="C27" s="74"/>
      <c r="D27" s="73">
        <f>SUM(D43:D45,D48:D52,D55:D58,D61:D63,D66,D69:D71,D74:D78,D90:D91,D94,D97,D100:D102,D105:D107,D110:D113,D116:D119,D121:D125,D128:D133,D136:D139,D142:D147,D150:D154)</f>
        <v>194</v>
      </c>
      <c r="E27" s="73">
        <f>SUM(E43:E45,E48:E52,E55:E58,E61:E63,E66,E69:E71,E74:E78,E90:E91,E94,E97,E100:E102,E105:E107,E110:E113,E116:E119,E121:E125,E128:E133,E136:E139,E142:E147,E150:E154)</f>
        <v>189</v>
      </c>
      <c r="F27" s="73">
        <f>SUM(F43:F45,F48:F52,F55:F58,F61:F63,F66,F69:F71,F74:F78,F90:F91,F94,F97,F100:F102,F105:F107,F110:F113,F116:F119,F121:F125,F128:F133,F136:F139,F142:F147,F150:F154)</f>
        <v>5</v>
      </c>
      <c r="G27" s="73">
        <f aca="true" t="shared" si="2" ref="G27:Y27">SUM(G43:G45,G48:G52,G55:G58,G61:G63,G66,G69:G71,G74:G78,G90:G91,G94,G97,G100:G102,G105:G107,G110:G113,G116:G119,G121:G125,G128:G133,G136:G139,G142:G147,G150:G154)</f>
        <v>1424</v>
      </c>
      <c r="H27" s="73">
        <f t="shared" si="2"/>
        <v>1171</v>
      </c>
      <c r="I27" s="73">
        <f t="shared" si="2"/>
        <v>96</v>
      </c>
      <c r="J27" s="73">
        <f>SUM(J43:J45,J48:J52,J55:J58,J61:J63,J66,J69:J71,J74:J78,J90:J91,J94,J97,J100:J102,J105:J107,J110:J113,J116:J119,J122:J125,J128:J133,J136:J139,J142:J147,J150:J154)</f>
        <v>157</v>
      </c>
      <c r="K27" s="73">
        <f>SUM(K43:K45,K48:K52,K55:K58,K61:K63,K66,K69:K71,K74:K78,K90:K91,K94,K97,K100:K102,K105:K107,K110:K113,K116:K119,K121:K125,K128:K133,K136:K139,K142:K147,K150:K154)</f>
        <v>26987</v>
      </c>
      <c r="L27" s="73">
        <f>SUM(L43:L45,L48:L52,L55:L58,L61:L63,L66,L69:L71,L74:L78,L90:L91,L94,L97,L100:L102,L105:L107,L110:L113,L116:L119,L121:L125,L128:L133,L136:L139,L142:L147,L150:L154)</f>
        <v>13771</v>
      </c>
      <c r="M27" s="73">
        <f>SUM(M43:M45,M48:M52,M55:M58,M61:M63,M66,M69:M71,M74:M78,M90:M91,M94,M97,M100:M102,M105:M107,M110:M113,M116:M119,M121:M125,M128:M133,M136:M139,M142:M147,M150:M154)</f>
        <v>13216</v>
      </c>
      <c r="N27" s="73">
        <f t="shared" si="2"/>
        <v>4351</v>
      </c>
      <c r="O27" s="73">
        <f t="shared" si="2"/>
        <v>4493</v>
      </c>
      <c r="P27" s="73">
        <f t="shared" si="2"/>
        <v>4323</v>
      </c>
      <c r="Q27" s="73">
        <f t="shared" si="2"/>
        <v>4570</v>
      </c>
      <c r="R27" s="73">
        <f t="shared" si="2"/>
        <v>4603</v>
      </c>
      <c r="S27" s="73">
        <f t="shared" si="2"/>
        <v>4647</v>
      </c>
      <c r="T27" s="73">
        <f t="shared" si="2"/>
        <v>2295</v>
      </c>
      <c r="U27" s="73">
        <f t="shared" si="2"/>
        <v>910</v>
      </c>
      <c r="V27" s="73">
        <f t="shared" si="2"/>
        <v>1385</v>
      </c>
      <c r="W27" s="73">
        <f t="shared" si="2"/>
        <v>527</v>
      </c>
      <c r="X27" s="73">
        <f>SUM(X43:X45,X48:X52,X55:X58,X61:X63,X66,X69:X71,X74:X78,X90:X91,X94,X97,X100:X102,X105:X107,X110:X113,X116:X119,X121:X125,X128:X133,X136:X139,X142:X147,X150:X154)</f>
        <v>39</v>
      </c>
      <c r="Y27" s="73">
        <f t="shared" si="2"/>
        <v>488</v>
      </c>
      <c r="Z27" s="184" t="s">
        <v>624</v>
      </c>
    </row>
    <row r="28" spans="1:26" s="8" customFormat="1" ht="10.5" customHeight="1">
      <c r="A28" s="23"/>
      <c r="B28" s="23"/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7"/>
    </row>
    <row r="29" spans="1:26" s="8" customFormat="1" ht="10.5" customHeight="1">
      <c r="A29" s="23"/>
      <c r="B29" s="23"/>
      <c r="C29" s="2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7"/>
    </row>
    <row r="30" spans="1:26" s="8" customFormat="1" ht="10.5" customHeight="1">
      <c r="A30" s="23">
        <v>1</v>
      </c>
      <c r="B30" s="21" t="s">
        <v>21</v>
      </c>
      <c r="C30" s="25"/>
      <c r="D30" s="17">
        <f>E30+F30</f>
        <v>85</v>
      </c>
      <c r="E30" s="17">
        <v>84</v>
      </c>
      <c r="F30" s="17">
        <v>1</v>
      </c>
      <c r="G30" s="17">
        <f>SUM(H30:J30)</f>
        <v>1313</v>
      </c>
      <c r="H30" s="17">
        <v>1175</v>
      </c>
      <c r="I30" s="17">
        <v>6</v>
      </c>
      <c r="J30" s="66">
        <v>132</v>
      </c>
      <c r="K30" s="17">
        <f>L30+M30</f>
        <v>38093</v>
      </c>
      <c r="L30" s="66">
        <v>19441</v>
      </c>
      <c r="M30" s="66">
        <v>18652</v>
      </c>
      <c r="N30" s="66">
        <v>6625</v>
      </c>
      <c r="O30" s="66">
        <v>6598</v>
      </c>
      <c r="P30" s="66">
        <v>6279</v>
      </c>
      <c r="Q30" s="66">
        <v>6291</v>
      </c>
      <c r="R30" s="66">
        <v>6157</v>
      </c>
      <c r="S30" s="66">
        <v>6143</v>
      </c>
      <c r="T30" s="17">
        <f>U30+V30</f>
        <v>1933</v>
      </c>
      <c r="U30" s="17">
        <v>717</v>
      </c>
      <c r="V30" s="17">
        <v>1216</v>
      </c>
      <c r="W30" s="17">
        <f>X30+Y30</f>
        <v>577</v>
      </c>
      <c r="X30" s="17">
        <v>49</v>
      </c>
      <c r="Y30" s="17">
        <v>528</v>
      </c>
      <c r="Z30" s="27">
        <v>1</v>
      </c>
    </row>
    <row r="31" spans="1:26" s="8" customFormat="1" ht="10.5" customHeight="1">
      <c r="A31" s="23">
        <v>2</v>
      </c>
      <c r="B31" s="21" t="s">
        <v>22</v>
      </c>
      <c r="C31" s="25"/>
      <c r="D31" s="17">
        <f>E31+F31</f>
        <v>55</v>
      </c>
      <c r="E31" s="17">
        <v>54</v>
      </c>
      <c r="F31" s="17">
        <v>1</v>
      </c>
      <c r="G31" s="17">
        <f>SUM(H31:J31)</f>
        <v>922</v>
      </c>
      <c r="H31" s="17">
        <v>829</v>
      </c>
      <c r="I31" s="17">
        <v>5</v>
      </c>
      <c r="J31" s="66">
        <v>88</v>
      </c>
      <c r="K31" s="17">
        <f>L31+M31</f>
        <v>26792</v>
      </c>
      <c r="L31" s="66">
        <v>13833</v>
      </c>
      <c r="M31" s="66">
        <v>12959</v>
      </c>
      <c r="N31" s="66">
        <v>4710</v>
      </c>
      <c r="O31" s="66">
        <v>4596</v>
      </c>
      <c r="P31" s="66">
        <v>4413</v>
      </c>
      <c r="Q31" s="66">
        <v>4601</v>
      </c>
      <c r="R31" s="66">
        <v>4178</v>
      </c>
      <c r="S31" s="66">
        <v>4294</v>
      </c>
      <c r="T31" s="17">
        <f>U31+V31</f>
        <v>1353</v>
      </c>
      <c r="U31" s="17">
        <v>441</v>
      </c>
      <c r="V31" s="17">
        <v>912</v>
      </c>
      <c r="W31" s="17">
        <f>X31+Y31</f>
        <v>226</v>
      </c>
      <c r="X31" s="17">
        <v>14</v>
      </c>
      <c r="Y31" s="17">
        <v>212</v>
      </c>
      <c r="Z31" s="27">
        <v>2</v>
      </c>
    </row>
    <row r="32" spans="1:26" s="8" customFormat="1" ht="10.5" customHeight="1">
      <c r="A32" s="23">
        <v>3</v>
      </c>
      <c r="B32" s="21" t="s">
        <v>23</v>
      </c>
      <c r="C32" s="25"/>
      <c r="D32" s="17">
        <f>E32+F32</f>
        <v>19</v>
      </c>
      <c r="E32" s="17">
        <v>19</v>
      </c>
      <c r="F32" s="17">
        <v>0</v>
      </c>
      <c r="G32" s="17">
        <f>SUM(H32:J32)</f>
        <v>223</v>
      </c>
      <c r="H32" s="17">
        <v>195</v>
      </c>
      <c r="I32" s="17">
        <v>0</v>
      </c>
      <c r="J32" s="66">
        <v>28</v>
      </c>
      <c r="K32" s="17">
        <f>L32+M32</f>
        <v>5621</v>
      </c>
      <c r="L32" s="66">
        <v>2832</v>
      </c>
      <c r="M32" s="66">
        <v>2789</v>
      </c>
      <c r="N32" s="66">
        <v>904</v>
      </c>
      <c r="O32" s="66">
        <v>929</v>
      </c>
      <c r="P32" s="66">
        <v>934</v>
      </c>
      <c r="Q32" s="66">
        <v>961</v>
      </c>
      <c r="R32" s="66">
        <v>957</v>
      </c>
      <c r="S32" s="66">
        <v>936</v>
      </c>
      <c r="T32" s="17">
        <f>U32+V32</f>
        <v>358</v>
      </c>
      <c r="U32" s="17">
        <v>126</v>
      </c>
      <c r="V32" s="17">
        <v>232</v>
      </c>
      <c r="W32" s="17">
        <f>X32+Y32</f>
        <v>94</v>
      </c>
      <c r="X32" s="17">
        <v>2</v>
      </c>
      <c r="Y32" s="17">
        <v>92</v>
      </c>
      <c r="Z32" s="27">
        <v>3</v>
      </c>
    </row>
    <row r="33" spans="1:26" s="8" customFormat="1" ht="10.5" customHeight="1">
      <c r="A33" s="23">
        <v>4</v>
      </c>
      <c r="B33" s="21" t="s">
        <v>24</v>
      </c>
      <c r="C33" s="25"/>
      <c r="D33" s="17">
        <f>E33+F33</f>
        <v>15</v>
      </c>
      <c r="E33" s="17">
        <v>14</v>
      </c>
      <c r="F33" s="17">
        <v>1</v>
      </c>
      <c r="G33" s="17">
        <f>SUM(H33:J33)</f>
        <v>150</v>
      </c>
      <c r="H33" s="17">
        <v>130</v>
      </c>
      <c r="I33" s="17">
        <v>3</v>
      </c>
      <c r="J33" s="66">
        <v>17</v>
      </c>
      <c r="K33" s="17">
        <f>L33+M33</f>
        <v>3560</v>
      </c>
      <c r="L33" s="66">
        <v>1804</v>
      </c>
      <c r="M33" s="66">
        <v>1756</v>
      </c>
      <c r="N33" s="66">
        <v>582</v>
      </c>
      <c r="O33" s="66">
        <v>606</v>
      </c>
      <c r="P33" s="66">
        <v>587</v>
      </c>
      <c r="Q33" s="66">
        <v>632</v>
      </c>
      <c r="R33" s="66">
        <v>578</v>
      </c>
      <c r="S33" s="66">
        <v>575</v>
      </c>
      <c r="T33" s="17">
        <f>U33+V33</f>
        <v>222</v>
      </c>
      <c r="U33" s="17">
        <v>75</v>
      </c>
      <c r="V33" s="17">
        <v>147</v>
      </c>
      <c r="W33" s="17">
        <f>X33+Y33</f>
        <v>42</v>
      </c>
      <c r="X33" s="17">
        <v>2</v>
      </c>
      <c r="Y33" s="17">
        <v>40</v>
      </c>
      <c r="Z33" s="27">
        <v>4</v>
      </c>
    </row>
    <row r="34" spans="1:26" s="8" customFormat="1" ht="10.5" customHeight="1">
      <c r="A34" s="23">
        <v>5</v>
      </c>
      <c r="B34" s="21" t="s">
        <v>25</v>
      </c>
      <c r="C34" s="25"/>
      <c r="D34" s="17">
        <f>E34+F34</f>
        <v>19</v>
      </c>
      <c r="E34" s="17">
        <v>19</v>
      </c>
      <c r="F34" s="17">
        <v>0</v>
      </c>
      <c r="G34" s="17">
        <f>SUM(H34:J34)</f>
        <v>146</v>
      </c>
      <c r="H34" s="17">
        <v>119</v>
      </c>
      <c r="I34" s="17">
        <v>13</v>
      </c>
      <c r="J34" s="66">
        <v>14</v>
      </c>
      <c r="K34" s="17">
        <f>L34+M34</f>
        <v>3216</v>
      </c>
      <c r="L34" s="66">
        <v>1643</v>
      </c>
      <c r="M34" s="66">
        <v>1573</v>
      </c>
      <c r="N34" s="66">
        <v>519</v>
      </c>
      <c r="O34" s="66">
        <v>497</v>
      </c>
      <c r="P34" s="66">
        <v>528</v>
      </c>
      <c r="Q34" s="66">
        <v>541</v>
      </c>
      <c r="R34" s="66">
        <v>556</v>
      </c>
      <c r="S34" s="66">
        <v>575</v>
      </c>
      <c r="T34" s="17">
        <f>U34+V34</f>
        <v>235</v>
      </c>
      <c r="U34" s="17">
        <v>88</v>
      </c>
      <c r="V34" s="17">
        <v>147</v>
      </c>
      <c r="W34" s="17">
        <f>X34+Y34</f>
        <v>28</v>
      </c>
      <c r="X34" s="17">
        <v>0</v>
      </c>
      <c r="Y34" s="17">
        <v>28</v>
      </c>
      <c r="Z34" s="27">
        <v>5</v>
      </c>
    </row>
    <row r="35" spans="1:26" s="8" customFormat="1" ht="10.5" customHeight="1">
      <c r="A35" s="23"/>
      <c r="B35" s="21"/>
      <c r="C35" s="2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P35" s="17"/>
      <c r="Q35" s="94"/>
      <c r="R35" s="17"/>
      <c r="S35" s="17"/>
      <c r="T35" s="17"/>
      <c r="U35" s="17"/>
      <c r="V35" s="17"/>
      <c r="W35" s="17"/>
      <c r="X35" s="17"/>
      <c r="Y35" s="17"/>
      <c r="Z35" s="27"/>
    </row>
    <row r="36" spans="1:26" s="8" customFormat="1" ht="10.5" customHeight="1">
      <c r="A36" s="23">
        <v>6</v>
      </c>
      <c r="B36" s="21" t="s">
        <v>26</v>
      </c>
      <c r="C36" s="25"/>
      <c r="D36" s="17">
        <f>E36+F36</f>
        <v>11</v>
      </c>
      <c r="E36" s="66">
        <v>11</v>
      </c>
      <c r="F36" s="66">
        <v>0</v>
      </c>
      <c r="G36" s="17">
        <f>SUM(H36:J36)</f>
        <v>87</v>
      </c>
      <c r="H36" s="66">
        <v>75</v>
      </c>
      <c r="I36" s="17">
        <v>3</v>
      </c>
      <c r="J36" s="66">
        <v>9</v>
      </c>
      <c r="K36" s="17">
        <f>L36+M36</f>
        <v>2019</v>
      </c>
      <c r="L36" s="66">
        <v>1005</v>
      </c>
      <c r="M36" s="66">
        <v>1014</v>
      </c>
      <c r="N36" s="66">
        <v>319</v>
      </c>
      <c r="O36" s="17">
        <v>349</v>
      </c>
      <c r="P36" s="66">
        <v>351</v>
      </c>
      <c r="Q36" s="66">
        <v>318</v>
      </c>
      <c r="R36" s="66">
        <v>340</v>
      </c>
      <c r="S36" s="66">
        <v>342</v>
      </c>
      <c r="T36" s="17">
        <f>U36+V36</f>
        <v>145</v>
      </c>
      <c r="U36" s="17">
        <v>61</v>
      </c>
      <c r="V36" s="17">
        <v>84</v>
      </c>
      <c r="W36" s="17">
        <f>X36+Y36</f>
        <v>15</v>
      </c>
      <c r="X36" s="17">
        <v>0</v>
      </c>
      <c r="Y36" s="17">
        <v>15</v>
      </c>
      <c r="Z36" s="27">
        <v>6</v>
      </c>
    </row>
    <row r="37" spans="1:26" s="8" customFormat="1" ht="10.5" customHeight="1">
      <c r="A37" s="23">
        <v>7</v>
      </c>
      <c r="B37" s="21" t="s">
        <v>27</v>
      </c>
      <c r="C37" s="25"/>
      <c r="D37" s="17">
        <f>E37+F37</f>
        <v>13</v>
      </c>
      <c r="E37" s="66">
        <v>13</v>
      </c>
      <c r="F37" s="66">
        <v>0</v>
      </c>
      <c r="G37" s="17">
        <f>SUM(H37:J37)</f>
        <v>139</v>
      </c>
      <c r="H37" s="66">
        <v>123</v>
      </c>
      <c r="I37" s="17">
        <v>0</v>
      </c>
      <c r="J37" s="66">
        <v>16</v>
      </c>
      <c r="K37" s="17">
        <f>L37+M37</f>
        <v>3292</v>
      </c>
      <c r="L37" s="66">
        <v>1677</v>
      </c>
      <c r="M37" s="66">
        <v>1615</v>
      </c>
      <c r="N37" s="66">
        <v>526</v>
      </c>
      <c r="O37" s="66">
        <v>551</v>
      </c>
      <c r="P37" s="66">
        <v>538</v>
      </c>
      <c r="Q37" s="66">
        <v>573</v>
      </c>
      <c r="R37" s="66">
        <v>528</v>
      </c>
      <c r="S37" s="66">
        <v>576</v>
      </c>
      <c r="T37" s="17">
        <f>U37+V37</f>
        <v>217</v>
      </c>
      <c r="U37" s="17">
        <v>73</v>
      </c>
      <c r="V37" s="17">
        <v>144</v>
      </c>
      <c r="W37" s="17">
        <f>X37+Y37</f>
        <v>28</v>
      </c>
      <c r="X37" s="17">
        <v>0</v>
      </c>
      <c r="Y37" s="17">
        <v>28</v>
      </c>
      <c r="Z37" s="27">
        <v>7</v>
      </c>
    </row>
    <row r="38" spans="1:26" s="8" customFormat="1" ht="10.5" customHeight="1">
      <c r="A38" s="23">
        <v>8</v>
      </c>
      <c r="B38" s="21" t="s">
        <v>28</v>
      </c>
      <c r="C38" s="25"/>
      <c r="D38" s="17">
        <f>E38+F38</f>
        <v>11</v>
      </c>
      <c r="E38" s="66">
        <v>11</v>
      </c>
      <c r="F38" s="66">
        <v>0</v>
      </c>
      <c r="G38" s="17">
        <f>SUM(H38:J38)</f>
        <v>70</v>
      </c>
      <c r="H38" s="66">
        <v>49</v>
      </c>
      <c r="I38" s="17">
        <v>14</v>
      </c>
      <c r="J38" s="66">
        <v>7</v>
      </c>
      <c r="K38" s="17">
        <f>L38+M38</f>
        <v>1117</v>
      </c>
      <c r="L38" s="66">
        <v>573</v>
      </c>
      <c r="M38" s="66">
        <v>544</v>
      </c>
      <c r="N38" s="66">
        <v>177</v>
      </c>
      <c r="O38" s="66">
        <v>169</v>
      </c>
      <c r="P38" s="66">
        <v>157</v>
      </c>
      <c r="Q38" s="66">
        <v>231</v>
      </c>
      <c r="R38" s="66">
        <v>161</v>
      </c>
      <c r="S38" s="66">
        <v>222</v>
      </c>
      <c r="T38" s="17">
        <f>U38+V38</f>
        <v>117</v>
      </c>
      <c r="U38" s="17">
        <v>50</v>
      </c>
      <c r="V38" s="17">
        <v>67</v>
      </c>
      <c r="W38" s="17">
        <f>X38+Y38</f>
        <v>18</v>
      </c>
      <c r="X38" s="17">
        <v>3</v>
      </c>
      <c r="Y38" s="17">
        <v>15</v>
      </c>
      <c r="Z38" s="27">
        <v>8</v>
      </c>
    </row>
    <row r="39" spans="1:26" s="8" customFormat="1" ht="10.5" customHeight="1">
      <c r="A39" s="23">
        <v>9</v>
      </c>
      <c r="B39" s="21" t="s">
        <v>29</v>
      </c>
      <c r="C39" s="25"/>
      <c r="D39" s="17">
        <f>E39+F39</f>
        <v>17</v>
      </c>
      <c r="E39" s="66">
        <v>17</v>
      </c>
      <c r="F39" s="66">
        <v>0</v>
      </c>
      <c r="G39" s="17">
        <f>SUM(H39:J39)</f>
        <v>96</v>
      </c>
      <c r="H39" s="66">
        <v>70</v>
      </c>
      <c r="I39" s="17">
        <v>18</v>
      </c>
      <c r="J39" s="66">
        <v>8</v>
      </c>
      <c r="K39" s="17">
        <f>L39+M39</f>
        <v>1179</v>
      </c>
      <c r="L39" s="66">
        <v>592</v>
      </c>
      <c r="M39" s="66">
        <v>587</v>
      </c>
      <c r="N39" s="66">
        <v>191</v>
      </c>
      <c r="O39" s="66">
        <v>179</v>
      </c>
      <c r="P39" s="66">
        <v>167</v>
      </c>
      <c r="Q39" s="66">
        <v>208</v>
      </c>
      <c r="R39" s="66">
        <v>214</v>
      </c>
      <c r="S39" s="66">
        <v>220</v>
      </c>
      <c r="T39" s="17">
        <f>U39+V39</f>
        <v>156</v>
      </c>
      <c r="U39" s="17">
        <v>68</v>
      </c>
      <c r="V39" s="17">
        <v>88</v>
      </c>
      <c r="W39" s="17">
        <f>X39+Y39</f>
        <v>27</v>
      </c>
      <c r="X39" s="17">
        <v>0</v>
      </c>
      <c r="Y39" s="17">
        <v>27</v>
      </c>
      <c r="Z39" s="27">
        <v>9</v>
      </c>
    </row>
    <row r="40" spans="1:26" s="8" customFormat="1" ht="10.5" customHeight="1">
      <c r="A40" s="23">
        <v>10</v>
      </c>
      <c r="B40" s="21" t="s">
        <v>30</v>
      </c>
      <c r="C40" s="25"/>
      <c r="D40" s="17">
        <f>E40+F40</f>
        <v>7</v>
      </c>
      <c r="E40" s="66">
        <v>7</v>
      </c>
      <c r="F40" s="66">
        <v>0</v>
      </c>
      <c r="G40" s="17">
        <f>SUM(H40:J40)</f>
        <v>62</v>
      </c>
      <c r="H40" s="66">
        <v>57</v>
      </c>
      <c r="I40" s="17">
        <v>0</v>
      </c>
      <c r="J40" s="66">
        <v>5</v>
      </c>
      <c r="K40" s="17">
        <f>L40+M40</f>
        <v>1561</v>
      </c>
      <c r="L40" s="66">
        <v>775</v>
      </c>
      <c r="M40" s="66">
        <v>786</v>
      </c>
      <c r="N40" s="66">
        <v>245</v>
      </c>
      <c r="O40" s="66">
        <v>251</v>
      </c>
      <c r="P40" s="66">
        <v>244</v>
      </c>
      <c r="Q40" s="66">
        <v>283</v>
      </c>
      <c r="R40" s="66">
        <v>264</v>
      </c>
      <c r="S40" s="66">
        <v>274</v>
      </c>
      <c r="T40" s="17">
        <f>U40+V40</f>
        <v>107</v>
      </c>
      <c r="U40" s="17">
        <v>43</v>
      </c>
      <c r="V40" s="17">
        <v>64</v>
      </c>
      <c r="W40" s="17">
        <f>X40+Y40</f>
        <v>18</v>
      </c>
      <c r="X40" s="17">
        <v>0</v>
      </c>
      <c r="Y40" s="17">
        <v>18</v>
      </c>
      <c r="Z40" s="27">
        <v>10</v>
      </c>
    </row>
    <row r="41" spans="1:26" s="8" customFormat="1" ht="10.5" customHeight="1">
      <c r="A41" s="23"/>
      <c r="B41" s="21"/>
      <c r="C41" s="2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94"/>
      <c r="R41" s="17"/>
      <c r="S41" s="17"/>
      <c r="T41" s="17"/>
      <c r="U41" s="17"/>
      <c r="V41" s="17"/>
      <c r="W41" s="17"/>
      <c r="X41" s="17"/>
      <c r="Y41" s="17"/>
      <c r="Z41" s="27"/>
    </row>
    <row r="42" spans="1:26" s="8" customFormat="1" ht="10.5" customHeight="1">
      <c r="A42" s="291" t="s">
        <v>31</v>
      </c>
      <c r="B42" s="291"/>
      <c r="C42" s="2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94"/>
      <c r="R42" s="17"/>
      <c r="S42" s="17"/>
      <c r="T42" s="17"/>
      <c r="U42" s="17"/>
      <c r="V42" s="17"/>
      <c r="W42" s="17"/>
      <c r="X42" s="17"/>
      <c r="Y42" s="17"/>
      <c r="Z42" s="27"/>
    </row>
    <row r="43" spans="1:26" s="8" customFormat="1" ht="10.5" customHeight="1">
      <c r="A43" s="23">
        <v>11</v>
      </c>
      <c r="B43" s="21" t="s">
        <v>32</v>
      </c>
      <c r="C43" s="25"/>
      <c r="D43" s="17">
        <f>E43+F43</f>
        <v>3</v>
      </c>
      <c r="E43" s="66">
        <v>3</v>
      </c>
      <c r="F43" s="66">
        <v>0</v>
      </c>
      <c r="G43" s="17">
        <f>SUM(H43:J43)</f>
        <v>24</v>
      </c>
      <c r="H43" s="66">
        <v>21</v>
      </c>
      <c r="I43" s="17">
        <v>0</v>
      </c>
      <c r="J43" s="66">
        <v>3</v>
      </c>
      <c r="K43" s="17">
        <f>L43+M43</f>
        <v>475</v>
      </c>
      <c r="L43" s="66">
        <v>255</v>
      </c>
      <c r="M43" s="66">
        <v>220</v>
      </c>
      <c r="N43" s="66">
        <v>95</v>
      </c>
      <c r="O43" s="66">
        <v>64</v>
      </c>
      <c r="P43" s="66">
        <v>68</v>
      </c>
      <c r="Q43" s="66">
        <v>76</v>
      </c>
      <c r="R43" s="66">
        <v>76</v>
      </c>
      <c r="S43" s="66">
        <v>96</v>
      </c>
      <c r="T43" s="17">
        <f>U43+V43</f>
        <v>43</v>
      </c>
      <c r="U43" s="17">
        <v>18</v>
      </c>
      <c r="V43" s="17">
        <v>25</v>
      </c>
      <c r="W43" s="17">
        <f>X43+Y43</f>
        <v>6</v>
      </c>
      <c r="X43" s="17">
        <v>0</v>
      </c>
      <c r="Y43" s="17">
        <v>6</v>
      </c>
      <c r="Z43" s="27">
        <v>11</v>
      </c>
    </row>
    <row r="44" spans="1:26" s="8" customFormat="1" ht="10.5" customHeight="1">
      <c r="A44" s="23">
        <v>12</v>
      </c>
      <c r="B44" s="21" t="s">
        <v>33</v>
      </c>
      <c r="C44" s="25"/>
      <c r="D44" s="17">
        <f>E44+F44</f>
        <v>3</v>
      </c>
      <c r="E44" s="66">
        <v>3</v>
      </c>
      <c r="F44" s="66">
        <v>0</v>
      </c>
      <c r="G44" s="17">
        <f>SUM(H44:J44)</f>
        <v>20</v>
      </c>
      <c r="H44" s="66">
        <v>14</v>
      </c>
      <c r="I44" s="17">
        <v>2</v>
      </c>
      <c r="J44" s="66">
        <v>4</v>
      </c>
      <c r="K44" s="17">
        <f>L44+M44</f>
        <v>318</v>
      </c>
      <c r="L44" s="66">
        <v>150</v>
      </c>
      <c r="M44" s="66">
        <v>168</v>
      </c>
      <c r="N44" s="66">
        <v>58</v>
      </c>
      <c r="O44" s="66">
        <v>49</v>
      </c>
      <c r="P44" s="66">
        <v>46</v>
      </c>
      <c r="Q44" s="66">
        <v>54</v>
      </c>
      <c r="R44" s="66">
        <v>63</v>
      </c>
      <c r="S44" s="66">
        <v>48</v>
      </c>
      <c r="T44" s="17">
        <f>U44+V44</f>
        <v>31</v>
      </c>
      <c r="U44" s="17">
        <v>12</v>
      </c>
      <c r="V44" s="17">
        <v>19</v>
      </c>
      <c r="W44" s="17">
        <f>X44+Y44</f>
        <v>7</v>
      </c>
      <c r="X44" s="17">
        <v>1</v>
      </c>
      <c r="Y44" s="17">
        <v>6</v>
      </c>
      <c r="Z44" s="27">
        <v>12</v>
      </c>
    </row>
    <row r="45" spans="1:26" s="8" customFormat="1" ht="10.5" customHeight="1">
      <c r="A45" s="23">
        <v>13</v>
      </c>
      <c r="B45" s="21" t="s">
        <v>34</v>
      </c>
      <c r="C45" s="25"/>
      <c r="D45" s="17">
        <f>E45+F45</f>
        <v>5</v>
      </c>
      <c r="E45" s="66">
        <v>5</v>
      </c>
      <c r="F45" s="66">
        <v>0</v>
      </c>
      <c r="G45" s="17">
        <f>SUM(H45:J45)</f>
        <v>35</v>
      </c>
      <c r="H45" s="66">
        <v>30</v>
      </c>
      <c r="I45" s="17">
        <v>0</v>
      </c>
      <c r="J45" s="66">
        <v>5</v>
      </c>
      <c r="K45" s="17">
        <f>L45+M45</f>
        <v>319</v>
      </c>
      <c r="L45" s="66">
        <v>163</v>
      </c>
      <c r="M45" s="66">
        <v>156</v>
      </c>
      <c r="N45" s="66">
        <v>42</v>
      </c>
      <c r="O45" s="66">
        <v>53</v>
      </c>
      <c r="P45" s="66">
        <v>58</v>
      </c>
      <c r="Q45" s="66">
        <v>62</v>
      </c>
      <c r="R45" s="8">
        <v>50</v>
      </c>
      <c r="S45" s="66">
        <v>54</v>
      </c>
      <c r="T45" s="17">
        <f>U45+V45</f>
        <v>50</v>
      </c>
      <c r="U45" s="17">
        <v>22</v>
      </c>
      <c r="V45" s="17">
        <v>28</v>
      </c>
      <c r="W45" s="17">
        <f>X45+Y45</f>
        <v>21</v>
      </c>
      <c r="X45" s="17">
        <v>2</v>
      </c>
      <c r="Y45" s="17">
        <v>19</v>
      </c>
      <c r="Z45" s="27">
        <v>13</v>
      </c>
    </row>
    <row r="46" spans="1:26" s="8" customFormat="1" ht="10.5" customHeight="1">
      <c r="A46" s="23"/>
      <c r="B46" s="21"/>
      <c r="C46" s="2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94"/>
      <c r="R46" s="17"/>
      <c r="S46" s="17"/>
      <c r="T46" s="17"/>
      <c r="U46" s="17"/>
      <c r="V46" s="17"/>
      <c r="W46" s="17"/>
      <c r="X46" s="17"/>
      <c r="Y46" s="17"/>
      <c r="Z46" s="27"/>
    </row>
    <row r="47" spans="1:26" s="8" customFormat="1" ht="10.5" customHeight="1">
      <c r="A47" s="291" t="s">
        <v>35</v>
      </c>
      <c r="B47" s="291"/>
      <c r="C47" s="2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94"/>
      <c r="R47" s="17"/>
      <c r="S47" s="17"/>
      <c r="T47" s="17"/>
      <c r="W47" s="17"/>
      <c r="X47" s="17"/>
      <c r="Y47" s="17"/>
      <c r="Z47" s="27"/>
    </row>
    <row r="48" spans="1:26" s="8" customFormat="1" ht="10.5" customHeight="1">
      <c r="A48" s="23">
        <v>14</v>
      </c>
      <c r="B48" s="21" t="s">
        <v>36</v>
      </c>
      <c r="C48" s="25"/>
      <c r="D48" s="17">
        <f>E48+F48</f>
        <v>2</v>
      </c>
      <c r="E48" s="66">
        <v>2</v>
      </c>
      <c r="F48" s="66">
        <v>0</v>
      </c>
      <c r="G48" s="17">
        <f>SUM(H48:J48)</f>
        <v>32</v>
      </c>
      <c r="H48" s="66">
        <v>29</v>
      </c>
      <c r="I48" s="17">
        <v>0</v>
      </c>
      <c r="J48" s="66">
        <v>3</v>
      </c>
      <c r="K48" s="17">
        <f>L48+M48</f>
        <v>819</v>
      </c>
      <c r="L48" s="66">
        <v>434</v>
      </c>
      <c r="M48" s="66">
        <v>385</v>
      </c>
      <c r="N48" s="66">
        <v>144</v>
      </c>
      <c r="O48" s="66">
        <v>127</v>
      </c>
      <c r="P48" s="66">
        <v>147</v>
      </c>
      <c r="Q48" s="66">
        <v>135</v>
      </c>
      <c r="R48" s="66">
        <v>130</v>
      </c>
      <c r="S48" s="66">
        <v>136</v>
      </c>
      <c r="T48" s="17">
        <f>U48+V48</f>
        <v>43</v>
      </c>
      <c r="U48" s="17">
        <v>16</v>
      </c>
      <c r="V48" s="17">
        <v>27</v>
      </c>
      <c r="W48" s="17">
        <f>X48+Y48</f>
        <v>6</v>
      </c>
      <c r="X48" s="17">
        <v>0</v>
      </c>
      <c r="Y48" s="17">
        <v>6</v>
      </c>
      <c r="Z48" s="27">
        <v>14</v>
      </c>
    </row>
    <row r="49" spans="1:26" s="8" customFormat="1" ht="10.5" customHeight="1">
      <c r="A49" s="23">
        <v>15</v>
      </c>
      <c r="B49" s="21" t="s">
        <v>37</v>
      </c>
      <c r="C49" s="25"/>
      <c r="D49" s="17">
        <f>E49+F49</f>
        <v>4</v>
      </c>
      <c r="E49" s="66">
        <v>4</v>
      </c>
      <c r="F49" s="66">
        <v>0</v>
      </c>
      <c r="G49" s="17">
        <f>SUM(H49:J49)</f>
        <v>59</v>
      </c>
      <c r="H49" s="66">
        <v>54</v>
      </c>
      <c r="I49" s="17">
        <v>0</v>
      </c>
      <c r="J49" s="66">
        <v>5</v>
      </c>
      <c r="K49" s="17">
        <f>L49+M49</f>
        <v>1654</v>
      </c>
      <c r="L49" s="66">
        <v>815</v>
      </c>
      <c r="M49" s="66">
        <v>839</v>
      </c>
      <c r="N49" s="66">
        <v>283</v>
      </c>
      <c r="O49" s="66">
        <v>279</v>
      </c>
      <c r="P49" s="66">
        <v>256</v>
      </c>
      <c r="Q49" s="66">
        <v>279</v>
      </c>
      <c r="R49" s="66">
        <v>297</v>
      </c>
      <c r="S49" s="66">
        <v>260</v>
      </c>
      <c r="T49" s="17">
        <f>U49+V49</f>
        <v>95</v>
      </c>
      <c r="U49" s="17">
        <v>36</v>
      </c>
      <c r="V49" s="17">
        <v>59</v>
      </c>
      <c r="W49" s="17">
        <f>X49+Y49</f>
        <v>9</v>
      </c>
      <c r="X49" s="17">
        <v>0</v>
      </c>
      <c r="Y49" s="17">
        <v>9</v>
      </c>
      <c r="Z49" s="27">
        <v>15</v>
      </c>
    </row>
    <row r="50" spans="1:26" s="8" customFormat="1" ht="10.5" customHeight="1">
      <c r="A50" s="23">
        <v>16</v>
      </c>
      <c r="B50" s="21" t="s">
        <v>38</v>
      </c>
      <c r="C50" s="25"/>
      <c r="D50" s="17">
        <f>E50+F50</f>
        <v>3</v>
      </c>
      <c r="E50" s="66">
        <v>3</v>
      </c>
      <c r="F50" s="66">
        <v>0</v>
      </c>
      <c r="G50" s="17">
        <f>SUM(H50:J50)</f>
        <v>18</v>
      </c>
      <c r="H50" s="66">
        <v>14</v>
      </c>
      <c r="I50" s="17">
        <v>2</v>
      </c>
      <c r="J50" s="66">
        <v>2</v>
      </c>
      <c r="K50" s="17">
        <f>L50+M50</f>
        <v>272</v>
      </c>
      <c r="L50" s="66">
        <v>138</v>
      </c>
      <c r="M50" s="66">
        <v>134</v>
      </c>
      <c r="N50" s="66">
        <v>42</v>
      </c>
      <c r="O50" s="66">
        <v>44</v>
      </c>
      <c r="P50" s="66">
        <v>45</v>
      </c>
      <c r="Q50" s="66">
        <v>41</v>
      </c>
      <c r="R50" s="66">
        <v>49</v>
      </c>
      <c r="S50" s="66">
        <v>51</v>
      </c>
      <c r="T50" s="17">
        <f>U50+V50</f>
        <v>30</v>
      </c>
      <c r="U50" s="17">
        <v>13</v>
      </c>
      <c r="V50" s="17">
        <v>17</v>
      </c>
      <c r="W50" s="17">
        <f>X50+Y50</f>
        <v>9</v>
      </c>
      <c r="X50" s="17">
        <v>1</v>
      </c>
      <c r="Y50" s="17">
        <v>8</v>
      </c>
      <c r="Z50" s="27">
        <v>16</v>
      </c>
    </row>
    <row r="51" spans="1:26" s="8" customFormat="1" ht="10.5" customHeight="1">
      <c r="A51" s="23">
        <v>17</v>
      </c>
      <c r="B51" s="21" t="s">
        <v>39</v>
      </c>
      <c r="C51" s="25"/>
      <c r="D51" s="17">
        <f>E51+F51</f>
        <v>3</v>
      </c>
      <c r="E51" s="66">
        <v>3</v>
      </c>
      <c r="F51" s="66">
        <v>0</v>
      </c>
      <c r="G51" s="17">
        <f>SUM(H51:J51)</f>
        <v>27</v>
      </c>
      <c r="H51" s="66">
        <v>24</v>
      </c>
      <c r="I51" s="17">
        <v>0</v>
      </c>
      <c r="J51" s="66">
        <v>3</v>
      </c>
      <c r="K51" s="17">
        <f>L51+M51</f>
        <v>566</v>
      </c>
      <c r="L51" s="66">
        <v>258</v>
      </c>
      <c r="M51" s="66">
        <v>308</v>
      </c>
      <c r="N51" s="66">
        <v>106</v>
      </c>
      <c r="O51" s="66">
        <v>98</v>
      </c>
      <c r="P51" s="66">
        <v>93</v>
      </c>
      <c r="Q51" s="66">
        <v>96</v>
      </c>
      <c r="R51" s="66">
        <v>90</v>
      </c>
      <c r="S51" s="66">
        <v>83</v>
      </c>
      <c r="T51" s="17">
        <f>U51+V51</f>
        <v>45</v>
      </c>
      <c r="U51" s="17">
        <v>17</v>
      </c>
      <c r="V51" s="17">
        <v>28</v>
      </c>
      <c r="W51" s="17">
        <f>X51+Y51</f>
        <v>9</v>
      </c>
      <c r="X51" s="17">
        <v>1</v>
      </c>
      <c r="Y51" s="17">
        <v>8</v>
      </c>
      <c r="Z51" s="27">
        <v>17</v>
      </c>
    </row>
    <row r="52" spans="1:26" s="8" customFormat="1" ht="10.5" customHeight="1">
      <c r="A52" s="23">
        <v>18</v>
      </c>
      <c r="B52" s="21" t="s">
        <v>40</v>
      </c>
      <c r="C52" s="25"/>
      <c r="D52" s="17">
        <f>E52+F52</f>
        <v>2</v>
      </c>
      <c r="E52" s="66">
        <v>2</v>
      </c>
      <c r="F52" s="66">
        <v>0</v>
      </c>
      <c r="G52" s="17">
        <f>SUM(H52:J52)</f>
        <v>15</v>
      </c>
      <c r="H52" s="66">
        <v>12</v>
      </c>
      <c r="I52" s="17">
        <v>0</v>
      </c>
      <c r="J52" s="66">
        <v>3</v>
      </c>
      <c r="K52" s="17">
        <f>L52+M52</f>
        <v>260</v>
      </c>
      <c r="L52" s="66">
        <v>131</v>
      </c>
      <c r="M52" s="66">
        <v>129</v>
      </c>
      <c r="N52" s="66">
        <v>28</v>
      </c>
      <c r="O52" s="66">
        <v>42</v>
      </c>
      <c r="P52" s="66">
        <v>53</v>
      </c>
      <c r="Q52" s="66">
        <v>49</v>
      </c>
      <c r="R52" s="66">
        <v>42</v>
      </c>
      <c r="S52" s="66">
        <v>46</v>
      </c>
      <c r="T52" s="17">
        <f>U52+V52</f>
        <v>24</v>
      </c>
      <c r="U52" s="17">
        <v>10</v>
      </c>
      <c r="V52" s="17">
        <v>14</v>
      </c>
      <c r="W52" s="17">
        <f>X52+Y52</f>
        <v>4</v>
      </c>
      <c r="X52" s="17">
        <v>0</v>
      </c>
      <c r="Y52" s="17">
        <v>4</v>
      </c>
      <c r="Z52" s="27">
        <v>18</v>
      </c>
    </row>
    <row r="53" spans="1:26" s="8" customFormat="1" ht="10.5" customHeight="1">
      <c r="A53" s="23"/>
      <c r="B53" s="21"/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94"/>
      <c r="R53" s="17"/>
      <c r="S53" s="17"/>
      <c r="T53" s="17"/>
      <c r="U53" s="17"/>
      <c r="V53" s="17"/>
      <c r="W53" s="17"/>
      <c r="X53" s="17"/>
      <c r="Y53" s="17"/>
      <c r="Z53" s="27"/>
    </row>
    <row r="54" spans="1:26" s="8" customFormat="1" ht="10.5" customHeight="1">
      <c r="A54" s="291" t="s">
        <v>41</v>
      </c>
      <c r="B54" s="291"/>
      <c r="C54" s="2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94"/>
      <c r="R54" s="17"/>
      <c r="S54" s="17"/>
      <c r="T54" s="17"/>
      <c r="U54" s="17"/>
      <c r="V54" s="17"/>
      <c r="W54" s="17"/>
      <c r="X54" s="17"/>
      <c r="Y54" s="17"/>
      <c r="Z54" s="27"/>
    </row>
    <row r="55" spans="1:26" s="8" customFormat="1" ht="10.5" customHeight="1">
      <c r="A55" s="23">
        <v>19</v>
      </c>
      <c r="B55" s="21" t="s">
        <v>42</v>
      </c>
      <c r="C55" s="25"/>
      <c r="D55" s="17">
        <f>E55+F55</f>
        <v>5</v>
      </c>
      <c r="E55" s="66">
        <v>4</v>
      </c>
      <c r="F55" s="66">
        <v>1</v>
      </c>
      <c r="G55" s="17">
        <f>SUM(H55:J55)</f>
        <v>20</v>
      </c>
      <c r="H55" s="66">
        <v>15</v>
      </c>
      <c r="I55" s="17">
        <v>4</v>
      </c>
      <c r="J55" s="66">
        <v>1</v>
      </c>
      <c r="K55" s="17">
        <f>L55+M55</f>
        <v>420</v>
      </c>
      <c r="L55" s="66">
        <v>217</v>
      </c>
      <c r="M55" s="66">
        <v>203</v>
      </c>
      <c r="N55" s="66">
        <v>64</v>
      </c>
      <c r="O55" s="66">
        <v>59</v>
      </c>
      <c r="P55" s="66">
        <v>69</v>
      </c>
      <c r="Q55" s="66">
        <v>69</v>
      </c>
      <c r="R55" s="66">
        <v>88</v>
      </c>
      <c r="S55" s="66">
        <v>71</v>
      </c>
      <c r="T55" s="17">
        <f>U55+V55</f>
        <v>36</v>
      </c>
      <c r="U55" s="17">
        <v>13</v>
      </c>
      <c r="V55" s="17">
        <v>23</v>
      </c>
      <c r="W55" s="17">
        <f>X55+Y55</f>
        <v>8</v>
      </c>
      <c r="X55" s="17">
        <v>0</v>
      </c>
      <c r="Y55" s="17">
        <v>8</v>
      </c>
      <c r="Z55" s="27">
        <v>19</v>
      </c>
    </row>
    <row r="56" spans="1:26" s="8" customFormat="1" ht="10.5" customHeight="1">
      <c r="A56" s="23">
        <v>20</v>
      </c>
      <c r="B56" s="21" t="s">
        <v>43</v>
      </c>
      <c r="C56" s="25"/>
      <c r="D56" s="17">
        <f>E56+F56</f>
        <v>3</v>
      </c>
      <c r="E56" s="66">
        <v>3</v>
      </c>
      <c r="F56" s="66">
        <v>0</v>
      </c>
      <c r="G56" s="17">
        <f>SUM(H56:J56)</f>
        <v>20</v>
      </c>
      <c r="H56" s="66">
        <v>15</v>
      </c>
      <c r="I56" s="17">
        <v>3</v>
      </c>
      <c r="J56" s="66">
        <v>2</v>
      </c>
      <c r="K56" s="17">
        <f>L56+M56</f>
        <v>321</v>
      </c>
      <c r="L56" s="66">
        <v>158</v>
      </c>
      <c r="M56" s="66">
        <v>163</v>
      </c>
      <c r="N56" s="66">
        <v>51</v>
      </c>
      <c r="O56" s="66">
        <v>61</v>
      </c>
      <c r="P56" s="66">
        <v>45</v>
      </c>
      <c r="Q56" s="66">
        <v>50</v>
      </c>
      <c r="R56" s="66">
        <v>58</v>
      </c>
      <c r="S56" s="66">
        <v>56</v>
      </c>
      <c r="T56" s="17">
        <f>U56+V56</f>
        <v>32</v>
      </c>
      <c r="U56" s="17">
        <v>13</v>
      </c>
      <c r="V56" s="17">
        <v>19</v>
      </c>
      <c r="W56" s="17">
        <f>X56+Y56</f>
        <v>5</v>
      </c>
      <c r="X56" s="17">
        <v>1</v>
      </c>
      <c r="Y56" s="17">
        <v>4</v>
      </c>
      <c r="Z56" s="27">
        <v>20</v>
      </c>
    </row>
    <row r="57" spans="1:26" s="8" customFormat="1" ht="10.5" customHeight="1">
      <c r="A57" s="23">
        <v>21</v>
      </c>
      <c r="B57" s="21" t="s">
        <v>44</v>
      </c>
      <c r="C57" s="25"/>
      <c r="D57" s="17">
        <f>E57+F57</f>
        <v>2</v>
      </c>
      <c r="E57" s="66">
        <v>2</v>
      </c>
      <c r="F57" s="66">
        <v>0</v>
      </c>
      <c r="G57" s="17">
        <f>SUM(H57:J57)</f>
        <v>13</v>
      </c>
      <c r="H57" s="66">
        <v>12</v>
      </c>
      <c r="I57" s="17">
        <v>0</v>
      </c>
      <c r="J57" s="66">
        <v>1</v>
      </c>
      <c r="K57" s="17">
        <f>L57+M57</f>
        <v>180</v>
      </c>
      <c r="L57" s="66">
        <v>91</v>
      </c>
      <c r="M57" s="66">
        <v>89</v>
      </c>
      <c r="N57" s="66">
        <v>23</v>
      </c>
      <c r="O57" s="66">
        <v>26</v>
      </c>
      <c r="P57" s="66">
        <v>22</v>
      </c>
      <c r="Q57" s="66">
        <v>38</v>
      </c>
      <c r="R57" s="66">
        <v>38</v>
      </c>
      <c r="S57" s="66">
        <v>33</v>
      </c>
      <c r="T57" s="17">
        <f>U57+V57</f>
        <v>20</v>
      </c>
      <c r="U57" s="17">
        <v>8</v>
      </c>
      <c r="V57" s="17">
        <v>12</v>
      </c>
      <c r="W57" s="17">
        <f>X57+Y57</f>
        <v>7</v>
      </c>
      <c r="X57" s="17">
        <v>2</v>
      </c>
      <c r="Y57" s="17">
        <v>5</v>
      </c>
      <c r="Z57" s="27">
        <v>21</v>
      </c>
    </row>
    <row r="58" spans="1:26" s="8" customFormat="1" ht="10.5" customHeight="1">
      <c r="A58" s="23">
        <v>22</v>
      </c>
      <c r="B58" s="21" t="s">
        <v>45</v>
      </c>
      <c r="C58" s="25"/>
      <c r="D58" s="17">
        <f>E58+F58</f>
        <v>5</v>
      </c>
      <c r="E58" s="66">
        <v>5</v>
      </c>
      <c r="F58" s="66">
        <v>0</v>
      </c>
      <c r="G58" s="17">
        <f>SUM(H58:J58)</f>
        <v>40</v>
      </c>
      <c r="H58" s="66">
        <v>36</v>
      </c>
      <c r="I58" s="17">
        <v>0</v>
      </c>
      <c r="J58" s="66">
        <v>4</v>
      </c>
      <c r="K58" s="17">
        <f>L58+M58</f>
        <v>640</v>
      </c>
      <c r="L58" s="66">
        <v>324</v>
      </c>
      <c r="M58" s="66">
        <v>316</v>
      </c>
      <c r="N58" s="66">
        <v>110</v>
      </c>
      <c r="O58" s="66">
        <v>114</v>
      </c>
      <c r="P58" s="66">
        <v>98</v>
      </c>
      <c r="Q58" s="66">
        <v>104</v>
      </c>
      <c r="R58" s="66">
        <v>112</v>
      </c>
      <c r="S58" s="66">
        <v>102</v>
      </c>
      <c r="T58" s="17">
        <f>U58+V58</f>
        <v>63</v>
      </c>
      <c r="U58" s="17">
        <v>27</v>
      </c>
      <c r="V58" s="17">
        <v>36</v>
      </c>
      <c r="W58" s="17">
        <f>X58+Y58</f>
        <v>23</v>
      </c>
      <c r="X58" s="17">
        <v>4</v>
      </c>
      <c r="Y58" s="17">
        <v>19</v>
      </c>
      <c r="Z58" s="27">
        <v>22</v>
      </c>
    </row>
    <row r="59" spans="1:26" s="8" customFormat="1" ht="10.5" customHeight="1">
      <c r="A59" s="23"/>
      <c r="B59" s="21"/>
      <c r="C59" s="2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94"/>
      <c r="R59" s="17"/>
      <c r="S59" s="17"/>
      <c r="T59" s="17"/>
      <c r="U59" s="17"/>
      <c r="V59" s="17"/>
      <c r="W59" s="17"/>
      <c r="X59" s="17"/>
      <c r="Y59" s="17"/>
      <c r="Z59" s="27"/>
    </row>
    <row r="60" spans="1:26" s="8" customFormat="1" ht="10.5" customHeight="1">
      <c r="A60" s="291" t="s">
        <v>46</v>
      </c>
      <c r="B60" s="291"/>
      <c r="C60" s="2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94"/>
      <c r="R60" s="17"/>
      <c r="S60" s="17"/>
      <c r="T60" s="17"/>
      <c r="U60" s="17"/>
      <c r="V60" s="17"/>
      <c r="W60" s="17"/>
      <c r="X60" s="17"/>
      <c r="Y60" s="17"/>
      <c r="Z60" s="27"/>
    </row>
    <row r="61" spans="1:26" s="8" customFormat="1" ht="10.5" customHeight="1">
      <c r="A61" s="23">
        <v>23</v>
      </c>
      <c r="B61" s="21" t="s">
        <v>47</v>
      </c>
      <c r="C61" s="25"/>
      <c r="D61" s="17">
        <f>E61+F61</f>
        <v>3</v>
      </c>
      <c r="E61" s="66">
        <v>3</v>
      </c>
      <c r="F61" s="66">
        <v>0</v>
      </c>
      <c r="G61" s="17">
        <f>SUM(H61:J61)</f>
        <v>18</v>
      </c>
      <c r="H61" s="66">
        <v>18</v>
      </c>
      <c r="I61" s="17">
        <v>0</v>
      </c>
      <c r="J61" s="66">
        <v>0</v>
      </c>
      <c r="K61" s="17">
        <f>L61+M61</f>
        <v>371</v>
      </c>
      <c r="L61" s="66">
        <v>183</v>
      </c>
      <c r="M61" s="66">
        <v>188</v>
      </c>
      <c r="N61" s="66">
        <v>63</v>
      </c>
      <c r="O61" s="66">
        <v>55</v>
      </c>
      <c r="P61" s="66">
        <v>61</v>
      </c>
      <c r="Q61" s="66">
        <v>56</v>
      </c>
      <c r="R61" s="66">
        <v>62</v>
      </c>
      <c r="S61" s="66">
        <v>74</v>
      </c>
      <c r="T61" s="17">
        <f>U61+V61</f>
        <v>29</v>
      </c>
      <c r="U61" s="17">
        <v>11</v>
      </c>
      <c r="V61" s="17">
        <v>18</v>
      </c>
      <c r="W61" s="17">
        <f>X61+Y61</f>
        <v>7</v>
      </c>
      <c r="X61" s="17">
        <v>1</v>
      </c>
      <c r="Y61" s="17">
        <v>6</v>
      </c>
      <c r="Z61" s="27">
        <v>23</v>
      </c>
    </row>
    <row r="62" spans="1:26" s="8" customFormat="1" ht="10.5" customHeight="1">
      <c r="A62" s="23">
        <v>24</v>
      </c>
      <c r="B62" s="21" t="s">
        <v>48</v>
      </c>
      <c r="C62" s="25"/>
      <c r="D62" s="17">
        <f>E62+F62</f>
        <v>4</v>
      </c>
      <c r="E62" s="66">
        <v>4</v>
      </c>
      <c r="F62" s="66">
        <v>0</v>
      </c>
      <c r="G62" s="17">
        <f>SUM(H62:J62)</f>
        <v>41</v>
      </c>
      <c r="H62" s="66">
        <v>36</v>
      </c>
      <c r="I62" s="17">
        <v>2</v>
      </c>
      <c r="J62" s="66">
        <v>3</v>
      </c>
      <c r="K62" s="17">
        <f>L62+M62</f>
        <v>1059</v>
      </c>
      <c r="L62" s="66">
        <v>537</v>
      </c>
      <c r="M62" s="66">
        <v>522</v>
      </c>
      <c r="N62" s="66">
        <v>178</v>
      </c>
      <c r="O62" s="66">
        <v>192</v>
      </c>
      <c r="P62" s="66">
        <v>164</v>
      </c>
      <c r="Q62" s="66">
        <v>170</v>
      </c>
      <c r="R62" s="66">
        <v>191</v>
      </c>
      <c r="S62" s="66">
        <v>164</v>
      </c>
      <c r="T62" s="17">
        <f>U62+V62</f>
        <v>62</v>
      </c>
      <c r="U62" s="17">
        <v>24</v>
      </c>
      <c r="V62" s="17">
        <v>38</v>
      </c>
      <c r="W62" s="17">
        <f>X62+Y62</f>
        <v>13</v>
      </c>
      <c r="X62" s="17">
        <v>0</v>
      </c>
      <c r="Y62" s="17">
        <v>13</v>
      </c>
      <c r="Z62" s="27">
        <v>24</v>
      </c>
    </row>
    <row r="63" spans="1:26" s="8" customFormat="1" ht="10.5" customHeight="1">
      <c r="A63" s="23">
        <v>25</v>
      </c>
      <c r="B63" s="21" t="s">
        <v>49</v>
      </c>
      <c r="C63" s="25"/>
      <c r="D63" s="17">
        <f>E63+F63</f>
        <v>3</v>
      </c>
      <c r="E63" s="66">
        <v>3</v>
      </c>
      <c r="F63" s="66">
        <v>0</v>
      </c>
      <c r="G63" s="17">
        <f>SUM(H63:J63)</f>
        <v>38</v>
      </c>
      <c r="H63" s="66">
        <v>34</v>
      </c>
      <c r="I63" s="17">
        <v>0</v>
      </c>
      <c r="J63" s="66">
        <v>4</v>
      </c>
      <c r="K63" s="17">
        <f>L63+M63</f>
        <v>927</v>
      </c>
      <c r="L63" s="66">
        <v>501</v>
      </c>
      <c r="M63" s="66">
        <v>426</v>
      </c>
      <c r="N63" s="66">
        <v>152</v>
      </c>
      <c r="O63" s="66">
        <v>153</v>
      </c>
      <c r="P63" s="66">
        <v>137</v>
      </c>
      <c r="Q63" s="66">
        <v>158</v>
      </c>
      <c r="R63" s="66">
        <v>162</v>
      </c>
      <c r="S63" s="66">
        <v>165</v>
      </c>
      <c r="T63" s="17">
        <f>U63+V63</f>
        <v>57</v>
      </c>
      <c r="U63" s="17">
        <v>23</v>
      </c>
      <c r="V63" s="17">
        <v>34</v>
      </c>
      <c r="W63" s="17">
        <f>X63+Y63</f>
        <v>7</v>
      </c>
      <c r="X63" s="17">
        <v>0</v>
      </c>
      <c r="Y63" s="17">
        <v>7</v>
      </c>
      <c r="Z63" s="27">
        <v>25</v>
      </c>
    </row>
    <row r="64" spans="1:26" s="8" customFormat="1" ht="10.5" customHeight="1">
      <c r="A64" s="23" t="s">
        <v>50</v>
      </c>
      <c r="B64" s="21"/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Q64" s="94"/>
      <c r="R64" s="17"/>
      <c r="S64" s="17"/>
      <c r="T64" s="17"/>
      <c r="U64" s="17"/>
      <c r="V64" s="17"/>
      <c r="W64" s="17"/>
      <c r="X64" s="17"/>
      <c r="Y64" s="17"/>
      <c r="Z64" s="27"/>
    </row>
    <row r="65" spans="1:26" s="8" customFormat="1" ht="10.5" customHeight="1">
      <c r="A65" s="291" t="s">
        <v>51</v>
      </c>
      <c r="B65" s="291"/>
      <c r="C65" s="2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94"/>
      <c r="R65" s="17"/>
      <c r="S65" s="17"/>
      <c r="T65" s="17"/>
      <c r="U65" s="17"/>
      <c r="V65" s="17"/>
      <c r="W65" s="17"/>
      <c r="X65" s="17"/>
      <c r="Y65" s="17"/>
      <c r="Z65" s="27"/>
    </row>
    <row r="66" spans="1:26" s="8" customFormat="1" ht="10.5" customHeight="1">
      <c r="A66" s="23">
        <v>26</v>
      </c>
      <c r="B66" s="21" t="s">
        <v>52</v>
      </c>
      <c r="C66" s="25"/>
      <c r="D66" s="17">
        <f>E66+F66</f>
        <v>4</v>
      </c>
      <c r="E66" s="66">
        <v>3</v>
      </c>
      <c r="F66" s="66">
        <v>1</v>
      </c>
      <c r="G66" s="17">
        <f>SUM(H66:J66)</f>
        <v>39</v>
      </c>
      <c r="H66" s="66">
        <v>34</v>
      </c>
      <c r="I66" s="17">
        <v>0</v>
      </c>
      <c r="J66" s="66">
        <v>5</v>
      </c>
      <c r="K66" s="17">
        <f>L66+M66</f>
        <v>986</v>
      </c>
      <c r="L66" s="66">
        <v>521</v>
      </c>
      <c r="M66" s="66">
        <v>465</v>
      </c>
      <c r="N66" s="66">
        <v>160</v>
      </c>
      <c r="O66" s="17">
        <v>155</v>
      </c>
      <c r="P66" s="17">
        <v>160</v>
      </c>
      <c r="Q66" s="66">
        <v>183</v>
      </c>
      <c r="R66" s="66">
        <v>165</v>
      </c>
      <c r="S66" s="66">
        <v>163</v>
      </c>
      <c r="T66" s="17">
        <f>U66+V66</f>
        <v>59</v>
      </c>
      <c r="U66" s="17">
        <v>19</v>
      </c>
      <c r="V66" s="17">
        <v>40</v>
      </c>
      <c r="W66" s="17">
        <f>X66+Y66</f>
        <v>9</v>
      </c>
      <c r="X66" s="17">
        <v>0</v>
      </c>
      <c r="Y66" s="17">
        <v>9</v>
      </c>
      <c r="Z66" s="27">
        <v>26</v>
      </c>
    </row>
    <row r="67" spans="1:26" s="8" customFormat="1" ht="10.5" customHeight="1">
      <c r="A67" s="23"/>
      <c r="B67" s="21"/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94"/>
      <c r="R67" s="17"/>
      <c r="S67" s="17"/>
      <c r="T67" s="17"/>
      <c r="U67" s="17"/>
      <c r="V67" s="17"/>
      <c r="W67" s="17"/>
      <c r="X67" s="17"/>
      <c r="Y67" s="17"/>
      <c r="Z67" s="27"/>
    </row>
    <row r="68" spans="1:26" s="8" customFormat="1" ht="10.5" customHeight="1">
      <c r="A68" s="291" t="s">
        <v>53</v>
      </c>
      <c r="B68" s="291"/>
      <c r="C68" s="2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94"/>
      <c r="R68" s="17"/>
      <c r="S68" s="17"/>
      <c r="T68" s="17"/>
      <c r="U68" s="17"/>
      <c r="V68" s="17"/>
      <c r="W68" s="17"/>
      <c r="X68" s="17"/>
      <c r="Y68" s="17"/>
      <c r="Z68" s="27"/>
    </row>
    <row r="69" spans="1:26" s="8" customFormat="1" ht="10.5" customHeight="1">
      <c r="A69" s="23">
        <v>27</v>
      </c>
      <c r="B69" s="21" t="s">
        <v>54</v>
      </c>
      <c r="C69" s="25"/>
      <c r="D69" s="17">
        <f>E69+F69</f>
        <v>1</v>
      </c>
      <c r="E69" s="66">
        <v>1</v>
      </c>
      <c r="F69" s="66">
        <v>0</v>
      </c>
      <c r="G69" s="17">
        <f>SUM(H69:J69)</f>
        <v>22</v>
      </c>
      <c r="H69" s="66">
        <v>20</v>
      </c>
      <c r="I69" s="17">
        <v>0</v>
      </c>
      <c r="J69" s="66">
        <v>2</v>
      </c>
      <c r="K69" s="17">
        <f>L69+M69</f>
        <v>678</v>
      </c>
      <c r="L69" s="66">
        <v>325</v>
      </c>
      <c r="M69" s="66">
        <v>353</v>
      </c>
      <c r="N69" s="66">
        <v>126</v>
      </c>
      <c r="O69" s="66">
        <v>127</v>
      </c>
      <c r="P69" s="66">
        <v>118</v>
      </c>
      <c r="Q69" s="66">
        <v>107</v>
      </c>
      <c r="R69" s="66">
        <v>108</v>
      </c>
      <c r="S69" s="66">
        <v>92</v>
      </c>
      <c r="T69" s="17">
        <f>U69+V69</f>
        <v>34</v>
      </c>
      <c r="U69" s="17">
        <v>9</v>
      </c>
      <c r="V69" s="17">
        <v>25</v>
      </c>
      <c r="W69" s="17">
        <f>X69+Y69</f>
        <v>11</v>
      </c>
      <c r="X69" s="17">
        <v>0</v>
      </c>
      <c r="Y69" s="17">
        <v>11</v>
      </c>
      <c r="Z69" s="27">
        <v>27</v>
      </c>
    </row>
    <row r="70" spans="1:26" s="8" customFormat="1" ht="10.5" customHeight="1">
      <c r="A70" s="23">
        <v>28</v>
      </c>
      <c r="B70" s="21" t="s">
        <v>55</v>
      </c>
      <c r="C70" s="25"/>
      <c r="D70" s="17">
        <f>E70+F70</f>
        <v>1</v>
      </c>
      <c r="E70" s="66">
        <v>1</v>
      </c>
      <c r="F70" s="66">
        <v>0</v>
      </c>
      <c r="G70" s="17">
        <f>SUM(H70:J70)</f>
        <v>13</v>
      </c>
      <c r="H70" s="66">
        <v>11</v>
      </c>
      <c r="I70" s="17">
        <v>0</v>
      </c>
      <c r="J70" s="66">
        <v>2</v>
      </c>
      <c r="K70" s="17">
        <f>L70+M70</f>
        <v>308</v>
      </c>
      <c r="L70" s="66">
        <v>163</v>
      </c>
      <c r="M70" s="66">
        <v>145</v>
      </c>
      <c r="N70" s="66">
        <v>54</v>
      </c>
      <c r="O70" s="66">
        <v>53</v>
      </c>
      <c r="P70" s="66">
        <v>40</v>
      </c>
      <c r="Q70" s="66">
        <v>54</v>
      </c>
      <c r="R70" s="66">
        <v>58</v>
      </c>
      <c r="S70" s="66">
        <v>49</v>
      </c>
      <c r="T70" s="17">
        <f>U70+V70</f>
        <v>20</v>
      </c>
      <c r="U70" s="17">
        <v>8</v>
      </c>
      <c r="V70" s="17">
        <v>12</v>
      </c>
      <c r="W70" s="17">
        <f>X70+Y70</f>
        <v>5</v>
      </c>
      <c r="X70" s="17">
        <v>0</v>
      </c>
      <c r="Y70" s="17">
        <v>5</v>
      </c>
      <c r="Z70" s="27">
        <v>28</v>
      </c>
    </row>
    <row r="71" spans="1:26" s="8" customFormat="1" ht="10.5" customHeight="1">
      <c r="A71" s="23">
        <v>29</v>
      </c>
      <c r="B71" s="21" t="s">
        <v>56</v>
      </c>
      <c r="C71" s="25"/>
      <c r="D71" s="17">
        <f>E71+F71</f>
        <v>1</v>
      </c>
      <c r="E71" s="66">
        <v>1</v>
      </c>
      <c r="F71" s="66">
        <v>0</v>
      </c>
      <c r="G71" s="17">
        <f>SUM(H71:J71)</f>
        <v>14</v>
      </c>
      <c r="H71" s="66">
        <v>12</v>
      </c>
      <c r="I71" s="17">
        <v>0</v>
      </c>
      <c r="J71" s="66">
        <v>2</v>
      </c>
      <c r="K71" s="17">
        <f>L71+M71</f>
        <v>309</v>
      </c>
      <c r="L71" s="66">
        <v>162</v>
      </c>
      <c r="M71" s="66">
        <v>147</v>
      </c>
      <c r="N71" s="66">
        <v>55</v>
      </c>
      <c r="O71" s="66">
        <v>51</v>
      </c>
      <c r="P71" s="66">
        <v>51</v>
      </c>
      <c r="Q71" s="66">
        <v>47</v>
      </c>
      <c r="R71" s="66">
        <v>48</v>
      </c>
      <c r="S71" s="66">
        <v>57</v>
      </c>
      <c r="T71" s="17">
        <f>U71+V71</f>
        <v>22</v>
      </c>
      <c r="U71" s="17">
        <v>6</v>
      </c>
      <c r="V71" s="17">
        <v>16</v>
      </c>
      <c r="W71" s="17">
        <f>X71+Y71</f>
        <v>5</v>
      </c>
      <c r="X71" s="17">
        <v>0</v>
      </c>
      <c r="Y71" s="17">
        <v>5</v>
      </c>
      <c r="Z71" s="27">
        <v>29</v>
      </c>
    </row>
    <row r="72" spans="1:26" s="8" customFormat="1" ht="10.5" customHeight="1">
      <c r="A72" s="23"/>
      <c r="B72" s="21"/>
      <c r="C72" s="2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94"/>
      <c r="R72" s="17"/>
      <c r="S72" s="17"/>
      <c r="T72" s="17"/>
      <c r="U72" s="17"/>
      <c r="V72" s="17"/>
      <c r="W72" s="17"/>
      <c r="X72" s="17"/>
      <c r="Y72" s="17"/>
      <c r="Z72" s="27"/>
    </row>
    <row r="73" spans="1:26" s="8" customFormat="1" ht="10.5" customHeight="1">
      <c r="A73" s="291" t="s">
        <v>57</v>
      </c>
      <c r="B73" s="291"/>
      <c r="C73" s="2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94"/>
      <c r="R73" s="17"/>
      <c r="S73" s="17"/>
      <c r="T73" s="17"/>
      <c r="U73" s="17"/>
      <c r="V73" s="17"/>
      <c r="W73" s="17"/>
      <c r="X73" s="17"/>
      <c r="Y73" s="17"/>
      <c r="Z73" s="27"/>
    </row>
    <row r="74" spans="1:26" s="8" customFormat="1" ht="10.5" customHeight="1">
      <c r="A74" s="23">
        <v>30</v>
      </c>
      <c r="B74" s="21" t="s">
        <v>58</v>
      </c>
      <c r="C74" s="25"/>
      <c r="D74" s="17">
        <f>E74+F74</f>
        <v>2</v>
      </c>
      <c r="E74" s="66">
        <v>2</v>
      </c>
      <c r="F74" s="66">
        <v>0</v>
      </c>
      <c r="G74" s="17">
        <f>SUM(H74:J74)</f>
        <v>19</v>
      </c>
      <c r="H74" s="66">
        <v>16</v>
      </c>
      <c r="I74" s="17">
        <v>1</v>
      </c>
      <c r="J74" s="66">
        <v>2</v>
      </c>
      <c r="K74" s="17">
        <f>L74+M74</f>
        <v>448</v>
      </c>
      <c r="L74" s="66">
        <v>228</v>
      </c>
      <c r="M74" s="66">
        <v>220</v>
      </c>
      <c r="N74" s="66">
        <v>75</v>
      </c>
      <c r="O74" s="66">
        <v>68</v>
      </c>
      <c r="P74" s="66">
        <v>76</v>
      </c>
      <c r="Q74" s="66">
        <v>72</v>
      </c>
      <c r="R74" s="66">
        <v>76</v>
      </c>
      <c r="S74" s="66">
        <v>81</v>
      </c>
      <c r="T74" s="17">
        <f>U74+V74</f>
        <v>30</v>
      </c>
      <c r="U74" s="17">
        <v>11</v>
      </c>
      <c r="V74" s="17">
        <v>19</v>
      </c>
      <c r="W74" s="17">
        <f>X74+Y74</f>
        <v>5</v>
      </c>
      <c r="X74" s="17">
        <v>0</v>
      </c>
      <c r="Y74" s="17">
        <v>5</v>
      </c>
      <c r="Z74" s="27">
        <v>30</v>
      </c>
    </row>
    <row r="75" spans="1:26" s="8" customFormat="1" ht="10.5" customHeight="1">
      <c r="A75" s="23">
        <v>31</v>
      </c>
      <c r="B75" s="21" t="s">
        <v>59</v>
      </c>
      <c r="C75" s="25"/>
      <c r="D75" s="17">
        <f>E75+F75</f>
        <v>3</v>
      </c>
      <c r="E75" s="66">
        <v>3</v>
      </c>
      <c r="F75" s="66">
        <v>0</v>
      </c>
      <c r="G75" s="17">
        <f>SUM(H75:J75)</f>
        <v>27</v>
      </c>
      <c r="H75" s="66">
        <v>24</v>
      </c>
      <c r="I75" s="17">
        <v>0</v>
      </c>
      <c r="J75" s="66">
        <v>3</v>
      </c>
      <c r="K75" s="17">
        <f>L75+M75</f>
        <v>619</v>
      </c>
      <c r="L75" s="66">
        <v>311</v>
      </c>
      <c r="M75" s="66">
        <v>308</v>
      </c>
      <c r="N75" s="66">
        <v>121</v>
      </c>
      <c r="O75" s="66">
        <v>103</v>
      </c>
      <c r="P75" s="66">
        <v>90</v>
      </c>
      <c r="Q75" s="66">
        <v>96</v>
      </c>
      <c r="R75" s="66">
        <v>113</v>
      </c>
      <c r="S75" s="66">
        <v>96</v>
      </c>
      <c r="T75" s="17">
        <f>U75+V75</f>
        <v>45</v>
      </c>
      <c r="U75" s="17">
        <v>16</v>
      </c>
      <c r="V75" s="17">
        <v>29</v>
      </c>
      <c r="W75" s="17">
        <f>X75+Y75</f>
        <v>4</v>
      </c>
      <c r="X75" s="17">
        <v>0</v>
      </c>
      <c r="Y75" s="17">
        <v>4</v>
      </c>
      <c r="Z75" s="27">
        <v>31</v>
      </c>
    </row>
    <row r="76" spans="1:26" s="8" customFormat="1" ht="10.5" customHeight="1">
      <c r="A76" s="23">
        <v>32</v>
      </c>
      <c r="B76" s="21" t="s">
        <v>60</v>
      </c>
      <c r="C76" s="25"/>
      <c r="D76" s="17">
        <f>E76+F76</f>
        <v>4</v>
      </c>
      <c r="E76" s="66">
        <v>3</v>
      </c>
      <c r="F76" s="66">
        <v>1</v>
      </c>
      <c r="G76" s="17">
        <f>SUM(H76:J76)</f>
        <v>36</v>
      </c>
      <c r="H76" s="66">
        <v>33</v>
      </c>
      <c r="I76" s="17">
        <v>0</v>
      </c>
      <c r="J76" s="66">
        <v>3</v>
      </c>
      <c r="K76" s="17">
        <f>L76+M76</f>
        <v>1021</v>
      </c>
      <c r="L76" s="66">
        <v>519</v>
      </c>
      <c r="M76" s="66">
        <v>502</v>
      </c>
      <c r="N76" s="66">
        <v>172</v>
      </c>
      <c r="O76" s="66">
        <v>162</v>
      </c>
      <c r="P76" s="66">
        <v>167</v>
      </c>
      <c r="Q76" s="66">
        <v>173</v>
      </c>
      <c r="R76" s="66">
        <v>185</v>
      </c>
      <c r="S76" s="66">
        <v>162</v>
      </c>
      <c r="T76" s="17">
        <f>U76+V76</f>
        <v>58</v>
      </c>
      <c r="U76" s="17">
        <v>20</v>
      </c>
      <c r="V76" s="17">
        <v>38</v>
      </c>
      <c r="W76" s="17">
        <f>X76+Y76</f>
        <v>12</v>
      </c>
      <c r="X76" s="17">
        <v>1</v>
      </c>
      <c r="Y76" s="17">
        <v>11</v>
      </c>
      <c r="Z76" s="27">
        <v>32</v>
      </c>
    </row>
    <row r="77" spans="1:26" s="8" customFormat="1" ht="10.5" customHeight="1">
      <c r="A77" s="23">
        <v>33</v>
      </c>
      <c r="B77" s="21" t="s">
        <v>61</v>
      </c>
      <c r="C77" s="25"/>
      <c r="D77" s="17">
        <f>E77+F77</f>
        <v>1</v>
      </c>
      <c r="E77" s="66">
        <v>1</v>
      </c>
      <c r="F77" s="66">
        <v>0</v>
      </c>
      <c r="G77" s="17">
        <f>SUM(H77:J77)</f>
        <v>14</v>
      </c>
      <c r="H77" s="66">
        <v>12</v>
      </c>
      <c r="I77" s="17">
        <v>0</v>
      </c>
      <c r="J77" s="66">
        <v>2</v>
      </c>
      <c r="K77" s="17">
        <f>L77+M77</f>
        <v>373</v>
      </c>
      <c r="L77" s="66">
        <v>181</v>
      </c>
      <c r="M77" s="66">
        <v>192</v>
      </c>
      <c r="N77" s="66">
        <v>54</v>
      </c>
      <c r="O77" s="66">
        <v>69</v>
      </c>
      <c r="P77" s="66">
        <v>52</v>
      </c>
      <c r="Q77" s="66">
        <v>77</v>
      </c>
      <c r="R77" s="66">
        <v>61</v>
      </c>
      <c r="S77" s="66">
        <v>60</v>
      </c>
      <c r="T77" s="17">
        <f>U77+V77</f>
        <v>22</v>
      </c>
      <c r="U77" s="17">
        <v>6</v>
      </c>
      <c r="V77" s="17">
        <v>16</v>
      </c>
      <c r="W77" s="17">
        <f>X77+Y77</f>
        <v>2</v>
      </c>
      <c r="X77" s="17">
        <v>0</v>
      </c>
      <c r="Y77" s="17">
        <v>2</v>
      </c>
      <c r="Z77" s="27">
        <v>33</v>
      </c>
    </row>
    <row r="78" spans="1:26" s="8" customFormat="1" ht="10.5" customHeight="1">
      <c r="A78" s="23">
        <v>34</v>
      </c>
      <c r="B78" s="21" t="s">
        <v>62</v>
      </c>
      <c r="C78" s="25"/>
      <c r="D78" s="17">
        <f>E78+F78</f>
        <v>2</v>
      </c>
      <c r="E78" s="66">
        <v>2</v>
      </c>
      <c r="F78" s="66">
        <v>0</v>
      </c>
      <c r="G78" s="17">
        <f>SUM(H78:J78)</f>
        <v>24</v>
      </c>
      <c r="H78" s="66">
        <v>24</v>
      </c>
      <c r="I78" s="17">
        <v>0</v>
      </c>
      <c r="J78" s="66">
        <v>0</v>
      </c>
      <c r="K78" s="17">
        <f>L78+M78</f>
        <v>617</v>
      </c>
      <c r="L78" s="66">
        <v>303</v>
      </c>
      <c r="M78" s="66">
        <v>314</v>
      </c>
      <c r="N78" s="66">
        <v>99</v>
      </c>
      <c r="O78" s="66">
        <v>92</v>
      </c>
      <c r="P78" s="66">
        <v>99</v>
      </c>
      <c r="Q78" s="66">
        <v>106</v>
      </c>
      <c r="R78" s="66">
        <v>101</v>
      </c>
      <c r="S78" s="66">
        <v>120</v>
      </c>
      <c r="T78" s="17">
        <f>U78+V78</f>
        <v>35</v>
      </c>
      <c r="U78" s="17">
        <v>10</v>
      </c>
      <c r="V78" s="17">
        <v>25</v>
      </c>
      <c r="W78" s="17">
        <f>X78+Y78</f>
        <v>9</v>
      </c>
      <c r="X78" s="17">
        <v>0</v>
      </c>
      <c r="Y78" s="17">
        <v>9</v>
      </c>
      <c r="Z78" s="27">
        <v>34</v>
      </c>
    </row>
    <row r="79" spans="1:26" s="8" customFormat="1" ht="3" customHeight="1" thickBot="1">
      <c r="A79" s="28"/>
      <c r="B79" s="29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2"/>
    </row>
    <row r="80" spans="1:26" ht="13.5" customHeight="1">
      <c r="A80" s="298" t="s">
        <v>490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U80" s="299" t="s">
        <v>294</v>
      </c>
      <c r="V80" s="299"/>
      <c r="W80" s="299"/>
      <c r="X80" s="299"/>
      <c r="Y80" s="299"/>
      <c r="Z80" s="299"/>
    </row>
    <row r="81" spans="2:25" s="8" customFormat="1" ht="11.25"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6" ht="24" customHeight="1">
      <c r="A82" s="288" t="s">
        <v>761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4" t="s">
        <v>762</v>
      </c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ht="30" customHeight="1">
      <c r="A83" s="244" t="s">
        <v>740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3" t="s">
        <v>491</v>
      </c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</row>
    <row r="84" spans="1:26" ht="12" thickBot="1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U84" s="287"/>
      <c r="V84" s="287"/>
      <c r="W84" s="287"/>
      <c r="X84" s="287"/>
      <c r="Y84" s="287"/>
      <c r="Z84" s="287"/>
    </row>
    <row r="85" spans="1:26" ht="15" customHeight="1">
      <c r="A85" s="292" t="s">
        <v>329</v>
      </c>
      <c r="B85" s="228"/>
      <c r="C85" s="228"/>
      <c r="D85" s="216" t="s">
        <v>330</v>
      </c>
      <c r="E85" s="216"/>
      <c r="F85" s="216"/>
      <c r="G85" s="216" t="s">
        <v>331</v>
      </c>
      <c r="H85" s="216"/>
      <c r="I85" s="216"/>
      <c r="J85" s="216"/>
      <c r="K85" s="216" t="s">
        <v>319</v>
      </c>
      <c r="L85" s="216"/>
      <c r="M85" s="216"/>
      <c r="N85" s="216"/>
      <c r="O85" s="216"/>
      <c r="P85" s="216"/>
      <c r="Q85" s="216"/>
      <c r="R85" s="216"/>
      <c r="S85" s="216"/>
      <c r="T85" s="228" t="s">
        <v>332</v>
      </c>
      <c r="U85" s="228"/>
      <c r="V85" s="228"/>
      <c r="W85" s="228" t="s">
        <v>333</v>
      </c>
      <c r="X85" s="228"/>
      <c r="Y85" s="228"/>
      <c r="Z85" s="294" t="s">
        <v>334</v>
      </c>
    </row>
    <row r="86" spans="1:26" ht="15" customHeight="1">
      <c r="A86" s="225"/>
      <c r="B86" s="217"/>
      <c r="C86" s="217"/>
      <c r="D86" s="217" t="s">
        <v>335</v>
      </c>
      <c r="E86" s="217" t="s">
        <v>323</v>
      </c>
      <c r="F86" s="217" t="s">
        <v>324</v>
      </c>
      <c r="G86" s="217" t="s">
        <v>313</v>
      </c>
      <c r="H86" s="217" t="s">
        <v>325</v>
      </c>
      <c r="I86" s="217" t="s">
        <v>326</v>
      </c>
      <c r="J86" s="217" t="s">
        <v>327</v>
      </c>
      <c r="K86" s="266" t="s">
        <v>328</v>
      </c>
      <c r="L86" s="267"/>
      <c r="M86" s="268"/>
      <c r="N86" s="217" t="s">
        <v>312</v>
      </c>
      <c r="O86" s="217" t="s">
        <v>16</v>
      </c>
      <c r="P86" s="217" t="s">
        <v>17</v>
      </c>
      <c r="Q86" s="217" t="s">
        <v>18</v>
      </c>
      <c r="R86" s="217" t="s">
        <v>121</v>
      </c>
      <c r="S86" s="217" t="s">
        <v>122</v>
      </c>
      <c r="T86" s="217" t="s">
        <v>15</v>
      </c>
      <c r="U86" s="217" t="s">
        <v>307</v>
      </c>
      <c r="V86" s="217" t="s">
        <v>308</v>
      </c>
      <c r="W86" s="217" t="s">
        <v>306</v>
      </c>
      <c r="X86" s="217" t="s">
        <v>307</v>
      </c>
      <c r="Y86" s="217" t="s">
        <v>308</v>
      </c>
      <c r="Z86" s="223"/>
    </row>
    <row r="87" spans="1:26" ht="15" customHeight="1">
      <c r="A87" s="225"/>
      <c r="B87" s="217"/>
      <c r="C87" s="217"/>
      <c r="D87" s="217"/>
      <c r="E87" s="217"/>
      <c r="F87" s="217"/>
      <c r="G87" s="217"/>
      <c r="H87" s="217"/>
      <c r="I87" s="217"/>
      <c r="J87" s="217"/>
      <c r="K87" s="2" t="s">
        <v>306</v>
      </c>
      <c r="L87" s="2" t="s">
        <v>307</v>
      </c>
      <c r="M87" s="2" t="s">
        <v>308</v>
      </c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23"/>
    </row>
    <row r="88" spans="1:26" ht="3" customHeight="1">
      <c r="A88" s="3"/>
      <c r="B88" s="3"/>
      <c r="C88" s="4"/>
      <c r="Z88" s="26"/>
    </row>
    <row r="89" spans="1:26" s="8" customFormat="1" ht="10.5" customHeight="1">
      <c r="A89" s="291" t="s">
        <v>63</v>
      </c>
      <c r="B89" s="291"/>
      <c r="C89" s="2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27"/>
    </row>
    <row r="90" spans="1:26" s="8" customFormat="1" ht="10.5" customHeight="1">
      <c r="A90" s="23">
        <v>35</v>
      </c>
      <c r="B90" s="21" t="s">
        <v>64</v>
      </c>
      <c r="C90" s="25"/>
      <c r="D90" s="17">
        <f>E90+F90</f>
        <v>7</v>
      </c>
      <c r="E90" s="66">
        <v>7</v>
      </c>
      <c r="F90" s="66">
        <v>0</v>
      </c>
      <c r="G90" s="17">
        <f>SUM(H90:J90)</f>
        <v>51</v>
      </c>
      <c r="H90" s="66">
        <v>44</v>
      </c>
      <c r="I90" s="66">
        <v>1</v>
      </c>
      <c r="J90" s="66">
        <v>6</v>
      </c>
      <c r="K90" s="17">
        <f>L90+M90</f>
        <v>844</v>
      </c>
      <c r="L90" s="66">
        <v>420</v>
      </c>
      <c r="M90" s="66">
        <v>424</v>
      </c>
      <c r="N90" s="66">
        <v>142</v>
      </c>
      <c r="O90" s="66">
        <v>150</v>
      </c>
      <c r="P90" s="66">
        <v>144</v>
      </c>
      <c r="Q90" s="66">
        <v>139</v>
      </c>
      <c r="R90" s="66">
        <v>144</v>
      </c>
      <c r="S90" s="66">
        <v>125</v>
      </c>
      <c r="T90" s="17">
        <f>U90+V90</f>
        <v>83</v>
      </c>
      <c r="U90" s="17">
        <v>30</v>
      </c>
      <c r="V90" s="17">
        <v>53</v>
      </c>
      <c r="W90" s="17">
        <f>X90+Y90</f>
        <v>9</v>
      </c>
      <c r="X90" s="17">
        <v>0</v>
      </c>
      <c r="Y90" s="17">
        <v>9</v>
      </c>
      <c r="Z90" s="27">
        <v>35</v>
      </c>
    </row>
    <row r="91" spans="1:26" s="8" customFormat="1" ht="10.5" customHeight="1">
      <c r="A91" s="23">
        <v>36</v>
      </c>
      <c r="B91" s="21" t="s">
        <v>65</v>
      </c>
      <c r="C91" s="25"/>
      <c r="D91" s="17">
        <f>E91+F91</f>
        <v>1</v>
      </c>
      <c r="E91" s="66">
        <v>1</v>
      </c>
      <c r="F91" s="66">
        <v>0</v>
      </c>
      <c r="G91" s="17">
        <f>SUM(H91:J91)</f>
        <v>12</v>
      </c>
      <c r="H91" s="66">
        <v>11</v>
      </c>
      <c r="I91" s="66">
        <v>0</v>
      </c>
      <c r="J91" s="66">
        <v>1</v>
      </c>
      <c r="K91" s="17">
        <f>L91+M91</f>
        <v>260</v>
      </c>
      <c r="L91" s="66">
        <v>126</v>
      </c>
      <c r="M91" s="66">
        <v>134</v>
      </c>
      <c r="N91" s="66">
        <v>46</v>
      </c>
      <c r="O91" s="66">
        <v>41</v>
      </c>
      <c r="P91" s="66">
        <v>40</v>
      </c>
      <c r="Q91" s="66">
        <v>45</v>
      </c>
      <c r="R91" s="66">
        <v>42</v>
      </c>
      <c r="S91" s="66">
        <v>46</v>
      </c>
      <c r="T91" s="17">
        <f>U91+V91</f>
        <v>17</v>
      </c>
      <c r="U91" s="17">
        <v>6</v>
      </c>
      <c r="V91" s="17">
        <v>11</v>
      </c>
      <c r="W91" s="17">
        <f>X91+Y91</f>
        <v>3</v>
      </c>
      <c r="X91" s="17">
        <v>0</v>
      </c>
      <c r="Y91" s="17">
        <v>3</v>
      </c>
      <c r="Z91" s="27">
        <v>36</v>
      </c>
    </row>
    <row r="92" spans="1:26" s="8" customFormat="1" ht="10.5" customHeight="1">
      <c r="A92" s="23"/>
      <c r="B92" s="21"/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7"/>
    </row>
    <row r="93" spans="1:26" s="8" customFormat="1" ht="10.5" customHeight="1">
      <c r="A93" s="291" t="s">
        <v>66</v>
      </c>
      <c r="B93" s="291"/>
      <c r="C93" s="2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27"/>
    </row>
    <row r="94" spans="1:26" s="8" customFormat="1" ht="10.5" customHeight="1">
      <c r="A94" s="23">
        <v>37</v>
      </c>
      <c r="B94" s="21" t="s">
        <v>67</v>
      </c>
      <c r="C94" s="25"/>
      <c r="D94" s="17">
        <f>E94+F94</f>
        <v>4</v>
      </c>
      <c r="E94" s="66">
        <v>4</v>
      </c>
      <c r="F94" s="66">
        <v>0</v>
      </c>
      <c r="G94" s="17">
        <f>SUM(H94:J94)</f>
        <v>18</v>
      </c>
      <c r="H94" s="66">
        <v>11</v>
      </c>
      <c r="I94" s="66">
        <v>6</v>
      </c>
      <c r="J94" s="66">
        <v>1</v>
      </c>
      <c r="K94" s="17">
        <f>L94+M94</f>
        <v>293</v>
      </c>
      <c r="L94" s="66">
        <v>146</v>
      </c>
      <c r="M94" s="66">
        <v>147</v>
      </c>
      <c r="N94" s="66">
        <v>42</v>
      </c>
      <c r="O94" s="66">
        <v>45</v>
      </c>
      <c r="P94" s="66">
        <v>45</v>
      </c>
      <c r="Q94" s="66">
        <v>32</v>
      </c>
      <c r="R94" s="66">
        <v>58</v>
      </c>
      <c r="S94" s="66">
        <v>71</v>
      </c>
      <c r="T94" s="17">
        <f>U94+V94</f>
        <v>34</v>
      </c>
      <c r="U94" s="17">
        <v>14</v>
      </c>
      <c r="V94" s="17">
        <v>20</v>
      </c>
      <c r="W94" s="17">
        <f>X94+Y94</f>
        <v>6</v>
      </c>
      <c r="X94" s="17">
        <v>0</v>
      </c>
      <c r="Y94" s="17">
        <v>6</v>
      </c>
      <c r="Z94" s="27">
        <v>37</v>
      </c>
    </row>
    <row r="95" spans="1:26" s="8" customFormat="1" ht="10.5" customHeight="1">
      <c r="A95" s="23"/>
      <c r="B95" s="21"/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27"/>
    </row>
    <row r="96" spans="1:26" s="8" customFormat="1" ht="10.5" customHeight="1">
      <c r="A96" s="291" t="s">
        <v>68</v>
      </c>
      <c r="B96" s="291"/>
      <c r="C96" s="2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27"/>
    </row>
    <row r="97" spans="1:26" s="8" customFormat="1" ht="10.5" customHeight="1">
      <c r="A97" s="23">
        <v>38</v>
      </c>
      <c r="B97" s="21" t="s">
        <v>69</v>
      </c>
      <c r="C97" s="25"/>
      <c r="D97" s="17">
        <f>E97+F97</f>
        <v>6</v>
      </c>
      <c r="E97" s="66">
        <v>6</v>
      </c>
      <c r="F97" s="66">
        <v>0</v>
      </c>
      <c r="G97" s="17">
        <f>SUM(H97:J97)</f>
        <v>54</v>
      </c>
      <c r="H97" s="66">
        <v>47</v>
      </c>
      <c r="I97" s="66">
        <v>0</v>
      </c>
      <c r="J97" s="66">
        <v>7</v>
      </c>
      <c r="K97" s="17">
        <f>L97+M97</f>
        <v>1322</v>
      </c>
      <c r="L97" s="66">
        <v>682</v>
      </c>
      <c r="M97" s="66">
        <v>640</v>
      </c>
      <c r="N97" s="66">
        <v>227</v>
      </c>
      <c r="O97" s="66">
        <v>214</v>
      </c>
      <c r="P97" s="66">
        <v>215</v>
      </c>
      <c r="Q97" s="66">
        <v>228</v>
      </c>
      <c r="R97" s="66">
        <v>213</v>
      </c>
      <c r="S97" s="66">
        <v>225</v>
      </c>
      <c r="T97" s="17">
        <f>U97+V97</f>
        <v>89</v>
      </c>
      <c r="U97" s="17">
        <v>29</v>
      </c>
      <c r="V97" s="17">
        <v>60</v>
      </c>
      <c r="W97" s="17">
        <f>X97+Y97</f>
        <v>12</v>
      </c>
      <c r="X97" s="17">
        <v>0</v>
      </c>
      <c r="Y97" s="17">
        <v>12</v>
      </c>
      <c r="Z97" s="27">
        <v>38</v>
      </c>
    </row>
    <row r="98" spans="1:26" s="8" customFormat="1" ht="10.5" customHeight="1">
      <c r="A98" s="23"/>
      <c r="B98" s="21"/>
      <c r="C98" s="2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27"/>
    </row>
    <row r="99" spans="1:26" s="8" customFormat="1" ht="10.5" customHeight="1">
      <c r="A99" s="291" t="s">
        <v>70</v>
      </c>
      <c r="B99" s="291"/>
      <c r="C99" s="2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27"/>
    </row>
    <row r="100" spans="1:26" s="8" customFormat="1" ht="10.5" customHeight="1">
      <c r="A100" s="23">
        <v>39</v>
      </c>
      <c r="B100" s="21" t="s">
        <v>71</v>
      </c>
      <c r="C100" s="25"/>
      <c r="D100" s="17">
        <f>E100+F100</f>
        <v>2</v>
      </c>
      <c r="E100" s="66">
        <v>2</v>
      </c>
      <c r="F100" s="66">
        <v>0</v>
      </c>
      <c r="G100" s="17">
        <f>SUM(H100:J100)</f>
        <v>11</v>
      </c>
      <c r="H100" s="66">
        <v>8</v>
      </c>
      <c r="I100" s="66">
        <v>2</v>
      </c>
      <c r="J100" s="66">
        <v>1</v>
      </c>
      <c r="K100" s="17">
        <f>L100+M100</f>
        <v>97</v>
      </c>
      <c r="L100" s="66">
        <v>48</v>
      </c>
      <c r="M100" s="66">
        <v>49</v>
      </c>
      <c r="N100" s="66">
        <v>18</v>
      </c>
      <c r="O100" s="66">
        <v>13</v>
      </c>
      <c r="P100" s="66">
        <v>22</v>
      </c>
      <c r="Q100" s="66">
        <v>11</v>
      </c>
      <c r="R100" s="66">
        <v>16</v>
      </c>
      <c r="S100" s="66">
        <v>17</v>
      </c>
      <c r="T100" s="17">
        <f>U100+V100</f>
        <v>17</v>
      </c>
      <c r="U100" s="17">
        <v>7</v>
      </c>
      <c r="V100" s="17">
        <v>10</v>
      </c>
      <c r="W100" s="17">
        <f>X100+Y100</f>
        <v>4</v>
      </c>
      <c r="X100" s="17">
        <v>0</v>
      </c>
      <c r="Y100" s="17">
        <v>4</v>
      </c>
      <c r="Z100" s="27">
        <v>39</v>
      </c>
    </row>
    <row r="101" spans="1:26" s="8" customFormat="1" ht="10.5" customHeight="1">
      <c r="A101" s="23">
        <v>40</v>
      </c>
      <c r="B101" s="21" t="s">
        <v>72</v>
      </c>
      <c r="C101" s="25"/>
      <c r="D101" s="17">
        <f>E101+F101</f>
        <v>5</v>
      </c>
      <c r="E101" s="66">
        <v>5</v>
      </c>
      <c r="F101" s="66">
        <v>0</v>
      </c>
      <c r="G101" s="17">
        <f>SUM(H101:J101)</f>
        <v>29</v>
      </c>
      <c r="H101" s="66">
        <v>25</v>
      </c>
      <c r="I101" s="66">
        <v>2</v>
      </c>
      <c r="J101" s="66">
        <v>2</v>
      </c>
      <c r="K101" s="17">
        <f>L101+M101</f>
        <v>316</v>
      </c>
      <c r="L101" s="66">
        <v>169</v>
      </c>
      <c r="M101" s="66">
        <v>147</v>
      </c>
      <c r="N101" s="66">
        <v>51</v>
      </c>
      <c r="O101" s="66">
        <v>54</v>
      </c>
      <c r="P101" s="66">
        <v>54</v>
      </c>
      <c r="Q101" s="66">
        <v>49</v>
      </c>
      <c r="R101" s="66">
        <v>55</v>
      </c>
      <c r="S101" s="66">
        <v>53</v>
      </c>
      <c r="T101" s="17">
        <f>U101+V101</f>
        <v>45</v>
      </c>
      <c r="U101" s="17">
        <v>16</v>
      </c>
      <c r="V101" s="17">
        <v>29</v>
      </c>
      <c r="W101" s="17">
        <f>X101+Y101</f>
        <v>9</v>
      </c>
      <c r="X101" s="17">
        <v>1</v>
      </c>
      <c r="Y101" s="17">
        <v>8</v>
      </c>
      <c r="Z101" s="27">
        <v>40</v>
      </c>
    </row>
    <row r="102" spans="1:26" s="8" customFormat="1" ht="10.5" customHeight="1">
      <c r="A102" s="23">
        <v>41</v>
      </c>
      <c r="B102" s="21" t="s">
        <v>73</v>
      </c>
      <c r="C102" s="25"/>
      <c r="D102" s="17">
        <f>E102+F102</f>
        <v>5</v>
      </c>
      <c r="E102" s="66">
        <v>5</v>
      </c>
      <c r="F102" s="66">
        <v>0</v>
      </c>
      <c r="G102" s="17">
        <f>SUM(H102:J102)</f>
        <v>33</v>
      </c>
      <c r="H102" s="66">
        <v>28</v>
      </c>
      <c r="I102" s="66">
        <v>1</v>
      </c>
      <c r="J102" s="66">
        <v>4</v>
      </c>
      <c r="K102" s="17">
        <f>L102+M102</f>
        <v>359</v>
      </c>
      <c r="L102" s="66">
        <v>177</v>
      </c>
      <c r="M102" s="66">
        <v>182</v>
      </c>
      <c r="N102" s="66">
        <v>38</v>
      </c>
      <c r="O102" s="66">
        <v>50</v>
      </c>
      <c r="P102" s="66">
        <v>71</v>
      </c>
      <c r="Q102" s="66">
        <v>65</v>
      </c>
      <c r="R102" s="66">
        <v>69</v>
      </c>
      <c r="S102" s="66">
        <v>66</v>
      </c>
      <c r="T102" s="17">
        <f>U102+V102</f>
        <v>52</v>
      </c>
      <c r="U102" s="17">
        <v>17</v>
      </c>
      <c r="V102" s="17">
        <v>35</v>
      </c>
      <c r="W102" s="17">
        <f>X102+Y102</f>
        <v>11</v>
      </c>
      <c r="X102" s="17">
        <v>0</v>
      </c>
      <c r="Y102" s="17">
        <v>11</v>
      </c>
      <c r="Z102" s="27">
        <v>41</v>
      </c>
    </row>
    <row r="103" spans="1:26" s="8" customFormat="1" ht="10.5" customHeight="1">
      <c r="A103" s="23"/>
      <c r="B103" s="21"/>
      <c r="C103" s="2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27"/>
    </row>
    <row r="104" spans="1:26" s="8" customFormat="1" ht="10.5" customHeight="1">
      <c r="A104" s="291" t="s">
        <v>74</v>
      </c>
      <c r="B104" s="291"/>
      <c r="C104" s="2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27"/>
    </row>
    <row r="105" spans="1:26" s="8" customFormat="1" ht="10.5" customHeight="1">
      <c r="A105" s="23">
        <v>42</v>
      </c>
      <c r="B105" s="21" t="s">
        <v>75</v>
      </c>
      <c r="C105" s="25"/>
      <c r="D105" s="17">
        <f>E105+F105</f>
        <v>3</v>
      </c>
      <c r="E105" s="66">
        <v>3</v>
      </c>
      <c r="F105" s="66">
        <v>0</v>
      </c>
      <c r="G105" s="17">
        <f>SUM(H105:J105)</f>
        <v>17</v>
      </c>
      <c r="H105" s="66">
        <v>10</v>
      </c>
      <c r="I105" s="66">
        <v>4</v>
      </c>
      <c r="J105" s="66">
        <v>3</v>
      </c>
      <c r="K105" s="17">
        <f>L105+M105</f>
        <v>277</v>
      </c>
      <c r="L105" s="66">
        <v>137</v>
      </c>
      <c r="M105" s="66">
        <v>140</v>
      </c>
      <c r="N105" s="66">
        <v>41</v>
      </c>
      <c r="O105" s="66">
        <v>53</v>
      </c>
      <c r="P105" s="66">
        <v>39</v>
      </c>
      <c r="Q105" s="66">
        <v>51</v>
      </c>
      <c r="R105" s="66">
        <v>36</v>
      </c>
      <c r="S105" s="66">
        <v>57</v>
      </c>
      <c r="T105" s="17">
        <f>U105+V105</f>
        <v>27</v>
      </c>
      <c r="U105" s="17">
        <v>13</v>
      </c>
      <c r="V105" s="17">
        <v>14</v>
      </c>
      <c r="W105" s="17">
        <f>X105+Y105</f>
        <v>2</v>
      </c>
      <c r="X105" s="17">
        <v>2</v>
      </c>
      <c r="Y105" s="17">
        <v>0</v>
      </c>
      <c r="Z105" s="27">
        <v>42</v>
      </c>
    </row>
    <row r="106" spans="1:26" s="8" customFormat="1" ht="10.5" customHeight="1">
      <c r="A106" s="23">
        <v>43</v>
      </c>
      <c r="B106" s="21" t="s">
        <v>76</v>
      </c>
      <c r="C106" s="25"/>
      <c r="D106" s="17">
        <f>E106+F106</f>
        <v>2</v>
      </c>
      <c r="E106" s="66">
        <v>2</v>
      </c>
      <c r="F106" s="66">
        <v>0</v>
      </c>
      <c r="G106" s="17">
        <f>SUM(H106:J106)</f>
        <v>7</v>
      </c>
      <c r="H106" s="66">
        <v>6</v>
      </c>
      <c r="I106" s="66">
        <v>0</v>
      </c>
      <c r="J106" s="66">
        <v>1</v>
      </c>
      <c r="K106" s="17">
        <f>L106+M106</f>
        <v>158</v>
      </c>
      <c r="L106" s="66">
        <v>86</v>
      </c>
      <c r="M106" s="66">
        <v>72</v>
      </c>
      <c r="N106" s="66">
        <v>26</v>
      </c>
      <c r="O106" s="66">
        <v>28</v>
      </c>
      <c r="P106" s="66">
        <v>25</v>
      </c>
      <c r="Q106" s="66">
        <v>23</v>
      </c>
      <c r="R106" s="66">
        <v>24</v>
      </c>
      <c r="S106" s="66">
        <v>32</v>
      </c>
      <c r="T106" s="17">
        <f>U106+V106</f>
        <v>12</v>
      </c>
      <c r="U106" s="17">
        <v>5</v>
      </c>
      <c r="V106" s="17">
        <v>7</v>
      </c>
      <c r="W106" s="17">
        <f>X106+Y106</f>
        <v>2</v>
      </c>
      <c r="X106" s="17">
        <v>1</v>
      </c>
      <c r="Y106" s="17">
        <v>1</v>
      </c>
      <c r="Z106" s="27">
        <v>43</v>
      </c>
    </row>
    <row r="107" spans="1:26" s="8" customFormat="1" ht="10.5" customHeight="1">
      <c r="A107" s="23">
        <v>44</v>
      </c>
      <c r="B107" s="21" t="s">
        <v>77</v>
      </c>
      <c r="C107" s="25"/>
      <c r="D107" s="17">
        <f>E107+F107</f>
        <v>4</v>
      </c>
      <c r="E107" s="66">
        <v>4</v>
      </c>
      <c r="F107" s="66">
        <v>0</v>
      </c>
      <c r="G107" s="17">
        <f>SUM(H107:J107)</f>
        <v>18</v>
      </c>
      <c r="H107" s="66">
        <v>9</v>
      </c>
      <c r="I107" s="66">
        <v>7</v>
      </c>
      <c r="J107" s="66">
        <v>2</v>
      </c>
      <c r="K107" s="17">
        <f>L107+M107</f>
        <v>125</v>
      </c>
      <c r="L107" s="66">
        <v>67</v>
      </c>
      <c r="M107" s="66">
        <v>58</v>
      </c>
      <c r="N107" s="66">
        <v>26</v>
      </c>
      <c r="O107" s="66">
        <v>12</v>
      </c>
      <c r="P107" s="66">
        <v>27</v>
      </c>
      <c r="Q107" s="66">
        <v>19</v>
      </c>
      <c r="R107" s="66">
        <v>16</v>
      </c>
      <c r="S107" s="66">
        <v>25</v>
      </c>
      <c r="T107" s="17">
        <f>U107+V107</f>
        <v>28</v>
      </c>
      <c r="U107" s="17">
        <v>16</v>
      </c>
      <c r="V107" s="17">
        <v>12</v>
      </c>
      <c r="W107" s="17">
        <f>X107+Y107</f>
        <v>12</v>
      </c>
      <c r="X107" s="17">
        <v>0</v>
      </c>
      <c r="Y107" s="17">
        <v>12</v>
      </c>
      <c r="Z107" s="27">
        <v>44</v>
      </c>
    </row>
    <row r="108" spans="1:26" s="8" customFormat="1" ht="10.5" customHeight="1">
      <c r="A108" s="23"/>
      <c r="B108" s="21"/>
      <c r="C108" s="2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27"/>
    </row>
    <row r="109" spans="1:26" s="8" customFormat="1" ht="10.5" customHeight="1">
      <c r="A109" s="291" t="s">
        <v>78</v>
      </c>
      <c r="B109" s="291"/>
      <c r="C109" s="2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27"/>
    </row>
    <row r="110" spans="1:26" s="8" customFormat="1" ht="10.5" customHeight="1">
      <c r="A110" s="23">
        <v>45</v>
      </c>
      <c r="B110" s="21" t="s">
        <v>79</v>
      </c>
      <c r="C110" s="25"/>
      <c r="D110" s="17">
        <f>E110+F110</f>
        <v>5</v>
      </c>
      <c r="E110" s="66">
        <v>5</v>
      </c>
      <c r="F110" s="66">
        <v>0</v>
      </c>
      <c r="G110" s="17">
        <f>SUM(H110:J110)</f>
        <v>18</v>
      </c>
      <c r="H110" s="66">
        <v>10</v>
      </c>
      <c r="I110" s="66">
        <v>7</v>
      </c>
      <c r="J110" s="66">
        <v>1</v>
      </c>
      <c r="K110" s="17">
        <f>L110+M110</f>
        <v>180</v>
      </c>
      <c r="L110" s="66">
        <v>93</v>
      </c>
      <c r="M110" s="66">
        <v>87</v>
      </c>
      <c r="N110" s="66">
        <v>36</v>
      </c>
      <c r="O110" s="66">
        <v>28</v>
      </c>
      <c r="P110" s="66">
        <v>33</v>
      </c>
      <c r="Q110" s="66">
        <v>26</v>
      </c>
      <c r="R110" s="66">
        <v>28</v>
      </c>
      <c r="S110" s="66">
        <v>29</v>
      </c>
      <c r="T110" s="17">
        <f>U110+V110</f>
        <v>34</v>
      </c>
      <c r="U110" s="17">
        <v>16</v>
      </c>
      <c r="V110" s="17">
        <v>18</v>
      </c>
      <c r="W110" s="17">
        <f>X110+Y110</f>
        <v>4</v>
      </c>
      <c r="X110" s="17">
        <v>0</v>
      </c>
      <c r="Y110" s="17">
        <v>4</v>
      </c>
      <c r="Z110" s="27">
        <v>45</v>
      </c>
    </row>
    <row r="111" spans="1:26" s="8" customFormat="1" ht="10.5" customHeight="1">
      <c r="A111" s="23">
        <v>46</v>
      </c>
      <c r="B111" s="21" t="s">
        <v>80</v>
      </c>
      <c r="C111" s="25"/>
      <c r="D111" s="17">
        <f>E111+F111</f>
        <v>4</v>
      </c>
      <c r="E111" s="66">
        <v>4</v>
      </c>
      <c r="F111" s="66">
        <v>0</v>
      </c>
      <c r="G111" s="17">
        <f>SUM(H111:J111)</f>
        <v>15</v>
      </c>
      <c r="H111" s="66">
        <v>7</v>
      </c>
      <c r="I111" s="66">
        <v>8</v>
      </c>
      <c r="J111" s="66">
        <v>0</v>
      </c>
      <c r="K111" s="17">
        <f>L111+M111</f>
        <v>127</v>
      </c>
      <c r="L111" s="66">
        <v>64</v>
      </c>
      <c r="M111" s="66">
        <v>63</v>
      </c>
      <c r="N111" s="66">
        <v>18</v>
      </c>
      <c r="O111" s="66">
        <v>17</v>
      </c>
      <c r="P111" s="66">
        <v>14</v>
      </c>
      <c r="Q111" s="66">
        <v>31</v>
      </c>
      <c r="R111" s="66">
        <v>13</v>
      </c>
      <c r="S111" s="66">
        <v>34</v>
      </c>
      <c r="T111" s="17">
        <f>U111+V111</f>
        <v>28</v>
      </c>
      <c r="U111" s="17">
        <v>13</v>
      </c>
      <c r="V111" s="17">
        <v>15</v>
      </c>
      <c r="W111" s="17">
        <f>X111+Y111</f>
        <v>3</v>
      </c>
      <c r="X111" s="17">
        <v>0</v>
      </c>
      <c r="Y111" s="17">
        <v>3</v>
      </c>
      <c r="Z111" s="27">
        <v>46</v>
      </c>
    </row>
    <row r="112" spans="1:26" s="8" customFormat="1" ht="10.5" customHeight="1">
      <c r="A112" s="23">
        <v>47</v>
      </c>
      <c r="B112" s="21" t="s">
        <v>81</v>
      </c>
      <c r="C112" s="25"/>
      <c r="D112" s="17">
        <f>E112+F112</f>
        <v>3</v>
      </c>
      <c r="E112" s="66">
        <v>3</v>
      </c>
      <c r="F112" s="66">
        <v>0</v>
      </c>
      <c r="G112" s="17">
        <f>SUM(H112:J112)</f>
        <v>16</v>
      </c>
      <c r="H112" s="66">
        <v>10</v>
      </c>
      <c r="I112" s="66">
        <v>4</v>
      </c>
      <c r="J112" s="66">
        <v>2</v>
      </c>
      <c r="K112" s="17">
        <f>L112+M112</f>
        <v>212</v>
      </c>
      <c r="L112" s="66">
        <v>116</v>
      </c>
      <c r="M112" s="66">
        <v>96</v>
      </c>
      <c r="N112" s="66">
        <v>34</v>
      </c>
      <c r="O112" s="66">
        <v>40</v>
      </c>
      <c r="P112" s="66">
        <v>27</v>
      </c>
      <c r="Q112" s="66">
        <v>36</v>
      </c>
      <c r="R112" s="66">
        <v>38</v>
      </c>
      <c r="S112" s="66">
        <v>37</v>
      </c>
      <c r="T112" s="17">
        <f>U112+V112</f>
        <v>26</v>
      </c>
      <c r="U112" s="17">
        <v>12</v>
      </c>
      <c r="V112" s="17">
        <v>14</v>
      </c>
      <c r="W112" s="17">
        <f>X112+Y112</f>
        <v>4</v>
      </c>
      <c r="X112" s="17">
        <v>1</v>
      </c>
      <c r="Y112" s="17">
        <v>3</v>
      </c>
      <c r="Z112" s="27">
        <v>47</v>
      </c>
    </row>
    <row r="113" spans="1:26" s="8" customFormat="1" ht="10.5" customHeight="1">
      <c r="A113" s="23">
        <v>48</v>
      </c>
      <c r="B113" s="21" t="s">
        <v>82</v>
      </c>
      <c r="C113" s="25"/>
      <c r="D113" s="17">
        <f>E113+F113</f>
        <v>2</v>
      </c>
      <c r="E113" s="66">
        <v>2</v>
      </c>
      <c r="F113" s="66">
        <v>0</v>
      </c>
      <c r="G113" s="17">
        <f>SUM(H113:J113)</f>
        <v>14</v>
      </c>
      <c r="H113" s="66">
        <v>12</v>
      </c>
      <c r="I113" s="66">
        <v>0</v>
      </c>
      <c r="J113" s="66">
        <v>2</v>
      </c>
      <c r="K113" s="17">
        <f>L113+M113</f>
        <v>159</v>
      </c>
      <c r="L113" s="66">
        <v>80</v>
      </c>
      <c r="M113" s="66">
        <v>79</v>
      </c>
      <c r="N113" s="66">
        <v>20</v>
      </c>
      <c r="O113" s="66">
        <v>23</v>
      </c>
      <c r="P113" s="66">
        <v>28</v>
      </c>
      <c r="Q113" s="66">
        <v>30</v>
      </c>
      <c r="R113" s="66">
        <v>27</v>
      </c>
      <c r="S113" s="66">
        <v>31</v>
      </c>
      <c r="T113" s="17">
        <f>U113+V113</f>
        <v>23</v>
      </c>
      <c r="U113" s="17">
        <v>8</v>
      </c>
      <c r="V113" s="17">
        <v>15</v>
      </c>
      <c r="W113" s="17">
        <f>X113+Y113</f>
        <v>2</v>
      </c>
      <c r="X113" s="17">
        <v>1</v>
      </c>
      <c r="Y113" s="17">
        <v>1</v>
      </c>
      <c r="Z113" s="27">
        <v>48</v>
      </c>
    </row>
    <row r="114" spans="1:26" s="8" customFormat="1" ht="10.5" customHeight="1">
      <c r="A114" s="23"/>
      <c r="B114" s="21"/>
      <c r="C114" s="2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27"/>
    </row>
    <row r="115" spans="1:26" s="8" customFormat="1" ht="10.5" customHeight="1">
      <c r="A115" s="291" t="s">
        <v>83</v>
      </c>
      <c r="B115" s="291"/>
      <c r="C115" s="2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27"/>
    </row>
    <row r="116" spans="1:26" s="8" customFormat="1" ht="10.5" customHeight="1">
      <c r="A116" s="23">
        <v>49</v>
      </c>
      <c r="B116" s="21" t="s">
        <v>84</v>
      </c>
      <c r="C116" s="25"/>
      <c r="D116" s="17">
        <f aca="true" t="shared" si="3" ref="D116:D125">E116+F116</f>
        <v>3</v>
      </c>
      <c r="E116" s="66">
        <v>3</v>
      </c>
      <c r="F116" s="66">
        <v>0</v>
      </c>
      <c r="G116" s="17">
        <f>SUM(H116:J116)</f>
        <v>28</v>
      </c>
      <c r="H116" s="66">
        <v>23</v>
      </c>
      <c r="I116" s="66">
        <v>0</v>
      </c>
      <c r="J116" s="66">
        <v>5</v>
      </c>
      <c r="K116" s="17">
        <f>L116+M116</f>
        <v>464</v>
      </c>
      <c r="L116" s="66">
        <v>244</v>
      </c>
      <c r="M116" s="66">
        <v>220</v>
      </c>
      <c r="N116" s="66">
        <v>67</v>
      </c>
      <c r="O116" s="66">
        <v>79</v>
      </c>
      <c r="P116" s="66">
        <v>77</v>
      </c>
      <c r="Q116" s="66">
        <v>92</v>
      </c>
      <c r="R116" s="66">
        <v>80</v>
      </c>
      <c r="S116" s="66">
        <v>69</v>
      </c>
      <c r="T116" s="17">
        <f>U116+V116</f>
        <v>44</v>
      </c>
      <c r="U116" s="17">
        <v>16</v>
      </c>
      <c r="V116" s="17">
        <v>28</v>
      </c>
      <c r="W116" s="17">
        <f>X116+Y116</f>
        <v>6</v>
      </c>
      <c r="X116" s="17">
        <v>2</v>
      </c>
      <c r="Y116" s="17">
        <v>4</v>
      </c>
      <c r="Z116" s="27">
        <v>49</v>
      </c>
    </row>
    <row r="117" spans="1:26" s="8" customFormat="1" ht="10.5" customHeight="1">
      <c r="A117" s="23">
        <v>50</v>
      </c>
      <c r="B117" s="21" t="s">
        <v>85</v>
      </c>
      <c r="C117" s="25"/>
      <c r="D117" s="17">
        <f t="shared" si="3"/>
        <v>11</v>
      </c>
      <c r="E117" s="66">
        <v>9</v>
      </c>
      <c r="F117" s="66">
        <v>2</v>
      </c>
      <c r="G117" s="17">
        <f>SUM(H117:J117)</f>
        <v>50</v>
      </c>
      <c r="H117" s="66">
        <v>37</v>
      </c>
      <c r="I117" s="66">
        <v>7</v>
      </c>
      <c r="J117" s="66">
        <v>6</v>
      </c>
      <c r="K117" s="17">
        <f>L117+M117</f>
        <v>818</v>
      </c>
      <c r="L117" s="66">
        <v>426</v>
      </c>
      <c r="M117" s="66">
        <v>392</v>
      </c>
      <c r="N117" s="66">
        <v>117</v>
      </c>
      <c r="O117" s="66">
        <v>139</v>
      </c>
      <c r="P117" s="66">
        <v>153</v>
      </c>
      <c r="Q117" s="66">
        <v>129</v>
      </c>
      <c r="R117" s="66">
        <v>129</v>
      </c>
      <c r="S117" s="66">
        <v>151</v>
      </c>
      <c r="T117" s="17">
        <f>U117+V117</f>
        <v>83</v>
      </c>
      <c r="U117" s="17">
        <v>34</v>
      </c>
      <c r="V117" s="17">
        <v>49</v>
      </c>
      <c r="W117" s="17">
        <f>X117+Y117</f>
        <v>34</v>
      </c>
      <c r="X117" s="17">
        <v>1</v>
      </c>
      <c r="Y117" s="17">
        <v>33</v>
      </c>
      <c r="Z117" s="27">
        <v>50</v>
      </c>
    </row>
    <row r="118" spans="1:26" s="8" customFormat="1" ht="10.5" customHeight="1">
      <c r="A118" s="23">
        <v>51</v>
      </c>
      <c r="B118" s="21" t="s">
        <v>86</v>
      </c>
      <c r="C118" s="25"/>
      <c r="D118" s="17">
        <f t="shared" si="3"/>
        <v>2</v>
      </c>
      <c r="E118" s="66">
        <v>2</v>
      </c>
      <c r="F118" s="66">
        <v>0</v>
      </c>
      <c r="G118" s="17">
        <f>SUM(H118:J118)</f>
        <v>9</v>
      </c>
      <c r="H118" s="66">
        <v>6</v>
      </c>
      <c r="I118" s="66">
        <v>3</v>
      </c>
      <c r="J118" s="66">
        <v>0</v>
      </c>
      <c r="K118" s="17">
        <f>L118+M118</f>
        <v>119</v>
      </c>
      <c r="L118" s="66">
        <v>56</v>
      </c>
      <c r="M118" s="66">
        <v>63</v>
      </c>
      <c r="N118" s="66">
        <v>16</v>
      </c>
      <c r="O118" s="66">
        <v>21</v>
      </c>
      <c r="P118" s="66">
        <v>20</v>
      </c>
      <c r="Q118" s="66">
        <v>20</v>
      </c>
      <c r="R118" s="66">
        <v>18</v>
      </c>
      <c r="S118" s="66">
        <v>24</v>
      </c>
      <c r="T118" s="17">
        <f>U118+V118</f>
        <v>16</v>
      </c>
      <c r="U118" s="17">
        <v>8</v>
      </c>
      <c r="V118" s="17">
        <v>8</v>
      </c>
      <c r="W118" s="17">
        <f>X118+Y118</f>
        <v>11</v>
      </c>
      <c r="X118" s="17">
        <v>1</v>
      </c>
      <c r="Y118" s="17">
        <v>10</v>
      </c>
      <c r="Z118" s="27">
        <v>51</v>
      </c>
    </row>
    <row r="119" spans="1:26" s="8" customFormat="1" ht="10.5" customHeight="1">
      <c r="A119" s="23">
        <v>52</v>
      </c>
      <c r="B119" s="21" t="s">
        <v>87</v>
      </c>
      <c r="C119" s="25"/>
      <c r="D119" s="17">
        <f t="shared" si="3"/>
        <v>5</v>
      </c>
      <c r="E119" s="66">
        <v>5</v>
      </c>
      <c r="F119" s="66">
        <v>0</v>
      </c>
      <c r="G119" s="17">
        <f>SUM(H119:J119)</f>
        <v>36</v>
      </c>
      <c r="H119" s="66">
        <v>28</v>
      </c>
      <c r="I119" s="66">
        <v>5</v>
      </c>
      <c r="J119" s="66">
        <v>3</v>
      </c>
      <c r="K119" s="17">
        <f>L119+M119</f>
        <v>690</v>
      </c>
      <c r="L119" s="66">
        <v>352</v>
      </c>
      <c r="M119" s="66">
        <v>338</v>
      </c>
      <c r="N119" s="66">
        <v>107</v>
      </c>
      <c r="O119" s="66">
        <v>132</v>
      </c>
      <c r="P119" s="66">
        <v>117</v>
      </c>
      <c r="Q119" s="66">
        <v>107</v>
      </c>
      <c r="R119" s="66">
        <v>120</v>
      </c>
      <c r="S119" s="66">
        <v>107</v>
      </c>
      <c r="T119" s="17">
        <f>U119+V119</f>
        <v>59</v>
      </c>
      <c r="U119" s="17">
        <v>26</v>
      </c>
      <c r="V119" s="17">
        <v>33</v>
      </c>
      <c r="W119" s="17">
        <f>X119+Y119</f>
        <v>21</v>
      </c>
      <c r="X119" s="17">
        <v>0</v>
      </c>
      <c r="Y119" s="17">
        <v>21</v>
      </c>
      <c r="Z119" s="27">
        <v>52</v>
      </c>
    </row>
    <row r="120" spans="1:26" s="8" customFormat="1" ht="10.5" customHeight="1">
      <c r="A120" s="23"/>
      <c r="B120" s="21"/>
      <c r="C120" s="25"/>
      <c r="D120" s="17"/>
      <c r="F120" s="17"/>
      <c r="G120" s="17"/>
      <c r="H120" s="17"/>
      <c r="I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27"/>
    </row>
    <row r="121" spans="1:26" s="8" customFormat="1" ht="10.5" customHeight="1">
      <c r="A121" s="23">
        <v>53</v>
      </c>
      <c r="B121" s="21" t="s">
        <v>88</v>
      </c>
      <c r="C121" s="25"/>
      <c r="D121" s="17">
        <f t="shared" si="3"/>
        <v>1</v>
      </c>
      <c r="E121" s="17">
        <v>1</v>
      </c>
      <c r="F121" s="66">
        <v>0</v>
      </c>
      <c r="G121" s="17">
        <f>SUM(H121:J121)</f>
        <v>6</v>
      </c>
      <c r="H121" s="66">
        <v>6</v>
      </c>
      <c r="I121" s="66">
        <v>0</v>
      </c>
      <c r="J121" s="17">
        <v>0</v>
      </c>
      <c r="K121" s="17">
        <f>L121+M121</f>
        <v>86</v>
      </c>
      <c r="L121" s="66">
        <v>41</v>
      </c>
      <c r="M121" s="66">
        <v>45</v>
      </c>
      <c r="N121" s="66">
        <v>9</v>
      </c>
      <c r="O121" s="66">
        <v>14</v>
      </c>
      <c r="P121" s="66">
        <v>14</v>
      </c>
      <c r="Q121" s="66">
        <v>14</v>
      </c>
      <c r="R121" s="66">
        <v>15</v>
      </c>
      <c r="S121" s="66">
        <v>20</v>
      </c>
      <c r="T121" s="17">
        <f>U121+V121</f>
        <v>10</v>
      </c>
      <c r="U121" s="17">
        <v>4</v>
      </c>
      <c r="V121" s="17">
        <v>6</v>
      </c>
      <c r="W121" s="17">
        <f>X121+Y121</f>
        <v>2</v>
      </c>
      <c r="X121" s="17">
        <v>0</v>
      </c>
      <c r="Y121" s="17">
        <v>2</v>
      </c>
      <c r="Z121" s="27">
        <v>53</v>
      </c>
    </row>
    <row r="122" spans="1:26" s="8" customFormat="1" ht="10.5" customHeight="1">
      <c r="A122" s="23">
        <v>54</v>
      </c>
      <c r="B122" s="21" t="s">
        <v>89</v>
      </c>
      <c r="C122" s="25"/>
      <c r="D122" s="17">
        <f t="shared" si="3"/>
        <v>1</v>
      </c>
      <c r="E122" s="66">
        <v>1</v>
      </c>
      <c r="F122" s="66">
        <v>0</v>
      </c>
      <c r="G122" s="17">
        <f>SUM(H122:J122)</f>
        <v>7</v>
      </c>
      <c r="H122" s="66">
        <v>6</v>
      </c>
      <c r="I122" s="66">
        <v>0</v>
      </c>
      <c r="J122" s="66">
        <v>1</v>
      </c>
      <c r="K122" s="17">
        <f>L122+M122</f>
        <v>66</v>
      </c>
      <c r="L122" s="66">
        <v>36</v>
      </c>
      <c r="M122" s="66">
        <v>30</v>
      </c>
      <c r="N122" s="66">
        <v>11</v>
      </c>
      <c r="O122" s="66">
        <v>12</v>
      </c>
      <c r="P122" s="66">
        <v>10</v>
      </c>
      <c r="Q122" s="66">
        <v>10</v>
      </c>
      <c r="R122" s="66">
        <v>14</v>
      </c>
      <c r="S122" s="66">
        <v>9</v>
      </c>
      <c r="T122" s="17">
        <f>U122+V122</f>
        <v>10</v>
      </c>
      <c r="U122" s="17">
        <v>4</v>
      </c>
      <c r="V122" s="17">
        <v>6</v>
      </c>
      <c r="W122" s="17">
        <f>X122+Y122</f>
        <v>5</v>
      </c>
      <c r="X122" s="17">
        <v>0</v>
      </c>
      <c r="Y122" s="17">
        <v>5</v>
      </c>
      <c r="Z122" s="27">
        <v>54</v>
      </c>
    </row>
    <row r="123" spans="1:26" s="8" customFormat="1" ht="10.5" customHeight="1">
      <c r="A123" s="23">
        <v>55</v>
      </c>
      <c r="B123" s="21" t="s">
        <v>90</v>
      </c>
      <c r="C123" s="25"/>
      <c r="D123" s="17">
        <f t="shared" si="3"/>
        <v>1</v>
      </c>
      <c r="E123" s="66">
        <v>1</v>
      </c>
      <c r="F123" s="66">
        <v>0</v>
      </c>
      <c r="G123" s="17">
        <f>SUM(H123:J123)</f>
        <v>6</v>
      </c>
      <c r="H123" s="66">
        <v>6</v>
      </c>
      <c r="I123" s="66">
        <v>0</v>
      </c>
      <c r="J123" s="66">
        <v>0</v>
      </c>
      <c r="K123" s="17">
        <f>L123+M123</f>
        <v>113</v>
      </c>
      <c r="L123" s="66">
        <v>57</v>
      </c>
      <c r="M123" s="66">
        <v>56</v>
      </c>
      <c r="N123" s="66">
        <v>18</v>
      </c>
      <c r="O123" s="66">
        <v>25</v>
      </c>
      <c r="P123" s="66">
        <v>19</v>
      </c>
      <c r="Q123" s="66">
        <v>18</v>
      </c>
      <c r="R123" s="66">
        <v>15</v>
      </c>
      <c r="S123" s="66">
        <v>18</v>
      </c>
      <c r="T123" s="17">
        <f>U123+V123</f>
        <v>10</v>
      </c>
      <c r="U123" s="17">
        <v>6</v>
      </c>
      <c r="V123" s="17">
        <v>4</v>
      </c>
      <c r="W123" s="17">
        <f>X123+Y123</f>
        <v>7</v>
      </c>
      <c r="X123" s="17">
        <v>0</v>
      </c>
      <c r="Y123" s="17">
        <v>7</v>
      </c>
      <c r="Z123" s="27">
        <v>55</v>
      </c>
    </row>
    <row r="124" spans="1:26" s="8" customFormat="1" ht="10.5" customHeight="1">
      <c r="A124" s="23">
        <v>56</v>
      </c>
      <c r="B124" s="21" t="s">
        <v>91</v>
      </c>
      <c r="C124" s="25"/>
      <c r="D124" s="17">
        <f t="shared" si="3"/>
        <v>1</v>
      </c>
      <c r="E124" s="66">
        <v>1</v>
      </c>
      <c r="F124" s="66">
        <v>0</v>
      </c>
      <c r="G124" s="17">
        <f>SUM(H124:J124)</f>
        <v>8</v>
      </c>
      <c r="H124" s="66">
        <v>6</v>
      </c>
      <c r="I124" s="66">
        <v>0</v>
      </c>
      <c r="J124" s="66">
        <v>2</v>
      </c>
      <c r="K124" s="17">
        <f>L124+M124</f>
        <v>143</v>
      </c>
      <c r="L124" s="66">
        <v>65</v>
      </c>
      <c r="M124" s="66">
        <v>78</v>
      </c>
      <c r="N124" s="66">
        <v>14</v>
      </c>
      <c r="O124" s="66">
        <v>30</v>
      </c>
      <c r="P124" s="66">
        <v>21</v>
      </c>
      <c r="Q124" s="66">
        <v>27</v>
      </c>
      <c r="R124" s="66">
        <v>27</v>
      </c>
      <c r="S124" s="66">
        <v>24</v>
      </c>
      <c r="T124" s="17">
        <f>U124+V124</f>
        <v>14</v>
      </c>
      <c r="U124" s="17">
        <v>7</v>
      </c>
      <c r="V124" s="17">
        <v>7</v>
      </c>
      <c r="W124" s="17">
        <f>X124+Y124</f>
        <v>8</v>
      </c>
      <c r="X124" s="17">
        <v>1</v>
      </c>
      <c r="Y124" s="17">
        <v>7</v>
      </c>
      <c r="Z124" s="27">
        <v>56</v>
      </c>
    </row>
    <row r="125" spans="1:26" s="8" customFormat="1" ht="10.5" customHeight="1">
      <c r="A125" s="23">
        <v>57</v>
      </c>
      <c r="B125" s="21" t="s">
        <v>92</v>
      </c>
      <c r="C125" s="25"/>
      <c r="D125" s="17">
        <f t="shared" si="3"/>
        <v>1</v>
      </c>
      <c r="E125" s="66">
        <v>1</v>
      </c>
      <c r="F125" s="66">
        <v>0</v>
      </c>
      <c r="G125" s="17">
        <f>SUM(H125:J125)</f>
        <v>4</v>
      </c>
      <c r="H125" s="66">
        <v>2</v>
      </c>
      <c r="I125" s="66">
        <v>2</v>
      </c>
      <c r="J125" s="66">
        <v>0</v>
      </c>
      <c r="K125" s="17">
        <f>L125+M125</f>
        <v>28</v>
      </c>
      <c r="L125" s="66">
        <v>14</v>
      </c>
      <c r="M125" s="66">
        <v>14</v>
      </c>
      <c r="N125" s="66">
        <v>5</v>
      </c>
      <c r="O125" s="66">
        <v>5</v>
      </c>
      <c r="P125" s="66">
        <v>8</v>
      </c>
      <c r="Q125" s="66">
        <v>1</v>
      </c>
      <c r="R125" s="66">
        <v>4</v>
      </c>
      <c r="S125" s="66">
        <v>5</v>
      </c>
      <c r="T125" s="17">
        <f>U125+V125</f>
        <v>7</v>
      </c>
      <c r="U125" s="17">
        <v>4</v>
      </c>
      <c r="V125" s="17">
        <v>3</v>
      </c>
      <c r="W125" s="17">
        <f>X125+Y125</f>
        <v>3</v>
      </c>
      <c r="X125" s="17">
        <v>1</v>
      </c>
      <c r="Y125" s="17">
        <v>2</v>
      </c>
      <c r="Z125" s="27">
        <v>57</v>
      </c>
    </row>
    <row r="126" spans="1:26" s="8" customFormat="1" ht="10.5" customHeight="1">
      <c r="A126" s="23"/>
      <c r="B126" s="21"/>
      <c r="C126" s="2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27"/>
    </row>
    <row r="127" spans="1:26" s="8" customFormat="1" ht="10.5" customHeight="1">
      <c r="A127" s="291" t="s">
        <v>93</v>
      </c>
      <c r="B127" s="291"/>
      <c r="C127" s="2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27"/>
    </row>
    <row r="128" spans="1:26" s="8" customFormat="1" ht="10.5" customHeight="1">
      <c r="A128" s="23">
        <v>58</v>
      </c>
      <c r="B128" s="21" t="s">
        <v>94</v>
      </c>
      <c r="C128" s="25"/>
      <c r="D128" s="17">
        <f aca="true" t="shared" si="4" ref="D128:D133">E128+F128</f>
        <v>1</v>
      </c>
      <c r="E128" s="66">
        <v>1</v>
      </c>
      <c r="F128" s="66">
        <v>0</v>
      </c>
      <c r="G128" s="17">
        <f aca="true" t="shared" si="5" ref="G128:G133">SUM(H128:J128)</f>
        <v>11</v>
      </c>
      <c r="H128" s="66">
        <v>10</v>
      </c>
      <c r="I128" s="66">
        <v>0</v>
      </c>
      <c r="J128" s="66">
        <v>1</v>
      </c>
      <c r="K128" s="17">
        <f aca="true" t="shared" si="6" ref="K128:K133">L128+M128</f>
        <v>258</v>
      </c>
      <c r="L128" s="66">
        <v>137</v>
      </c>
      <c r="M128" s="66">
        <v>121</v>
      </c>
      <c r="N128" s="66">
        <v>33</v>
      </c>
      <c r="O128" s="66">
        <v>43</v>
      </c>
      <c r="P128" s="66">
        <v>47</v>
      </c>
      <c r="Q128" s="66">
        <v>45</v>
      </c>
      <c r="R128" s="66">
        <v>40</v>
      </c>
      <c r="S128" s="66">
        <v>50</v>
      </c>
      <c r="T128" s="17">
        <f aca="true" t="shared" si="7" ref="T128:T133">U128+V128</f>
        <v>17</v>
      </c>
      <c r="U128" s="17">
        <v>7</v>
      </c>
      <c r="V128" s="17">
        <v>10</v>
      </c>
      <c r="W128" s="17">
        <f aca="true" t="shared" si="8" ref="W128:W133">X128+Y128</f>
        <v>3</v>
      </c>
      <c r="X128" s="17">
        <v>1</v>
      </c>
      <c r="Y128" s="17">
        <v>2</v>
      </c>
      <c r="Z128" s="27">
        <v>58</v>
      </c>
    </row>
    <row r="129" spans="1:26" s="8" customFormat="1" ht="10.5" customHeight="1">
      <c r="A129" s="23">
        <v>59</v>
      </c>
      <c r="B129" s="21" t="s">
        <v>95</v>
      </c>
      <c r="C129" s="25"/>
      <c r="D129" s="17">
        <f t="shared" si="4"/>
        <v>1</v>
      </c>
      <c r="E129" s="66">
        <v>1</v>
      </c>
      <c r="F129" s="66">
        <v>0</v>
      </c>
      <c r="G129" s="17">
        <f t="shared" si="5"/>
        <v>4</v>
      </c>
      <c r="H129" s="66">
        <v>2</v>
      </c>
      <c r="I129" s="66">
        <v>2</v>
      </c>
      <c r="J129" s="66">
        <v>0</v>
      </c>
      <c r="K129" s="17">
        <f t="shared" si="6"/>
        <v>35</v>
      </c>
      <c r="L129" s="66">
        <v>16</v>
      </c>
      <c r="M129" s="66">
        <v>19</v>
      </c>
      <c r="N129" s="66">
        <v>6</v>
      </c>
      <c r="O129" s="66">
        <v>6</v>
      </c>
      <c r="P129" s="66">
        <v>3</v>
      </c>
      <c r="Q129" s="66">
        <v>7</v>
      </c>
      <c r="R129" s="66">
        <v>6</v>
      </c>
      <c r="S129" s="66">
        <v>7</v>
      </c>
      <c r="T129" s="17">
        <f t="shared" si="7"/>
        <v>8</v>
      </c>
      <c r="U129" s="17">
        <v>2</v>
      </c>
      <c r="V129" s="17">
        <v>6</v>
      </c>
      <c r="W129" s="17">
        <f t="shared" si="8"/>
        <v>4</v>
      </c>
      <c r="X129" s="17">
        <v>0</v>
      </c>
      <c r="Y129" s="17">
        <v>4</v>
      </c>
      <c r="Z129" s="27">
        <v>59</v>
      </c>
    </row>
    <row r="130" spans="1:26" s="8" customFormat="1" ht="10.5" customHeight="1">
      <c r="A130" s="23">
        <v>60</v>
      </c>
      <c r="B130" s="21" t="s">
        <v>96</v>
      </c>
      <c r="C130" s="25"/>
      <c r="D130" s="17">
        <f t="shared" si="4"/>
        <v>1</v>
      </c>
      <c r="E130" s="66">
        <v>1</v>
      </c>
      <c r="F130" s="66">
        <v>0</v>
      </c>
      <c r="G130" s="17">
        <f t="shared" si="5"/>
        <v>7</v>
      </c>
      <c r="H130" s="66">
        <v>6</v>
      </c>
      <c r="I130" s="66">
        <v>0</v>
      </c>
      <c r="J130" s="66">
        <v>1</v>
      </c>
      <c r="K130" s="17">
        <f t="shared" si="6"/>
        <v>83</v>
      </c>
      <c r="L130" s="66">
        <v>30</v>
      </c>
      <c r="M130" s="66">
        <v>53</v>
      </c>
      <c r="N130" s="66">
        <v>9</v>
      </c>
      <c r="O130" s="66">
        <v>15</v>
      </c>
      <c r="P130" s="66">
        <v>12</v>
      </c>
      <c r="Q130" s="66">
        <v>15</v>
      </c>
      <c r="R130" s="66">
        <v>17</v>
      </c>
      <c r="S130" s="66">
        <v>15</v>
      </c>
      <c r="T130" s="17">
        <f t="shared" si="7"/>
        <v>10</v>
      </c>
      <c r="U130" s="17">
        <v>4</v>
      </c>
      <c r="V130" s="17">
        <v>6</v>
      </c>
      <c r="W130" s="17">
        <f t="shared" si="8"/>
        <v>2</v>
      </c>
      <c r="X130" s="17">
        <v>0</v>
      </c>
      <c r="Y130" s="17">
        <v>2</v>
      </c>
      <c r="Z130" s="27">
        <v>60</v>
      </c>
    </row>
    <row r="131" spans="1:26" s="8" customFormat="1" ht="10.5" customHeight="1">
      <c r="A131" s="23">
        <v>61</v>
      </c>
      <c r="B131" s="21" t="s">
        <v>97</v>
      </c>
      <c r="C131" s="25"/>
      <c r="D131" s="17">
        <f t="shared" si="4"/>
        <v>1</v>
      </c>
      <c r="E131" s="66">
        <v>1</v>
      </c>
      <c r="F131" s="66">
        <v>0</v>
      </c>
      <c r="G131" s="17">
        <f t="shared" si="5"/>
        <v>5</v>
      </c>
      <c r="H131" s="66">
        <v>4</v>
      </c>
      <c r="I131" s="66">
        <v>1</v>
      </c>
      <c r="J131" s="66">
        <v>0</v>
      </c>
      <c r="K131" s="17">
        <f t="shared" si="6"/>
        <v>48</v>
      </c>
      <c r="L131" s="66">
        <v>27</v>
      </c>
      <c r="M131" s="66">
        <v>21</v>
      </c>
      <c r="N131" s="66">
        <v>6</v>
      </c>
      <c r="O131" s="66">
        <v>9</v>
      </c>
      <c r="P131" s="66">
        <v>7</v>
      </c>
      <c r="Q131" s="66">
        <v>13</v>
      </c>
      <c r="R131" s="66">
        <v>7</v>
      </c>
      <c r="S131" s="66">
        <v>6</v>
      </c>
      <c r="T131" s="17">
        <f t="shared" si="7"/>
        <v>8</v>
      </c>
      <c r="U131" s="17">
        <v>4</v>
      </c>
      <c r="V131" s="17">
        <v>4</v>
      </c>
      <c r="W131" s="17">
        <f t="shared" si="8"/>
        <v>2</v>
      </c>
      <c r="X131" s="17">
        <v>2</v>
      </c>
      <c r="Y131" s="17">
        <v>0</v>
      </c>
      <c r="Z131" s="27">
        <v>61</v>
      </c>
    </row>
    <row r="132" spans="1:26" s="8" customFormat="1" ht="10.5" customHeight="1">
      <c r="A132" s="23">
        <v>62</v>
      </c>
      <c r="B132" s="21" t="s">
        <v>98</v>
      </c>
      <c r="C132" s="25"/>
      <c r="D132" s="17">
        <f t="shared" si="4"/>
        <v>1</v>
      </c>
      <c r="E132" s="66">
        <v>1</v>
      </c>
      <c r="F132" s="66">
        <v>0</v>
      </c>
      <c r="G132" s="17">
        <f t="shared" si="5"/>
        <v>5</v>
      </c>
      <c r="H132" s="66">
        <v>4</v>
      </c>
      <c r="I132" s="66">
        <v>1</v>
      </c>
      <c r="J132" s="66">
        <v>0</v>
      </c>
      <c r="K132" s="17">
        <f t="shared" si="6"/>
        <v>44</v>
      </c>
      <c r="L132" s="66">
        <v>22</v>
      </c>
      <c r="M132" s="66">
        <v>22</v>
      </c>
      <c r="N132" s="66">
        <v>3</v>
      </c>
      <c r="O132" s="66">
        <v>6</v>
      </c>
      <c r="P132" s="66">
        <v>8</v>
      </c>
      <c r="Q132" s="66">
        <v>9</v>
      </c>
      <c r="R132" s="66">
        <v>14</v>
      </c>
      <c r="S132" s="66">
        <v>4</v>
      </c>
      <c r="T132" s="17">
        <f t="shared" si="7"/>
        <v>8</v>
      </c>
      <c r="U132" s="17">
        <v>5</v>
      </c>
      <c r="V132" s="17">
        <v>3</v>
      </c>
      <c r="W132" s="17">
        <f t="shared" si="8"/>
        <v>4</v>
      </c>
      <c r="X132" s="17">
        <v>1</v>
      </c>
      <c r="Y132" s="17">
        <v>3</v>
      </c>
      <c r="Z132" s="27">
        <v>62</v>
      </c>
    </row>
    <row r="133" spans="1:26" s="8" customFormat="1" ht="10.5" customHeight="1">
      <c r="A133" s="23">
        <v>63</v>
      </c>
      <c r="B133" s="21" t="s">
        <v>99</v>
      </c>
      <c r="C133" s="25"/>
      <c r="D133" s="17">
        <f t="shared" si="4"/>
        <v>5</v>
      </c>
      <c r="E133" s="66">
        <v>5</v>
      </c>
      <c r="F133" s="66">
        <v>0</v>
      </c>
      <c r="G133" s="17">
        <f t="shared" si="5"/>
        <v>32</v>
      </c>
      <c r="H133" s="66">
        <v>26</v>
      </c>
      <c r="I133" s="66">
        <v>3</v>
      </c>
      <c r="J133" s="66">
        <v>3</v>
      </c>
      <c r="K133" s="17">
        <f t="shared" si="6"/>
        <v>594</v>
      </c>
      <c r="L133" s="66">
        <v>330</v>
      </c>
      <c r="M133" s="66">
        <v>264</v>
      </c>
      <c r="N133" s="66">
        <v>93</v>
      </c>
      <c r="O133" s="66">
        <v>107</v>
      </c>
      <c r="P133" s="66">
        <v>97</v>
      </c>
      <c r="Q133" s="66">
        <v>101</v>
      </c>
      <c r="R133" s="66">
        <v>96</v>
      </c>
      <c r="S133" s="66">
        <v>100</v>
      </c>
      <c r="T133" s="17">
        <f t="shared" si="7"/>
        <v>54</v>
      </c>
      <c r="U133" s="17">
        <v>23</v>
      </c>
      <c r="V133" s="17">
        <v>31</v>
      </c>
      <c r="W133" s="17">
        <f t="shared" si="8"/>
        <v>14</v>
      </c>
      <c r="X133" s="17">
        <v>1</v>
      </c>
      <c r="Y133" s="17">
        <v>13</v>
      </c>
      <c r="Z133" s="27">
        <v>63</v>
      </c>
    </row>
    <row r="134" spans="1:26" s="8" customFormat="1" ht="10.5" customHeight="1">
      <c r="A134" s="23"/>
      <c r="B134" s="21"/>
      <c r="C134" s="2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27"/>
    </row>
    <row r="135" spans="1:26" s="8" customFormat="1" ht="10.5" customHeight="1">
      <c r="A135" s="291" t="s">
        <v>100</v>
      </c>
      <c r="B135" s="291"/>
      <c r="C135" s="2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27"/>
    </row>
    <row r="136" spans="1:26" s="8" customFormat="1" ht="10.5" customHeight="1">
      <c r="A136" s="23">
        <v>64</v>
      </c>
      <c r="B136" s="21" t="s">
        <v>101</v>
      </c>
      <c r="C136" s="25"/>
      <c r="D136" s="17">
        <f>E136+F136</f>
        <v>3</v>
      </c>
      <c r="E136" s="66">
        <v>3</v>
      </c>
      <c r="F136" s="66">
        <v>0</v>
      </c>
      <c r="G136" s="17">
        <f>SUM(H136:J136)</f>
        <v>16</v>
      </c>
      <c r="H136" s="66">
        <v>8</v>
      </c>
      <c r="I136" s="66">
        <v>5</v>
      </c>
      <c r="J136" s="66">
        <v>3</v>
      </c>
      <c r="K136" s="17">
        <f>L136+M136</f>
        <v>196</v>
      </c>
      <c r="L136" s="66">
        <v>102</v>
      </c>
      <c r="M136" s="66">
        <v>94</v>
      </c>
      <c r="N136" s="66">
        <v>22</v>
      </c>
      <c r="O136" s="66">
        <v>30</v>
      </c>
      <c r="P136" s="66">
        <v>28</v>
      </c>
      <c r="Q136" s="66">
        <v>33</v>
      </c>
      <c r="R136" s="66">
        <v>41</v>
      </c>
      <c r="S136" s="66">
        <v>42</v>
      </c>
      <c r="T136" s="17">
        <f>U136+V136</f>
        <v>29</v>
      </c>
      <c r="U136" s="17">
        <v>11</v>
      </c>
      <c r="V136" s="17">
        <v>18</v>
      </c>
      <c r="W136" s="17">
        <f>X136+Y136</f>
        <v>8</v>
      </c>
      <c r="X136" s="17">
        <v>2</v>
      </c>
      <c r="Y136" s="17">
        <v>6</v>
      </c>
      <c r="Z136" s="27">
        <v>64</v>
      </c>
    </row>
    <row r="137" spans="1:26" s="8" customFormat="1" ht="10.5" customHeight="1">
      <c r="A137" s="23">
        <v>65</v>
      </c>
      <c r="B137" s="21" t="s">
        <v>102</v>
      </c>
      <c r="C137" s="25"/>
      <c r="D137" s="17">
        <f>E137+F137</f>
        <v>4</v>
      </c>
      <c r="E137" s="66">
        <v>4</v>
      </c>
      <c r="F137" s="66">
        <v>0</v>
      </c>
      <c r="G137" s="17">
        <f>SUM(H137:J137)</f>
        <v>33</v>
      </c>
      <c r="H137" s="66">
        <v>30</v>
      </c>
      <c r="I137" s="66">
        <v>0</v>
      </c>
      <c r="J137" s="66">
        <v>3</v>
      </c>
      <c r="K137" s="17">
        <f>L137+M137</f>
        <v>653</v>
      </c>
      <c r="L137" s="66">
        <v>342</v>
      </c>
      <c r="M137" s="66">
        <v>311</v>
      </c>
      <c r="N137" s="66">
        <v>98</v>
      </c>
      <c r="O137" s="66">
        <v>106</v>
      </c>
      <c r="P137" s="66">
        <v>101</v>
      </c>
      <c r="Q137" s="66">
        <v>118</v>
      </c>
      <c r="R137" s="66">
        <v>121</v>
      </c>
      <c r="S137" s="66">
        <v>109</v>
      </c>
      <c r="T137" s="17">
        <f>U137+V137</f>
        <v>53</v>
      </c>
      <c r="U137" s="17">
        <v>24</v>
      </c>
      <c r="V137" s="17">
        <v>29</v>
      </c>
      <c r="W137" s="17">
        <f>X137+Y137</f>
        <v>6</v>
      </c>
      <c r="X137" s="17">
        <v>1</v>
      </c>
      <c r="Y137" s="17">
        <v>5</v>
      </c>
      <c r="Z137" s="27">
        <v>65</v>
      </c>
    </row>
    <row r="138" spans="1:26" s="8" customFormat="1" ht="10.5" customHeight="1">
      <c r="A138" s="23">
        <v>66</v>
      </c>
      <c r="B138" s="21" t="s">
        <v>103</v>
      </c>
      <c r="C138" s="25"/>
      <c r="D138" s="17">
        <f>E138+F138</f>
        <v>1</v>
      </c>
      <c r="E138" s="66">
        <v>1</v>
      </c>
      <c r="F138" s="66">
        <v>0</v>
      </c>
      <c r="G138" s="17">
        <f>SUM(H138:J138)</f>
        <v>13</v>
      </c>
      <c r="H138" s="66">
        <v>12</v>
      </c>
      <c r="I138" s="66">
        <v>0</v>
      </c>
      <c r="J138" s="66">
        <v>1</v>
      </c>
      <c r="K138" s="17">
        <f>L138+M138</f>
        <v>380</v>
      </c>
      <c r="L138" s="66">
        <v>178</v>
      </c>
      <c r="M138" s="66">
        <v>202</v>
      </c>
      <c r="N138" s="66">
        <v>62</v>
      </c>
      <c r="O138" s="66">
        <v>63</v>
      </c>
      <c r="P138" s="66">
        <v>53</v>
      </c>
      <c r="Q138" s="66">
        <v>79</v>
      </c>
      <c r="R138" s="66">
        <v>55</v>
      </c>
      <c r="S138" s="66">
        <v>68</v>
      </c>
      <c r="T138" s="17">
        <f>U138+V138</f>
        <v>21</v>
      </c>
      <c r="U138" s="17">
        <v>9</v>
      </c>
      <c r="V138" s="17">
        <v>12</v>
      </c>
      <c r="W138" s="17">
        <f>X138+Y138</f>
        <v>11</v>
      </c>
      <c r="X138" s="17">
        <v>0</v>
      </c>
      <c r="Y138" s="17">
        <v>11</v>
      </c>
      <c r="Z138" s="27">
        <v>66</v>
      </c>
    </row>
    <row r="139" spans="1:26" s="8" customFormat="1" ht="10.5" customHeight="1">
      <c r="A139" s="23">
        <v>67</v>
      </c>
      <c r="B139" s="21" t="s">
        <v>104</v>
      </c>
      <c r="C139" s="25"/>
      <c r="D139" s="17">
        <f>E139+F139</f>
        <v>3</v>
      </c>
      <c r="E139" s="66">
        <v>3</v>
      </c>
      <c r="F139" s="66">
        <v>0</v>
      </c>
      <c r="G139" s="17">
        <f>SUM(H139:J139)</f>
        <v>19</v>
      </c>
      <c r="H139" s="66">
        <v>18</v>
      </c>
      <c r="I139" s="66">
        <v>0</v>
      </c>
      <c r="J139" s="66">
        <v>1</v>
      </c>
      <c r="K139" s="17">
        <f>L139+M139</f>
        <v>446</v>
      </c>
      <c r="L139" s="66">
        <v>220</v>
      </c>
      <c r="M139" s="66">
        <v>226</v>
      </c>
      <c r="N139" s="66">
        <v>68</v>
      </c>
      <c r="O139" s="66">
        <v>77</v>
      </c>
      <c r="P139" s="66">
        <v>77</v>
      </c>
      <c r="Q139" s="66">
        <v>74</v>
      </c>
      <c r="R139" s="66">
        <v>65</v>
      </c>
      <c r="S139" s="66">
        <v>85</v>
      </c>
      <c r="T139" s="17">
        <f>U139+V139</f>
        <v>36</v>
      </c>
      <c r="U139" s="17">
        <v>17</v>
      </c>
      <c r="V139" s="17">
        <v>19</v>
      </c>
      <c r="W139" s="17">
        <f>X139+Y139</f>
        <v>6</v>
      </c>
      <c r="X139" s="17">
        <v>0</v>
      </c>
      <c r="Y139" s="17">
        <v>6</v>
      </c>
      <c r="Z139" s="27">
        <v>67</v>
      </c>
    </row>
    <row r="140" spans="1:26" s="8" customFormat="1" ht="10.5" customHeight="1">
      <c r="A140" s="23"/>
      <c r="B140" s="21"/>
      <c r="C140" s="2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27"/>
    </row>
    <row r="141" spans="1:26" s="8" customFormat="1" ht="10.5" customHeight="1">
      <c r="A141" s="291" t="s">
        <v>105</v>
      </c>
      <c r="B141" s="291"/>
      <c r="C141" s="2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4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27"/>
    </row>
    <row r="142" spans="1:26" s="8" customFormat="1" ht="10.5" customHeight="1">
      <c r="A142" s="23">
        <v>68</v>
      </c>
      <c r="B142" s="21" t="s">
        <v>106</v>
      </c>
      <c r="C142" s="25"/>
      <c r="D142" s="17">
        <f aca="true" t="shared" si="9" ref="D142:D147">E142+F142</f>
        <v>1</v>
      </c>
      <c r="E142" s="66">
        <v>1</v>
      </c>
      <c r="F142" s="66">
        <v>0</v>
      </c>
      <c r="G142" s="17">
        <f aca="true" t="shared" si="10" ref="G142:G147">SUM(H142:J142)</f>
        <v>9</v>
      </c>
      <c r="H142" s="66">
        <v>7</v>
      </c>
      <c r="I142" s="66">
        <v>0</v>
      </c>
      <c r="J142" s="66">
        <v>2</v>
      </c>
      <c r="K142" s="17">
        <f aca="true" t="shared" si="11" ref="K142:K147">L142+M142</f>
        <v>223</v>
      </c>
      <c r="L142" s="66">
        <v>124</v>
      </c>
      <c r="M142" s="66">
        <v>99</v>
      </c>
      <c r="N142" s="66">
        <v>40</v>
      </c>
      <c r="O142" s="66">
        <v>40</v>
      </c>
      <c r="P142" s="66">
        <v>36</v>
      </c>
      <c r="Q142" s="66">
        <v>26</v>
      </c>
      <c r="R142" s="66">
        <v>45</v>
      </c>
      <c r="S142" s="66">
        <v>36</v>
      </c>
      <c r="T142" s="17">
        <f aca="true" t="shared" si="12" ref="T142:T147">U142+V142</f>
        <v>16</v>
      </c>
      <c r="U142" s="17">
        <v>8</v>
      </c>
      <c r="V142" s="17">
        <v>8</v>
      </c>
      <c r="W142" s="17">
        <f aca="true" t="shared" si="13" ref="W142:W147">X142+Y142</f>
        <v>3</v>
      </c>
      <c r="X142" s="17">
        <v>0</v>
      </c>
      <c r="Y142" s="17">
        <v>3</v>
      </c>
      <c r="Z142" s="27">
        <v>68</v>
      </c>
    </row>
    <row r="143" spans="1:26" s="8" customFormat="1" ht="10.5" customHeight="1">
      <c r="A143" s="23">
        <v>69</v>
      </c>
      <c r="B143" s="21" t="s">
        <v>107</v>
      </c>
      <c r="C143" s="25"/>
      <c r="D143" s="17">
        <f t="shared" si="9"/>
        <v>1</v>
      </c>
      <c r="E143" s="66">
        <v>1</v>
      </c>
      <c r="F143" s="66">
        <v>0</v>
      </c>
      <c r="G143" s="17">
        <f t="shared" si="10"/>
        <v>7</v>
      </c>
      <c r="H143" s="66">
        <v>6</v>
      </c>
      <c r="I143" s="66">
        <v>0</v>
      </c>
      <c r="J143" s="66">
        <v>1</v>
      </c>
      <c r="K143" s="17">
        <f t="shared" si="11"/>
        <v>85</v>
      </c>
      <c r="L143" s="66">
        <v>39</v>
      </c>
      <c r="M143" s="66">
        <v>46</v>
      </c>
      <c r="N143" s="66">
        <v>13</v>
      </c>
      <c r="O143" s="66">
        <v>16</v>
      </c>
      <c r="P143" s="66">
        <v>10</v>
      </c>
      <c r="Q143" s="66">
        <v>18</v>
      </c>
      <c r="R143" s="66">
        <v>13</v>
      </c>
      <c r="S143" s="66">
        <v>15</v>
      </c>
      <c r="T143" s="17">
        <f t="shared" si="12"/>
        <v>10</v>
      </c>
      <c r="U143" s="17">
        <v>5</v>
      </c>
      <c r="V143" s="17">
        <v>5</v>
      </c>
      <c r="W143" s="17">
        <f t="shared" si="13"/>
        <v>5</v>
      </c>
      <c r="X143" s="17">
        <v>0</v>
      </c>
      <c r="Y143" s="17">
        <v>5</v>
      </c>
      <c r="Z143" s="27">
        <v>69</v>
      </c>
    </row>
    <row r="144" spans="1:26" s="8" customFormat="1" ht="10.5" customHeight="1">
      <c r="A144" s="23">
        <v>70</v>
      </c>
      <c r="B144" s="21" t="s">
        <v>108</v>
      </c>
      <c r="C144" s="25"/>
      <c r="D144" s="17">
        <f t="shared" si="9"/>
        <v>1</v>
      </c>
      <c r="E144" s="66">
        <v>1</v>
      </c>
      <c r="F144" s="66">
        <v>0</v>
      </c>
      <c r="G144" s="17">
        <f t="shared" si="10"/>
        <v>7</v>
      </c>
      <c r="H144" s="66">
        <v>6</v>
      </c>
      <c r="I144" s="66">
        <v>0</v>
      </c>
      <c r="J144" s="66">
        <v>1</v>
      </c>
      <c r="K144" s="17">
        <f t="shared" si="11"/>
        <v>86</v>
      </c>
      <c r="L144" s="66">
        <v>39</v>
      </c>
      <c r="M144" s="66">
        <v>47</v>
      </c>
      <c r="N144" s="66">
        <v>11</v>
      </c>
      <c r="O144" s="66">
        <v>11</v>
      </c>
      <c r="P144" s="66">
        <v>17</v>
      </c>
      <c r="Q144" s="66">
        <v>12</v>
      </c>
      <c r="R144" s="66">
        <v>18</v>
      </c>
      <c r="S144" s="66">
        <v>17</v>
      </c>
      <c r="T144" s="17">
        <f t="shared" si="12"/>
        <v>10</v>
      </c>
      <c r="U144" s="17">
        <v>5</v>
      </c>
      <c r="V144" s="17">
        <v>5</v>
      </c>
      <c r="W144" s="17">
        <f t="shared" si="13"/>
        <v>5</v>
      </c>
      <c r="X144" s="17">
        <v>0</v>
      </c>
      <c r="Y144" s="17">
        <v>5</v>
      </c>
      <c r="Z144" s="27">
        <v>70</v>
      </c>
    </row>
    <row r="145" spans="1:26" s="8" customFormat="1" ht="10.5" customHeight="1">
      <c r="A145" s="23">
        <v>71</v>
      </c>
      <c r="B145" s="21" t="s">
        <v>109</v>
      </c>
      <c r="C145" s="25"/>
      <c r="D145" s="17">
        <f t="shared" si="9"/>
        <v>3</v>
      </c>
      <c r="E145" s="66">
        <v>3</v>
      </c>
      <c r="F145" s="66">
        <v>0</v>
      </c>
      <c r="G145" s="17">
        <f t="shared" si="10"/>
        <v>31</v>
      </c>
      <c r="H145" s="66">
        <v>25</v>
      </c>
      <c r="I145" s="66">
        <v>2</v>
      </c>
      <c r="J145" s="66">
        <v>4</v>
      </c>
      <c r="K145" s="17">
        <f t="shared" si="11"/>
        <v>642</v>
      </c>
      <c r="L145" s="66">
        <v>338</v>
      </c>
      <c r="M145" s="66">
        <v>304</v>
      </c>
      <c r="N145" s="66">
        <v>114</v>
      </c>
      <c r="O145" s="66">
        <v>113</v>
      </c>
      <c r="P145" s="66">
        <v>97</v>
      </c>
      <c r="Q145" s="66">
        <v>111</v>
      </c>
      <c r="R145" s="66">
        <v>93</v>
      </c>
      <c r="S145" s="66">
        <v>114</v>
      </c>
      <c r="T145" s="17">
        <f t="shared" si="12"/>
        <v>50</v>
      </c>
      <c r="U145" s="17">
        <v>19</v>
      </c>
      <c r="V145" s="17">
        <v>31</v>
      </c>
      <c r="W145" s="17">
        <f t="shared" si="13"/>
        <v>6</v>
      </c>
      <c r="X145" s="17">
        <v>0</v>
      </c>
      <c r="Y145" s="17">
        <v>6</v>
      </c>
      <c r="Z145" s="27">
        <v>71</v>
      </c>
    </row>
    <row r="146" spans="1:26" s="8" customFormat="1" ht="10.5" customHeight="1">
      <c r="A146" s="23">
        <v>72</v>
      </c>
      <c r="B146" s="21" t="s">
        <v>110</v>
      </c>
      <c r="C146" s="25"/>
      <c r="D146" s="17">
        <f t="shared" si="9"/>
        <v>4</v>
      </c>
      <c r="E146" s="66">
        <v>4</v>
      </c>
      <c r="F146" s="66">
        <v>0</v>
      </c>
      <c r="G146" s="17">
        <f t="shared" si="10"/>
        <v>25</v>
      </c>
      <c r="H146" s="66">
        <v>18</v>
      </c>
      <c r="I146" s="66">
        <v>3</v>
      </c>
      <c r="J146" s="66">
        <v>4</v>
      </c>
      <c r="K146" s="17">
        <f t="shared" si="11"/>
        <v>366</v>
      </c>
      <c r="L146" s="66">
        <v>209</v>
      </c>
      <c r="M146" s="66">
        <v>157</v>
      </c>
      <c r="N146" s="66">
        <v>53</v>
      </c>
      <c r="O146" s="66">
        <v>52</v>
      </c>
      <c r="P146" s="66">
        <v>51</v>
      </c>
      <c r="Q146" s="66">
        <v>68</v>
      </c>
      <c r="R146" s="66">
        <v>80</v>
      </c>
      <c r="S146" s="66">
        <v>62</v>
      </c>
      <c r="T146" s="17">
        <f t="shared" si="12"/>
        <v>43</v>
      </c>
      <c r="U146" s="17">
        <v>15</v>
      </c>
      <c r="V146" s="17">
        <v>28</v>
      </c>
      <c r="W146" s="17">
        <f t="shared" si="13"/>
        <v>9</v>
      </c>
      <c r="X146" s="17">
        <v>2</v>
      </c>
      <c r="Y146" s="17">
        <v>7</v>
      </c>
      <c r="Z146" s="27">
        <v>72</v>
      </c>
    </row>
    <row r="147" spans="1:26" s="8" customFormat="1" ht="10.5" customHeight="1">
      <c r="A147" s="23">
        <v>73</v>
      </c>
      <c r="B147" s="21" t="s">
        <v>111</v>
      </c>
      <c r="C147" s="25"/>
      <c r="D147" s="17">
        <f t="shared" si="9"/>
        <v>1</v>
      </c>
      <c r="E147" s="66">
        <v>1</v>
      </c>
      <c r="F147" s="66">
        <v>0</v>
      </c>
      <c r="G147" s="17">
        <f t="shared" si="10"/>
        <v>9</v>
      </c>
      <c r="H147" s="66">
        <v>7</v>
      </c>
      <c r="I147" s="66">
        <v>0</v>
      </c>
      <c r="J147" s="66">
        <v>2</v>
      </c>
      <c r="K147" s="17">
        <f t="shared" si="11"/>
        <v>203</v>
      </c>
      <c r="L147" s="66">
        <v>107</v>
      </c>
      <c r="M147" s="66">
        <v>96</v>
      </c>
      <c r="N147" s="66">
        <v>29</v>
      </c>
      <c r="O147" s="66">
        <v>27</v>
      </c>
      <c r="P147" s="66">
        <v>32</v>
      </c>
      <c r="Q147" s="66">
        <v>34</v>
      </c>
      <c r="R147" s="66">
        <v>35</v>
      </c>
      <c r="S147" s="66">
        <v>46</v>
      </c>
      <c r="T147" s="17">
        <f t="shared" si="12"/>
        <v>14</v>
      </c>
      <c r="U147" s="17">
        <v>5</v>
      </c>
      <c r="V147" s="17">
        <v>9</v>
      </c>
      <c r="W147" s="17">
        <f t="shared" si="13"/>
        <v>5</v>
      </c>
      <c r="X147" s="17">
        <v>0</v>
      </c>
      <c r="Y147" s="17">
        <v>5</v>
      </c>
      <c r="Z147" s="27">
        <v>73</v>
      </c>
    </row>
    <row r="148" spans="1:26" s="8" customFormat="1" ht="10.5" customHeight="1">
      <c r="A148" s="23"/>
      <c r="B148" s="21"/>
      <c r="C148" s="2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27"/>
    </row>
    <row r="149" spans="1:26" s="8" customFormat="1" ht="10.5" customHeight="1">
      <c r="A149" s="291" t="s">
        <v>112</v>
      </c>
      <c r="B149" s="291"/>
      <c r="C149" s="2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27"/>
    </row>
    <row r="150" spans="1:26" s="8" customFormat="1" ht="10.5" customHeight="1">
      <c r="A150" s="23">
        <v>74</v>
      </c>
      <c r="B150" s="21" t="s">
        <v>113</v>
      </c>
      <c r="C150" s="25"/>
      <c r="D150" s="17">
        <f>E150+F150</f>
        <v>4</v>
      </c>
      <c r="E150" s="66">
        <v>4</v>
      </c>
      <c r="F150" s="66">
        <v>0</v>
      </c>
      <c r="G150" s="17">
        <f>SUM(H150:J150)</f>
        <v>22</v>
      </c>
      <c r="H150" s="66">
        <v>14</v>
      </c>
      <c r="I150" s="66">
        <v>5</v>
      </c>
      <c r="J150" s="66">
        <v>3</v>
      </c>
      <c r="K150" s="17">
        <f>L150+M150</f>
        <v>360</v>
      </c>
      <c r="L150" s="66">
        <v>190</v>
      </c>
      <c r="M150" s="66">
        <v>170</v>
      </c>
      <c r="N150" s="66">
        <v>45</v>
      </c>
      <c r="O150" s="66">
        <v>64</v>
      </c>
      <c r="P150" s="66">
        <v>57</v>
      </c>
      <c r="Q150" s="66">
        <v>62</v>
      </c>
      <c r="R150" s="66">
        <v>61</v>
      </c>
      <c r="S150" s="66">
        <v>71</v>
      </c>
      <c r="T150" s="17">
        <f>U150+V150</f>
        <v>41</v>
      </c>
      <c r="U150" s="17">
        <v>20</v>
      </c>
      <c r="V150" s="17">
        <v>21</v>
      </c>
      <c r="W150" s="17">
        <f>X150+Y150</f>
        <v>21</v>
      </c>
      <c r="X150" s="17">
        <v>1</v>
      </c>
      <c r="Y150" s="17">
        <v>20</v>
      </c>
      <c r="Z150" s="27">
        <v>74</v>
      </c>
    </row>
    <row r="151" spans="1:26" s="8" customFormat="1" ht="10.5" customHeight="1">
      <c r="A151" s="23">
        <v>75</v>
      </c>
      <c r="B151" s="21" t="s">
        <v>114</v>
      </c>
      <c r="C151" s="25"/>
      <c r="D151" s="17">
        <f>E151+F151</f>
        <v>1</v>
      </c>
      <c r="E151" s="66">
        <v>1</v>
      </c>
      <c r="F151" s="66">
        <v>0</v>
      </c>
      <c r="G151" s="17">
        <f>SUM(H151:J151)</f>
        <v>8</v>
      </c>
      <c r="H151" s="66">
        <v>6</v>
      </c>
      <c r="I151" s="66">
        <v>0</v>
      </c>
      <c r="J151" s="66">
        <v>2</v>
      </c>
      <c r="K151" s="17">
        <f>L151+M151</f>
        <v>154</v>
      </c>
      <c r="L151" s="66">
        <v>81</v>
      </c>
      <c r="M151" s="66">
        <v>73</v>
      </c>
      <c r="N151" s="66">
        <v>26</v>
      </c>
      <c r="O151" s="66">
        <v>34</v>
      </c>
      <c r="P151" s="66">
        <v>16</v>
      </c>
      <c r="Q151" s="66">
        <v>24</v>
      </c>
      <c r="R151" s="66">
        <v>29</v>
      </c>
      <c r="S151" s="66">
        <v>25</v>
      </c>
      <c r="T151" s="17">
        <f>U151+V151</f>
        <v>13</v>
      </c>
      <c r="U151" s="17">
        <v>8</v>
      </c>
      <c r="V151" s="17">
        <v>5</v>
      </c>
      <c r="W151" s="17">
        <f>X151+Y151</f>
        <v>4</v>
      </c>
      <c r="X151" s="17">
        <v>1</v>
      </c>
      <c r="Y151" s="17">
        <v>3</v>
      </c>
      <c r="Z151" s="27">
        <v>75</v>
      </c>
    </row>
    <row r="152" spans="1:26" s="8" customFormat="1" ht="10.5" customHeight="1">
      <c r="A152" s="23">
        <v>76</v>
      </c>
      <c r="B152" s="21" t="s">
        <v>115</v>
      </c>
      <c r="C152" s="25"/>
      <c r="D152" s="17">
        <f>E152+F152</f>
        <v>3</v>
      </c>
      <c r="E152" s="66">
        <v>3</v>
      </c>
      <c r="F152" s="66">
        <v>0</v>
      </c>
      <c r="G152" s="17">
        <f>SUM(H152:J152)</f>
        <v>21</v>
      </c>
      <c r="H152" s="66">
        <v>18</v>
      </c>
      <c r="I152" s="66">
        <v>0</v>
      </c>
      <c r="J152" s="66">
        <v>3</v>
      </c>
      <c r="K152" s="17">
        <f>L152+M152</f>
        <v>258</v>
      </c>
      <c r="L152" s="66">
        <v>137</v>
      </c>
      <c r="M152" s="66">
        <v>121</v>
      </c>
      <c r="N152" s="66">
        <v>34</v>
      </c>
      <c r="O152" s="66">
        <v>50</v>
      </c>
      <c r="P152" s="66">
        <v>38</v>
      </c>
      <c r="Q152" s="66">
        <v>52</v>
      </c>
      <c r="R152" s="66">
        <v>40</v>
      </c>
      <c r="S152" s="66">
        <v>44</v>
      </c>
      <c r="T152" s="17">
        <f>U152+V152</f>
        <v>33</v>
      </c>
      <c r="U152" s="17">
        <v>14</v>
      </c>
      <c r="V152" s="17">
        <v>19</v>
      </c>
      <c r="W152" s="17">
        <f>X152+Y152</f>
        <v>7</v>
      </c>
      <c r="X152" s="17">
        <v>1</v>
      </c>
      <c r="Y152" s="17">
        <v>6</v>
      </c>
      <c r="Z152" s="27">
        <v>76</v>
      </c>
    </row>
    <row r="153" spans="1:26" s="8" customFormat="1" ht="10.5" customHeight="1">
      <c r="A153" s="23">
        <v>77</v>
      </c>
      <c r="B153" s="21" t="s">
        <v>116</v>
      </c>
      <c r="C153" s="25"/>
      <c r="D153" s="17">
        <f>E153+F153</f>
        <v>4</v>
      </c>
      <c r="E153" s="66">
        <v>4</v>
      </c>
      <c r="F153" s="66">
        <v>0</v>
      </c>
      <c r="G153" s="17">
        <f>SUM(H153:J153)</f>
        <v>28</v>
      </c>
      <c r="H153" s="66">
        <v>22</v>
      </c>
      <c r="I153" s="66">
        <v>1</v>
      </c>
      <c r="J153" s="66">
        <v>5</v>
      </c>
      <c r="K153" s="17">
        <f>L153+M153</f>
        <v>333</v>
      </c>
      <c r="L153" s="66">
        <v>170</v>
      </c>
      <c r="M153" s="66">
        <v>163</v>
      </c>
      <c r="N153" s="66">
        <v>51</v>
      </c>
      <c r="O153" s="66">
        <v>47</v>
      </c>
      <c r="P153" s="66">
        <v>58</v>
      </c>
      <c r="Q153" s="66">
        <v>58</v>
      </c>
      <c r="R153" s="66">
        <v>60</v>
      </c>
      <c r="S153" s="66">
        <v>59</v>
      </c>
      <c r="T153" s="17">
        <f>U153+V153</f>
        <v>42</v>
      </c>
      <c r="U153" s="17">
        <v>15</v>
      </c>
      <c r="V153" s="17">
        <v>27</v>
      </c>
      <c r="W153" s="17">
        <f>X153+Y153</f>
        <v>10</v>
      </c>
      <c r="X153" s="17">
        <v>0</v>
      </c>
      <c r="Y153" s="17">
        <v>10</v>
      </c>
      <c r="Z153" s="27">
        <v>77</v>
      </c>
    </row>
    <row r="154" spans="1:26" s="8" customFormat="1" ht="10.5" customHeight="1">
      <c r="A154" s="23">
        <v>78</v>
      </c>
      <c r="B154" s="21" t="s">
        <v>117</v>
      </c>
      <c r="C154" s="25"/>
      <c r="D154" s="17">
        <f>E154+F154</f>
        <v>2</v>
      </c>
      <c r="E154" s="66">
        <v>2</v>
      </c>
      <c r="F154" s="66">
        <v>0</v>
      </c>
      <c r="G154" s="17">
        <f>SUM(H154:J154)</f>
        <v>17</v>
      </c>
      <c r="H154" s="66">
        <v>14</v>
      </c>
      <c r="I154" s="66">
        <v>0</v>
      </c>
      <c r="J154" s="66">
        <v>3</v>
      </c>
      <c r="K154" s="17">
        <f>L154+M154</f>
        <v>324</v>
      </c>
      <c r="L154" s="66">
        <v>163</v>
      </c>
      <c r="M154" s="66">
        <v>161</v>
      </c>
      <c r="N154" s="66">
        <v>51</v>
      </c>
      <c r="O154" s="66">
        <v>56</v>
      </c>
      <c r="P154" s="66">
        <v>40</v>
      </c>
      <c r="Q154" s="66">
        <v>56</v>
      </c>
      <c r="R154" s="66">
        <v>43</v>
      </c>
      <c r="S154" s="66">
        <v>78</v>
      </c>
      <c r="T154" s="17">
        <f>U154+V154</f>
        <v>26</v>
      </c>
      <c r="U154" s="17">
        <v>11</v>
      </c>
      <c r="V154" s="17">
        <v>15</v>
      </c>
      <c r="W154" s="17">
        <f>X154+Y154</f>
        <v>9</v>
      </c>
      <c r="X154" s="17">
        <v>0</v>
      </c>
      <c r="Y154" s="17">
        <v>9</v>
      </c>
      <c r="Z154" s="27">
        <v>78</v>
      </c>
    </row>
    <row r="155" spans="1:26" ht="3" customHeight="1" thickBot="1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2"/>
    </row>
  </sheetData>
  <sheetProtection/>
  <mergeCells count="93">
    <mergeCell ref="A1:M1"/>
    <mergeCell ref="N1:Z1"/>
    <mergeCell ref="N2:Z2"/>
    <mergeCell ref="A2:M2"/>
    <mergeCell ref="U80:Z80"/>
    <mergeCell ref="A4:C6"/>
    <mergeCell ref="D5:D6"/>
    <mergeCell ref="E5:E6"/>
    <mergeCell ref="F5:F6"/>
    <mergeCell ref="G5:G6"/>
    <mergeCell ref="H5:H6"/>
    <mergeCell ref="I5:I6"/>
    <mergeCell ref="J5:J6"/>
    <mergeCell ref="D4:F4"/>
    <mergeCell ref="G4:J4"/>
    <mergeCell ref="A80:M80"/>
    <mergeCell ref="K4:S4"/>
    <mergeCell ref="O5:O6"/>
    <mergeCell ref="P5:P6"/>
    <mergeCell ref="Q5:Q6"/>
    <mergeCell ref="Y5:Y6"/>
    <mergeCell ref="Z4:Z6"/>
    <mergeCell ref="W4:Y4"/>
    <mergeCell ref="T4:V4"/>
    <mergeCell ref="U5:U6"/>
    <mergeCell ref="V5:V6"/>
    <mergeCell ref="W5:W6"/>
    <mergeCell ref="X5:X6"/>
    <mergeCell ref="T5:T6"/>
    <mergeCell ref="R5:R6"/>
    <mergeCell ref="S5:S6"/>
    <mergeCell ref="K5:M5"/>
    <mergeCell ref="N5:N6"/>
    <mergeCell ref="A27:B27"/>
    <mergeCell ref="A24:B24"/>
    <mergeCell ref="A9:B9"/>
    <mergeCell ref="A12:B12"/>
    <mergeCell ref="A15:B15"/>
    <mergeCell ref="A21:B21"/>
    <mergeCell ref="A25:B25"/>
    <mergeCell ref="A26:B26"/>
    <mergeCell ref="A18:B18"/>
    <mergeCell ref="A42:B42"/>
    <mergeCell ref="A47:B47"/>
    <mergeCell ref="A54:B54"/>
    <mergeCell ref="A60:B60"/>
    <mergeCell ref="A65:B65"/>
    <mergeCell ref="A68:B68"/>
    <mergeCell ref="A73:B73"/>
    <mergeCell ref="A82:M82"/>
    <mergeCell ref="N82:Z82"/>
    <mergeCell ref="A83:M83"/>
    <mergeCell ref="N83:Z83"/>
    <mergeCell ref="A84:M84"/>
    <mergeCell ref="U84:Z84"/>
    <mergeCell ref="G85:J85"/>
    <mergeCell ref="K85:S85"/>
    <mergeCell ref="T85:V85"/>
    <mergeCell ref="W85:Y85"/>
    <mergeCell ref="Z85:Z87"/>
    <mergeCell ref="D86:D87"/>
    <mergeCell ref="K86:M86"/>
    <mergeCell ref="N86:N87"/>
    <mergeCell ref="O86:O87"/>
    <mergeCell ref="P86:P87"/>
    <mergeCell ref="Q86:Q87"/>
    <mergeCell ref="R86:R87"/>
    <mergeCell ref="E86:E87"/>
    <mergeCell ref="F86:F87"/>
    <mergeCell ref="G86:G87"/>
    <mergeCell ref="H86:H87"/>
    <mergeCell ref="I86:I87"/>
    <mergeCell ref="J86:J87"/>
    <mergeCell ref="W86:W87"/>
    <mergeCell ref="X86:X87"/>
    <mergeCell ref="Y86:Y87"/>
    <mergeCell ref="A89:B89"/>
    <mergeCell ref="S86:S87"/>
    <mergeCell ref="T86:T87"/>
    <mergeCell ref="U86:U87"/>
    <mergeCell ref="V86:V87"/>
    <mergeCell ref="A85:C87"/>
    <mergeCell ref="D85:F85"/>
    <mergeCell ref="A149:B149"/>
    <mergeCell ref="A109:B109"/>
    <mergeCell ref="A115:B115"/>
    <mergeCell ref="A127:B127"/>
    <mergeCell ref="A135:B135"/>
    <mergeCell ref="A93:B93"/>
    <mergeCell ref="A96:B96"/>
    <mergeCell ref="A99:B99"/>
    <mergeCell ref="A141:B141"/>
    <mergeCell ref="A104:B104"/>
  </mergeCells>
  <printOptions/>
  <pageMargins left="0.58" right="0.22" top="0.07874015748031496" bottom="0.1968503937007874" header="0" footer="0"/>
  <pageSetup horizontalDpi="300" verticalDpi="300" orientation="portrait" pageOrder="overThenDown" paperSize="9" scale="97" r:id="rId1"/>
  <rowBreaks count="1" manualBreakCount="1">
    <brk id="81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5"/>
  <sheetViews>
    <sheetView zoomScaleSheetLayoutView="100" zoomScalePageLayoutView="0" workbookViewId="0" topLeftCell="A1">
      <selection activeCell="A8" sqref="A8:B8"/>
    </sheetView>
  </sheetViews>
  <sheetFormatPr defaultColWidth="9.00390625" defaultRowHeight="12"/>
  <cols>
    <col min="1" max="1" width="3.875" style="0" customWidth="1"/>
    <col min="2" max="2" width="11.375" style="0" customWidth="1"/>
    <col min="3" max="3" width="1.875" style="0" customWidth="1"/>
    <col min="4" max="10" width="8.875" style="0" customWidth="1"/>
    <col min="11" max="11" width="9.875" style="0" customWidth="1"/>
    <col min="12" max="12" width="9.50390625" style="0" customWidth="1"/>
    <col min="14" max="15" width="8.125" style="0" customWidth="1"/>
    <col min="17" max="17" width="8.125" style="0" customWidth="1"/>
    <col min="18" max="18" width="9.00390625" style="0" customWidth="1"/>
    <col min="19" max="19" width="9.125" style="0" customWidth="1"/>
    <col min="20" max="25" width="8.125" style="0" customWidth="1"/>
    <col min="26" max="26" width="8.875" style="0" customWidth="1"/>
  </cols>
  <sheetData>
    <row r="1" spans="1:26" ht="24" customHeight="1">
      <c r="A1" s="288" t="s">
        <v>763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4" t="s">
        <v>764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26" ht="30" customHeight="1">
      <c r="A2" s="244" t="s">
        <v>741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3" t="s">
        <v>492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ht="12" thickBo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U3" s="287"/>
      <c r="V3" s="287"/>
      <c r="W3" s="287"/>
      <c r="X3" s="287"/>
      <c r="Y3" s="287"/>
      <c r="Z3" s="287"/>
    </row>
    <row r="4" spans="1:26" ht="15" customHeight="1">
      <c r="A4" s="292" t="s">
        <v>337</v>
      </c>
      <c r="B4" s="228"/>
      <c r="C4" s="228"/>
      <c r="D4" s="216" t="s">
        <v>317</v>
      </c>
      <c r="E4" s="216"/>
      <c r="F4" s="216"/>
      <c r="G4" s="216" t="s">
        <v>318</v>
      </c>
      <c r="H4" s="216"/>
      <c r="I4" s="216"/>
      <c r="J4" s="216"/>
      <c r="K4" s="216" t="s">
        <v>338</v>
      </c>
      <c r="L4" s="216"/>
      <c r="M4" s="216"/>
      <c r="N4" s="216"/>
      <c r="O4" s="216"/>
      <c r="P4" s="216"/>
      <c r="Q4" s="216"/>
      <c r="R4" s="216"/>
      <c r="S4" s="216"/>
      <c r="T4" s="228" t="s">
        <v>339</v>
      </c>
      <c r="U4" s="228"/>
      <c r="V4" s="228"/>
      <c r="W4" s="228" t="s">
        <v>340</v>
      </c>
      <c r="X4" s="228"/>
      <c r="Y4" s="228"/>
      <c r="Z4" s="294" t="s">
        <v>322</v>
      </c>
    </row>
    <row r="5" spans="1:26" ht="15" customHeight="1">
      <c r="A5" s="225"/>
      <c r="B5" s="217"/>
      <c r="C5" s="217"/>
      <c r="D5" s="217" t="s">
        <v>300</v>
      </c>
      <c r="E5" s="217" t="s">
        <v>323</v>
      </c>
      <c r="F5" s="217" t="s">
        <v>324</v>
      </c>
      <c r="G5" s="217" t="s">
        <v>313</v>
      </c>
      <c r="H5" s="217" t="s">
        <v>325</v>
      </c>
      <c r="I5" s="217" t="s">
        <v>326</v>
      </c>
      <c r="J5" s="217" t="s">
        <v>327</v>
      </c>
      <c r="K5" s="266" t="s">
        <v>328</v>
      </c>
      <c r="L5" s="267"/>
      <c r="M5" s="268"/>
      <c r="N5" s="223" t="s">
        <v>341</v>
      </c>
      <c r="O5" s="307"/>
      <c r="P5" s="223" t="s">
        <v>342</v>
      </c>
      <c r="Q5" s="307"/>
      <c r="R5" s="223" t="s">
        <v>343</v>
      </c>
      <c r="S5" s="307"/>
      <c r="T5" s="217" t="s">
        <v>344</v>
      </c>
      <c r="U5" s="217" t="s">
        <v>307</v>
      </c>
      <c r="V5" s="217" t="s">
        <v>308</v>
      </c>
      <c r="W5" s="217" t="s">
        <v>306</v>
      </c>
      <c r="X5" s="217" t="s">
        <v>307</v>
      </c>
      <c r="Y5" s="217" t="s">
        <v>308</v>
      </c>
      <c r="Z5" s="223"/>
    </row>
    <row r="6" spans="1:26" ht="15" customHeight="1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" t="s">
        <v>306</v>
      </c>
      <c r="L6" s="2" t="s">
        <v>307</v>
      </c>
      <c r="M6" s="2" t="s">
        <v>308</v>
      </c>
      <c r="N6" s="2" t="s">
        <v>307</v>
      </c>
      <c r="O6" s="2" t="s">
        <v>308</v>
      </c>
      <c r="P6" s="2" t="s">
        <v>307</v>
      </c>
      <c r="Q6" s="2" t="s">
        <v>308</v>
      </c>
      <c r="R6" s="2" t="s">
        <v>307</v>
      </c>
      <c r="S6" s="2" t="s">
        <v>308</v>
      </c>
      <c r="T6" s="217"/>
      <c r="U6" s="217"/>
      <c r="V6" s="217"/>
      <c r="W6" s="217"/>
      <c r="X6" s="217"/>
      <c r="Y6" s="217"/>
      <c r="Z6" s="223"/>
    </row>
    <row r="7" spans="1:26" ht="3" customHeight="1">
      <c r="A7" s="3"/>
      <c r="B7" s="3"/>
      <c r="C7" s="4"/>
      <c r="Z7" s="26"/>
    </row>
    <row r="8" spans="1:26" s="8" customFormat="1" ht="10.5" customHeight="1">
      <c r="A8" s="303" t="s">
        <v>777</v>
      </c>
      <c r="B8" s="303"/>
      <c r="C8" s="71"/>
      <c r="D8" s="66">
        <v>179</v>
      </c>
      <c r="E8" s="66">
        <v>178</v>
      </c>
      <c r="F8" s="66">
        <v>1</v>
      </c>
      <c r="G8" s="66">
        <v>2054</v>
      </c>
      <c r="H8" s="66">
        <v>1898</v>
      </c>
      <c r="I8" s="66">
        <v>2</v>
      </c>
      <c r="J8" s="66">
        <v>154</v>
      </c>
      <c r="K8" s="66">
        <v>66296</v>
      </c>
      <c r="L8" s="66">
        <v>34013</v>
      </c>
      <c r="M8" s="66">
        <v>32283</v>
      </c>
      <c r="N8" s="66">
        <v>10977</v>
      </c>
      <c r="O8" s="66">
        <v>10445</v>
      </c>
      <c r="P8" s="66">
        <v>11185</v>
      </c>
      <c r="Q8" s="66">
        <v>10837</v>
      </c>
      <c r="R8" s="66">
        <v>11851</v>
      </c>
      <c r="S8" s="66">
        <v>11001</v>
      </c>
      <c r="T8" s="66">
        <v>4158</v>
      </c>
      <c r="U8" s="66">
        <v>2408</v>
      </c>
      <c r="V8" s="66">
        <v>1750</v>
      </c>
      <c r="W8" s="66">
        <v>709</v>
      </c>
      <c r="X8" s="66">
        <v>142</v>
      </c>
      <c r="Y8" s="66">
        <v>567</v>
      </c>
      <c r="Z8" s="108" t="s">
        <v>575</v>
      </c>
    </row>
    <row r="9" spans="1:26" s="8" customFormat="1" ht="10.5" customHeight="1">
      <c r="A9" s="197"/>
      <c r="B9" s="197"/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</row>
    <row r="10" spans="1:26" s="8" customFormat="1" ht="10.5" customHeight="1">
      <c r="A10" s="197"/>
      <c r="B10" s="197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s="69" customFormat="1" ht="10.5" customHeight="1">
      <c r="A11" s="304" t="s">
        <v>778</v>
      </c>
      <c r="B11" s="304"/>
      <c r="C11" s="71"/>
      <c r="D11" s="66">
        <v>179</v>
      </c>
      <c r="E11" s="66">
        <v>178</v>
      </c>
      <c r="F11" s="66">
        <v>1</v>
      </c>
      <c r="G11" s="66">
        <v>2011</v>
      </c>
      <c r="H11" s="66">
        <v>1844</v>
      </c>
      <c r="I11" s="66">
        <v>3</v>
      </c>
      <c r="J11" s="66">
        <v>164</v>
      </c>
      <c r="K11" s="66">
        <v>63888</v>
      </c>
      <c r="L11" s="66">
        <v>32594</v>
      </c>
      <c r="M11" s="66">
        <v>31294</v>
      </c>
      <c r="N11" s="66">
        <v>10454</v>
      </c>
      <c r="O11" s="66">
        <v>10022</v>
      </c>
      <c r="P11" s="66">
        <v>10963</v>
      </c>
      <c r="Q11" s="66">
        <v>10447</v>
      </c>
      <c r="R11" s="66">
        <v>11177</v>
      </c>
      <c r="S11" s="66">
        <v>10825</v>
      </c>
      <c r="T11" s="66">
        <v>4110</v>
      </c>
      <c r="U11" s="66">
        <v>2370</v>
      </c>
      <c r="V11" s="66">
        <v>1740</v>
      </c>
      <c r="W11" s="66">
        <v>686</v>
      </c>
      <c r="X11" s="66">
        <v>136</v>
      </c>
      <c r="Y11" s="66">
        <v>550</v>
      </c>
      <c r="Z11" s="162" t="s">
        <v>576</v>
      </c>
    </row>
    <row r="12" spans="1:26" s="8" customFormat="1" ht="10.5" customHeight="1">
      <c r="A12" s="93"/>
      <c r="B12" s="93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8"/>
    </row>
    <row r="13" spans="1:26" s="8" customFormat="1" ht="10.5" customHeight="1">
      <c r="A13" s="93"/>
      <c r="B13" s="93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8"/>
    </row>
    <row r="14" spans="1:26" s="11" customFormat="1" ht="10.5" customHeight="1">
      <c r="A14" s="304" t="s">
        <v>779</v>
      </c>
      <c r="B14" s="304"/>
      <c r="C14" s="71"/>
      <c r="D14" s="66">
        <v>181</v>
      </c>
      <c r="E14" s="66">
        <v>180</v>
      </c>
      <c r="F14" s="66">
        <v>1</v>
      </c>
      <c r="G14" s="66">
        <v>1986</v>
      </c>
      <c r="H14" s="66">
        <v>1800</v>
      </c>
      <c r="I14" s="66">
        <v>3</v>
      </c>
      <c r="J14" s="66">
        <v>183</v>
      </c>
      <c r="K14" s="66">
        <v>61653</v>
      </c>
      <c r="L14" s="66">
        <v>31477</v>
      </c>
      <c r="M14" s="66">
        <v>30176</v>
      </c>
      <c r="N14" s="66">
        <v>10067</v>
      </c>
      <c r="O14" s="66">
        <v>9706</v>
      </c>
      <c r="P14" s="66">
        <v>10449</v>
      </c>
      <c r="Q14" s="66">
        <v>10025</v>
      </c>
      <c r="R14" s="66">
        <v>10961</v>
      </c>
      <c r="S14" s="66">
        <v>10445</v>
      </c>
      <c r="T14" s="66">
        <v>4195</v>
      </c>
      <c r="U14" s="66">
        <v>2381</v>
      </c>
      <c r="V14" s="66">
        <v>1814</v>
      </c>
      <c r="W14" s="66">
        <v>691</v>
      </c>
      <c r="X14" s="66">
        <v>145</v>
      </c>
      <c r="Y14" s="66">
        <v>546</v>
      </c>
      <c r="Z14" s="108" t="s">
        <v>574</v>
      </c>
    </row>
    <row r="15" spans="1:26" s="11" customFormat="1" ht="10.5" customHeight="1">
      <c r="A15" s="93"/>
      <c r="B15" s="93"/>
      <c r="C15" s="71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8"/>
    </row>
    <row r="16" spans="1:26" s="11" customFormat="1" ht="10.5" customHeight="1">
      <c r="A16" s="93"/>
      <c r="B16" s="93"/>
      <c r="C16" s="71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8"/>
    </row>
    <row r="17" spans="1:26" s="11" customFormat="1" ht="10.5" customHeight="1">
      <c r="A17" s="304" t="s">
        <v>780</v>
      </c>
      <c r="B17" s="304"/>
      <c r="C17" s="71"/>
      <c r="D17" s="66">
        <v>180</v>
      </c>
      <c r="E17" s="66">
        <v>179</v>
      </c>
      <c r="F17" s="66">
        <v>1</v>
      </c>
      <c r="G17" s="66">
        <v>1948</v>
      </c>
      <c r="H17" s="66">
        <v>1752</v>
      </c>
      <c r="I17" s="66">
        <v>5</v>
      </c>
      <c r="J17" s="66">
        <v>191</v>
      </c>
      <c r="K17" s="66">
        <v>59520</v>
      </c>
      <c r="L17" s="66">
        <v>30322</v>
      </c>
      <c r="M17" s="66">
        <v>29198</v>
      </c>
      <c r="N17" s="66">
        <v>9821</v>
      </c>
      <c r="O17" s="66">
        <v>9484</v>
      </c>
      <c r="P17" s="66">
        <v>10066</v>
      </c>
      <c r="Q17" s="66">
        <v>9693</v>
      </c>
      <c r="R17" s="66">
        <v>10435</v>
      </c>
      <c r="S17" s="66">
        <v>10021</v>
      </c>
      <c r="T17" s="66">
        <v>4184</v>
      </c>
      <c r="U17" s="66">
        <v>2376</v>
      </c>
      <c r="V17" s="66">
        <v>1808</v>
      </c>
      <c r="W17" s="66">
        <v>677</v>
      </c>
      <c r="X17" s="66">
        <v>126</v>
      </c>
      <c r="Y17" s="66">
        <v>551</v>
      </c>
      <c r="Z17" s="108" t="s">
        <v>620</v>
      </c>
    </row>
    <row r="18" spans="1:26" s="11" customFormat="1" ht="10.5" customHeight="1">
      <c r="A18" s="93"/>
      <c r="B18" s="93"/>
      <c r="C18" s="71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8"/>
    </row>
    <row r="19" spans="1:26" s="11" customFormat="1" ht="10.5" customHeight="1">
      <c r="A19" s="93"/>
      <c r="B19" s="93"/>
      <c r="C19" s="71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8"/>
    </row>
    <row r="20" spans="1:26" s="104" customFormat="1" ht="10.5" customHeight="1">
      <c r="A20" s="305" t="s">
        <v>781</v>
      </c>
      <c r="B20" s="305"/>
      <c r="C20" s="76"/>
      <c r="D20" s="73">
        <f>D23+D26</f>
        <v>179</v>
      </c>
      <c r="E20" s="73">
        <f aca="true" t="shared" si="0" ref="E20:Y20">E23+E26</f>
        <v>178</v>
      </c>
      <c r="F20" s="73">
        <f t="shared" si="0"/>
        <v>1</v>
      </c>
      <c r="G20" s="73">
        <f t="shared" si="0"/>
        <v>1968</v>
      </c>
      <c r="H20" s="73">
        <f t="shared" si="0"/>
        <v>1770</v>
      </c>
      <c r="I20" s="73">
        <f t="shared" si="0"/>
        <v>0</v>
      </c>
      <c r="J20" s="73">
        <f t="shared" si="0"/>
        <v>198</v>
      </c>
      <c r="K20" s="73">
        <f t="shared" si="0"/>
        <v>58074</v>
      </c>
      <c r="L20" s="73">
        <f t="shared" si="0"/>
        <v>29697</v>
      </c>
      <c r="M20" s="73">
        <f t="shared" si="0"/>
        <v>28377</v>
      </c>
      <c r="N20" s="73">
        <f t="shared" si="0"/>
        <v>9826</v>
      </c>
      <c r="O20" s="73">
        <f t="shared" si="0"/>
        <v>9201</v>
      </c>
      <c r="P20" s="73">
        <f t="shared" si="0"/>
        <v>9825</v>
      </c>
      <c r="Q20" s="73">
        <f t="shared" si="0"/>
        <v>9493</v>
      </c>
      <c r="R20" s="73">
        <f t="shared" si="0"/>
        <v>10046</v>
      </c>
      <c r="S20" s="73">
        <f t="shared" si="0"/>
        <v>9683</v>
      </c>
      <c r="T20" s="73">
        <f t="shared" si="0"/>
        <v>4203</v>
      </c>
      <c r="U20" s="73">
        <f t="shared" si="0"/>
        <v>2374</v>
      </c>
      <c r="V20" s="73">
        <f t="shared" si="0"/>
        <v>1829</v>
      </c>
      <c r="W20" s="73">
        <f t="shared" si="0"/>
        <v>627</v>
      </c>
      <c r="X20" s="73">
        <f t="shared" si="0"/>
        <v>121</v>
      </c>
      <c r="Y20" s="73">
        <f t="shared" si="0"/>
        <v>506</v>
      </c>
      <c r="Z20" s="105" t="s">
        <v>625</v>
      </c>
    </row>
    <row r="21" spans="3:26" s="8" customFormat="1" ht="10.5" customHeight="1"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4"/>
    </row>
    <row r="22" spans="3:26" s="8" customFormat="1" ht="10.5" customHeight="1">
      <c r="C22" s="2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4"/>
    </row>
    <row r="23" spans="1:26" s="11" customFormat="1" ht="10.5" customHeight="1">
      <c r="A23" s="302" t="s">
        <v>118</v>
      </c>
      <c r="B23" s="302"/>
      <c r="C23" s="74"/>
      <c r="D23" s="73">
        <f>SUM(D29:D33,D35:D39)</f>
        <v>106</v>
      </c>
      <c r="E23" s="73">
        <f>SUM(E29:E33,E35:E39)</f>
        <v>105</v>
      </c>
      <c r="F23" s="73">
        <f aca="true" t="shared" si="1" ref="F23:Y23">SUM(F29:F33,F35:F39)</f>
        <v>1</v>
      </c>
      <c r="G23" s="73">
        <f t="shared" si="1"/>
        <v>1411</v>
      </c>
      <c r="H23" s="73">
        <f t="shared" si="1"/>
        <v>1275</v>
      </c>
      <c r="I23" s="73">
        <f t="shared" si="1"/>
        <v>0</v>
      </c>
      <c r="J23" s="73">
        <f t="shared" si="1"/>
        <v>136</v>
      </c>
      <c r="K23" s="73">
        <f t="shared" si="1"/>
        <v>42781</v>
      </c>
      <c r="L23" s="73">
        <f t="shared" si="1"/>
        <v>21802</v>
      </c>
      <c r="M23" s="73">
        <f t="shared" si="1"/>
        <v>20979</v>
      </c>
      <c r="N23" s="73">
        <f t="shared" si="1"/>
        <v>7325</v>
      </c>
      <c r="O23" s="73">
        <f t="shared" si="1"/>
        <v>6839</v>
      </c>
      <c r="P23" s="73">
        <f t="shared" si="1"/>
        <v>7122</v>
      </c>
      <c r="Q23" s="73">
        <f t="shared" si="1"/>
        <v>6971</v>
      </c>
      <c r="R23" s="73">
        <f t="shared" si="1"/>
        <v>7355</v>
      </c>
      <c r="S23" s="73">
        <f t="shared" si="1"/>
        <v>7169</v>
      </c>
      <c r="T23" s="73">
        <f t="shared" si="1"/>
        <v>2898</v>
      </c>
      <c r="U23" s="73">
        <f t="shared" si="1"/>
        <v>1604</v>
      </c>
      <c r="V23" s="73">
        <f t="shared" si="1"/>
        <v>1294</v>
      </c>
      <c r="W23" s="73">
        <f t="shared" si="1"/>
        <v>388</v>
      </c>
      <c r="X23" s="73">
        <f t="shared" si="1"/>
        <v>87</v>
      </c>
      <c r="Y23" s="73">
        <f t="shared" si="1"/>
        <v>301</v>
      </c>
      <c r="Z23" s="184" t="s">
        <v>559</v>
      </c>
    </row>
    <row r="24" spans="1:26" s="8" customFormat="1" ht="10.5" customHeight="1">
      <c r="A24" s="306"/>
      <c r="B24" s="306"/>
      <c r="C24" s="76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184"/>
    </row>
    <row r="25" spans="1:26" s="8" customFormat="1" ht="10.5" customHeight="1">
      <c r="A25" s="306"/>
      <c r="B25" s="306"/>
      <c r="C25" s="76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84"/>
    </row>
    <row r="26" spans="1:26" s="11" customFormat="1" ht="10.5" customHeight="1">
      <c r="A26" s="302" t="s">
        <v>119</v>
      </c>
      <c r="B26" s="302"/>
      <c r="C26" s="74"/>
      <c r="D26" s="73">
        <f>SUM(D42:D44,D47:D51,D54:D57,D60:D62,D65,D68:D70,D73:D77,D90:D91,D94,D97,D100:D102,D105:D107,D110:D113,D116:D119,D121:D125,D128:D133,D136:D139,D142:D147,D150:D154)</f>
        <v>73</v>
      </c>
      <c r="E26" s="73">
        <f>SUM(E42:E44,E47:E51,E54:E57,E60:E62,E65,E68:E70,E73:E77,E90:E91,E94,E97,E100:E102,E105:E107,E110:E113,E116:E119,E121:E125,E128:E133,E136:E139,E142:E147,E150:E154)</f>
        <v>73</v>
      </c>
      <c r="F26" s="73">
        <f>SUM(F42:F44,F47:F51,F54:F57,F60:F62,F65,F68:F70,F73:F77,F90:F91,F94,F97,F100:F102,F105:F107,F110:F113,F116:F119,F121:F125,F128:F133,F136:F139,F142:F147,F150:F154)</f>
        <v>0</v>
      </c>
      <c r="G26" s="73">
        <f>SUM(H26:J26)</f>
        <v>557</v>
      </c>
      <c r="H26" s="73">
        <f>SUM(H42:H44,H47:H51,H54:H57,H60:H62,H65,H68:H70,H73:H77,H90:H91,H94,H97,H100:H102,H105:H107,H110:H113,H116:H119,H121:H125,H128:H133,H136:H139,H142:H147,H150:H154)</f>
        <v>495</v>
      </c>
      <c r="I26" s="73">
        <f>SUM(I42:I44,I47:I51,I54:I57,I60:I62,I65,I68:I70,I73:I77,I90:I91,I94,I97,I100:I102,I105:I107,I110:I113,I116:I119,I121:I125,I128:I133,I136:I139,I142:I147,I150:I154)</f>
        <v>0</v>
      </c>
      <c r="J26" s="73">
        <f>SUM(J42:J44,J47:J51,J54:J57,J60:J62,J65,J68:J70,J73:J77,J90:J91,J94,J97,J100:J102,J105:J107,J110:J113,J116:J119,J122:J125,J128:J133,J136:J139,J142:J147,J150:J154)</f>
        <v>62</v>
      </c>
      <c r="K26" s="73">
        <f>L26+M26</f>
        <v>15293</v>
      </c>
      <c r="L26" s="73">
        <f aca="true" t="shared" si="2" ref="L26:S26">SUM(L42:L44,L47:L51,L54:L57,L60:L62,L65,L68:L70,L73:L77,L90:L91,L94,L97,L100:L102,L105:L107,L110:L113,L116:L119,L121:L125,L128:L133,L136:L139,L142:L147,L150:L154)</f>
        <v>7895</v>
      </c>
      <c r="M26" s="73">
        <f t="shared" si="2"/>
        <v>7398</v>
      </c>
      <c r="N26" s="73">
        <f t="shared" si="2"/>
        <v>2501</v>
      </c>
      <c r="O26" s="73">
        <f t="shared" si="2"/>
        <v>2362</v>
      </c>
      <c r="P26" s="73">
        <f t="shared" si="2"/>
        <v>2703</v>
      </c>
      <c r="Q26" s="73">
        <f t="shared" si="2"/>
        <v>2522</v>
      </c>
      <c r="R26" s="73">
        <f t="shared" si="2"/>
        <v>2691</v>
      </c>
      <c r="S26" s="73">
        <f t="shared" si="2"/>
        <v>2514</v>
      </c>
      <c r="T26" s="73">
        <f>U26+V26</f>
        <v>1305</v>
      </c>
      <c r="U26" s="73">
        <f>SUM(U42:U44,U47:U51,U54:U57,U60:U62,U65,U68:U70,U73:U77,U90:U91,U94,U97,U100:U102,U105:U107,U110:U113,U116:U119,U121:U125,U128:U133,U136:U139,U142:U147,U150:U154)</f>
        <v>770</v>
      </c>
      <c r="V26" s="73">
        <f>SUM(V42:V44,V47:V51,V54:V57,V60:V62,V65,V68:V70,V73:V77,V90:V91,V94,V97,V100:V102,V105:V107,V110:V113,V116:V119,V121:V125,V128:V133,V136:V139,V142:V147,V150:V154)</f>
        <v>535</v>
      </c>
      <c r="W26" s="73">
        <f>X26+Y26</f>
        <v>239</v>
      </c>
      <c r="X26" s="73">
        <f>SUM(X42:X44,X47:X51,X54:X57,X60:X62,X65,X68:X70,X73:X77,X90:X91,X94,X97,X100:X102,X105:X107,X110:X113,X116:X119,X121:X125,X128:X133,X136:X139,X142:X147,X150:X154)</f>
        <v>34</v>
      </c>
      <c r="Y26" s="73">
        <f>SUM(Y42:Y44,Y47:Y51,Y54:Y57,Y60:Y62,Y65,Y68:Y70,Y73:Y77,Y90:Y91,Y94,Y97,Y100:Y102,Y105:Y107,Y110:Y113,Y116:Y119,Y121:Y125,Y128:Y133,Y136:Y139,Y142:Y147,Y150:Y154)</f>
        <v>205</v>
      </c>
      <c r="Z26" s="184" t="s">
        <v>626</v>
      </c>
    </row>
    <row r="27" spans="3:26" s="8" customFormat="1" ht="10.5" customHeight="1"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4"/>
    </row>
    <row r="28" spans="3:26" s="8" customFormat="1" ht="10.5" customHeight="1"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</row>
    <row r="29" spans="1:26" s="8" customFormat="1" ht="10.5" customHeight="1">
      <c r="A29" s="8">
        <v>1</v>
      </c>
      <c r="B29" s="18" t="s">
        <v>21</v>
      </c>
      <c r="C29" s="22"/>
      <c r="D29" s="17">
        <f>E29+F29</f>
        <v>39</v>
      </c>
      <c r="E29" s="17">
        <v>39</v>
      </c>
      <c r="F29" s="17">
        <v>0</v>
      </c>
      <c r="G29" s="17">
        <f>SUM(H29:J29)</f>
        <v>587</v>
      </c>
      <c r="H29" s="66">
        <v>534</v>
      </c>
      <c r="I29" s="66">
        <v>0</v>
      </c>
      <c r="J29" s="66">
        <v>53</v>
      </c>
      <c r="K29" s="17">
        <f>L29+M29</f>
        <v>18510</v>
      </c>
      <c r="L29" s="17">
        <v>9479</v>
      </c>
      <c r="M29" s="17">
        <v>9031</v>
      </c>
      <c r="N29" s="66">
        <v>3219</v>
      </c>
      <c r="O29" s="66">
        <v>2915</v>
      </c>
      <c r="P29" s="66">
        <v>3140</v>
      </c>
      <c r="Q29" s="66">
        <v>3024</v>
      </c>
      <c r="R29" s="66">
        <v>3120</v>
      </c>
      <c r="S29" s="66">
        <v>3092</v>
      </c>
      <c r="T29" s="17">
        <f>U29+V29</f>
        <v>1196</v>
      </c>
      <c r="U29" s="66">
        <v>687</v>
      </c>
      <c r="V29" s="66">
        <v>509</v>
      </c>
      <c r="W29" s="17">
        <f>X29+Y29</f>
        <v>211</v>
      </c>
      <c r="X29" s="66">
        <v>39</v>
      </c>
      <c r="Y29" s="66">
        <v>172</v>
      </c>
      <c r="Z29" s="14">
        <v>1</v>
      </c>
    </row>
    <row r="30" spans="1:26" s="8" customFormat="1" ht="10.5" customHeight="1">
      <c r="A30" s="8">
        <v>2</v>
      </c>
      <c r="B30" s="18" t="s">
        <v>22</v>
      </c>
      <c r="C30" s="22"/>
      <c r="D30" s="17">
        <f>E30+F30</f>
        <v>24</v>
      </c>
      <c r="E30" s="17">
        <v>24</v>
      </c>
      <c r="F30" s="17">
        <v>0</v>
      </c>
      <c r="G30" s="17">
        <f>SUM(H30:J30)</f>
        <v>408</v>
      </c>
      <c r="H30" s="66">
        <v>370</v>
      </c>
      <c r="I30" s="66">
        <v>0</v>
      </c>
      <c r="J30" s="66">
        <v>38</v>
      </c>
      <c r="K30" s="17">
        <f>L30+M30</f>
        <v>12579</v>
      </c>
      <c r="L30" s="17">
        <v>6367</v>
      </c>
      <c r="M30" s="17">
        <v>6212</v>
      </c>
      <c r="N30" s="66">
        <v>2176</v>
      </c>
      <c r="O30" s="66">
        <v>2069</v>
      </c>
      <c r="P30" s="66">
        <v>2024</v>
      </c>
      <c r="Q30" s="66">
        <v>2016</v>
      </c>
      <c r="R30" s="66">
        <v>2167</v>
      </c>
      <c r="S30" s="66">
        <v>2127</v>
      </c>
      <c r="T30" s="17">
        <f>U30+V30</f>
        <v>798</v>
      </c>
      <c r="U30" s="66">
        <v>421</v>
      </c>
      <c r="V30" s="66">
        <v>377</v>
      </c>
      <c r="W30" s="17">
        <f>X30+Y30</f>
        <v>74</v>
      </c>
      <c r="X30" s="66">
        <v>27</v>
      </c>
      <c r="Y30" s="66">
        <v>47</v>
      </c>
      <c r="Z30" s="14">
        <v>2</v>
      </c>
    </row>
    <row r="31" spans="1:26" s="8" customFormat="1" ht="10.5" customHeight="1">
      <c r="A31" s="8">
        <v>3</v>
      </c>
      <c r="B31" s="18" t="s">
        <v>23</v>
      </c>
      <c r="C31" s="22"/>
      <c r="D31" s="17">
        <f>E31+F31</f>
        <v>5</v>
      </c>
      <c r="E31" s="17">
        <v>5</v>
      </c>
      <c r="F31" s="17">
        <v>0</v>
      </c>
      <c r="G31" s="17">
        <f>SUM(H31:J31)</f>
        <v>93</v>
      </c>
      <c r="H31" s="66">
        <v>83</v>
      </c>
      <c r="I31" s="66">
        <v>0</v>
      </c>
      <c r="J31" s="66">
        <v>10</v>
      </c>
      <c r="K31" s="17">
        <f>L31+M31</f>
        <v>2860</v>
      </c>
      <c r="L31" s="17">
        <v>1448</v>
      </c>
      <c r="M31" s="17">
        <v>1412</v>
      </c>
      <c r="N31" s="66">
        <v>464</v>
      </c>
      <c r="O31" s="66">
        <v>464</v>
      </c>
      <c r="P31" s="66">
        <v>458</v>
      </c>
      <c r="Q31" s="66">
        <v>466</v>
      </c>
      <c r="R31" s="66">
        <v>526</v>
      </c>
      <c r="S31" s="66">
        <v>482</v>
      </c>
      <c r="T31" s="17">
        <f>U31+V31</f>
        <v>186</v>
      </c>
      <c r="U31" s="66">
        <v>105</v>
      </c>
      <c r="V31" s="66">
        <v>81</v>
      </c>
      <c r="W31" s="17">
        <f>X31+Y31</f>
        <v>16</v>
      </c>
      <c r="X31" s="66">
        <v>9</v>
      </c>
      <c r="Y31" s="66">
        <v>7</v>
      </c>
      <c r="Z31" s="14">
        <v>3</v>
      </c>
    </row>
    <row r="32" spans="1:26" s="8" customFormat="1" ht="10.5" customHeight="1">
      <c r="A32" s="8">
        <v>4</v>
      </c>
      <c r="B32" s="18" t="s">
        <v>24</v>
      </c>
      <c r="C32" s="22"/>
      <c r="D32" s="17">
        <f>E32+F32</f>
        <v>7</v>
      </c>
      <c r="E32" s="17">
        <v>7</v>
      </c>
      <c r="F32" s="17">
        <v>0</v>
      </c>
      <c r="G32" s="17">
        <f>SUM(H32:J32)</f>
        <v>65</v>
      </c>
      <c r="H32" s="66">
        <v>58</v>
      </c>
      <c r="I32" s="66">
        <v>0</v>
      </c>
      <c r="J32" s="66">
        <v>7</v>
      </c>
      <c r="K32" s="17">
        <f>L32+M32</f>
        <v>1860</v>
      </c>
      <c r="L32" s="17">
        <v>943</v>
      </c>
      <c r="M32" s="17">
        <v>917</v>
      </c>
      <c r="N32" s="66">
        <v>319</v>
      </c>
      <c r="O32" s="66">
        <v>310</v>
      </c>
      <c r="P32" s="66">
        <v>300</v>
      </c>
      <c r="Q32" s="66">
        <v>303</v>
      </c>
      <c r="R32" s="66">
        <v>324</v>
      </c>
      <c r="S32" s="66">
        <v>304</v>
      </c>
      <c r="T32" s="17">
        <f>U32+V32</f>
        <v>143</v>
      </c>
      <c r="U32" s="66">
        <v>71</v>
      </c>
      <c r="V32" s="66">
        <v>72</v>
      </c>
      <c r="W32" s="17">
        <f>X32+Y32</f>
        <v>23</v>
      </c>
      <c r="X32" s="66">
        <v>3</v>
      </c>
      <c r="Y32" s="66">
        <v>20</v>
      </c>
      <c r="Z32" s="14">
        <v>4</v>
      </c>
    </row>
    <row r="33" spans="1:26" s="8" customFormat="1" ht="10.5" customHeight="1">
      <c r="A33" s="8">
        <v>5</v>
      </c>
      <c r="B33" s="18" t="s">
        <v>25</v>
      </c>
      <c r="C33" s="22"/>
      <c r="D33" s="17">
        <f>E33+F33</f>
        <v>10</v>
      </c>
      <c r="E33" s="17">
        <v>10</v>
      </c>
      <c r="F33" s="17">
        <v>0</v>
      </c>
      <c r="G33" s="17">
        <f>SUM(H33:J33)</f>
        <v>75</v>
      </c>
      <c r="H33" s="66">
        <v>66</v>
      </c>
      <c r="I33" s="66">
        <v>0</v>
      </c>
      <c r="J33" s="66">
        <v>9</v>
      </c>
      <c r="K33" s="17">
        <f>L33+M33</f>
        <v>1744</v>
      </c>
      <c r="L33" s="17">
        <v>896</v>
      </c>
      <c r="M33" s="17">
        <v>848</v>
      </c>
      <c r="N33" s="66">
        <v>300</v>
      </c>
      <c r="O33" s="66">
        <v>274</v>
      </c>
      <c r="P33" s="66">
        <v>315</v>
      </c>
      <c r="Q33" s="66">
        <v>279</v>
      </c>
      <c r="R33" s="66">
        <v>281</v>
      </c>
      <c r="S33" s="66">
        <v>295</v>
      </c>
      <c r="T33" s="17">
        <f>U33+V33</f>
        <v>161</v>
      </c>
      <c r="U33" s="66">
        <v>86</v>
      </c>
      <c r="V33" s="66">
        <v>75</v>
      </c>
      <c r="W33" s="17">
        <f>X33+Y33</f>
        <v>14</v>
      </c>
      <c r="X33" s="66">
        <v>1</v>
      </c>
      <c r="Y33" s="66">
        <v>13</v>
      </c>
      <c r="Z33" s="14">
        <v>5</v>
      </c>
    </row>
    <row r="34" spans="2:26" s="8" customFormat="1" ht="10.5" customHeight="1">
      <c r="B34" s="18"/>
      <c r="C34" s="2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94"/>
      <c r="Q34" s="17"/>
      <c r="R34" s="17"/>
      <c r="S34" s="17"/>
      <c r="T34" s="17"/>
      <c r="U34" s="17"/>
      <c r="V34" s="17"/>
      <c r="W34" s="17"/>
      <c r="X34" s="17"/>
      <c r="Y34" s="17"/>
      <c r="Z34" s="14"/>
    </row>
    <row r="35" spans="1:26" s="8" customFormat="1" ht="10.5" customHeight="1">
      <c r="A35" s="8">
        <v>6</v>
      </c>
      <c r="B35" s="18" t="s">
        <v>26</v>
      </c>
      <c r="C35" s="22"/>
      <c r="D35" s="17">
        <f>E35+F35</f>
        <v>3</v>
      </c>
      <c r="E35" s="66">
        <v>3</v>
      </c>
      <c r="F35" s="66">
        <v>0</v>
      </c>
      <c r="G35" s="17">
        <f>SUM(H35:J35)</f>
        <v>35</v>
      </c>
      <c r="H35" s="66">
        <v>31</v>
      </c>
      <c r="I35" s="66">
        <v>0</v>
      </c>
      <c r="J35" s="66">
        <v>4</v>
      </c>
      <c r="K35" s="17">
        <f>L35+M35</f>
        <v>1032</v>
      </c>
      <c r="L35" s="66">
        <v>542</v>
      </c>
      <c r="M35" s="66">
        <v>490</v>
      </c>
      <c r="N35" s="66">
        <v>173</v>
      </c>
      <c r="O35" s="66">
        <v>147</v>
      </c>
      <c r="P35" s="66">
        <v>185</v>
      </c>
      <c r="Q35" s="66">
        <v>171</v>
      </c>
      <c r="R35" s="66">
        <v>184</v>
      </c>
      <c r="S35" s="66">
        <v>172</v>
      </c>
      <c r="T35" s="17">
        <f>U35+V35</f>
        <v>75</v>
      </c>
      <c r="U35" s="66">
        <v>37</v>
      </c>
      <c r="V35" s="66">
        <v>38</v>
      </c>
      <c r="W35" s="17">
        <f>X35+Y35</f>
        <v>5</v>
      </c>
      <c r="X35" s="66">
        <v>2</v>
      </c>
      <c r="Y35" s="66">
        <v>3</v>
      </c>
      <c r="Z35" s="14">
        <v>6</v>
      </c>
    </row>
    <row r="36" spans="1:26" s="8" customFormat="1" ht="10.5" customHeight="1">
      <c r="A36" s="8">
        <v>7</v>
      </c>
      <c r="B36" s="18" t="s">
        <v>27</v>
      </c>
      <c r="C36" s="22"/>
      <c r="D36" s="17">
        <f>E36+F36</f>
        <v>4</v>
      </c>
      <c r="E36" s="66">
        <v>4</v>
      </c>
      <c r="F36" s="66">
        <v>0</v>
      </c>
      <c r="G36" s="17">
        <f>SUM(H36:J36)</f>
        <v>67</v>
      </c>
      <c r="H36" s="66">
        <v>61</v>
      </c>
      <c r="I36" s="66">
        <v>0</v>
      </c>
      <c r="J36" s="66">
        <v>6</v>
      </c>
      <c r="K36" s="17">
        <f>L36+M36</f>
        <v>2109</v>
      </c>
      <c r="L36" s="66">
        <v>1041</v>
      </c>
      <c r="M36" s="66">
        <v>1068</v>
      </c>
      <c r="N36" s="66">
        <v>328</v>
      </c>
      <c r="O36" s="66">
        <v>336</v>
      </c>
      <c r="P36" s="66">
        <v>338</v>
      </c>
      <c r="Q36" s="66">
        <v>363</v>
      </c>
      <c r="R36" s="66">
        <v>375</v>
      </c>
      <c r="S36" s="66">
        <v>369</v>
      </c>
      <c r="T36" s="17">
        <f>U36+V36</f>
        <v>134</v>
      </c>
      <c r="U36" s="66">
        <v>74</v>
      </c>
      <c r="V36" s="66">
        <v>60</v>
      </c>
      <c r="W36" s="17">
        <f>X36+Y36</f>
        <v>14</v>
      </c>
      <c r="X36" s="66">
        <v>1</v>
      </c>
      <c r="Y36" s="66">
        <v>13</v>
      </c>
      <c r="Z36" s="14">
        <v>7</v>
      </c>
    </row>
    <row r="37" spans="1:26" s="8" customFormat="1" ht="10.5" customHeight="1">
      <c r="A37" s="8">
        <v>8</v>
      </c>
      <c r="B37" s="18" t="s">
        <v>28</v>
      </c>
      <c r="C37" s="22"/>
      <c r="D37" s="17">
        <f>E37+F37</f>
        <v>3</v>
      </c>
      <c r="E37" s="66">
        <v>3</v>
      </c>
      <c r="F37" s="66">
        <v>0</v>
      </c>
      <c r="G37" s="17">
        <f>SUM(H37:J37)</f>
        <v>23</v>
      </c>
      <c r="H37" s="66">
        <v>19</v>
      </c>
      <c r="I37" s="66">
        <v>0</v>
      </c>
      <c r="J37" s="66">
        <v>4</v>
      </c>
      <c r="K37" s="17">
        <f>L37+M37</f>
        <v>631</v>
      </c>
      <c r="L37" s="66">
        <v>330</v>
      </c>
      <c r="M37" s="66">
        <v>301</v>
      </c>
      <c r="N37" s="66">
        <v>94</v>
      </c>
      <c r="O37" s="66">
        <v>96</v>
      </c>
      <c r="P37" s="66">
        <v>116</v>
      </c>
      <c r="Q37" s="66">
        <v>110</v>
      </c>
      <c r="R37" s="66">
        <v>120</v>
      </c>
      <c r="S37" s="66">
        <v>95</v>
      </c>
      <c r="T37" s="17">
        <f>U37+V37</f>
        <v>58</v>
      </c>
      <c r="U37" s="66">
        <v>35</v>
      </c>
      <c r="V37" s="66">
        <v>23</v>
      </c>
      <c r="W37" s="17">
        <f>X37+Y37</f>
        <v>8</v>
      </c>
      <c r="X37" s="66">
        <v>1</v>
      </c>
      <c r="Y37" s="66">
        <v>7</v>
      </c>
      <c r="Z37" s="14">
        <v>8</v>
      </c>
    </row>
    <row r="38" spans="1:26" s="8" customFormat="1" ht="10.5" customHeight="1">
      <c r="A38" s="8">
        <v>9</v>
      </c>
      <c r="B38" s="18" t="s">
        <v>29</v>
      </c>
      <c r="C38" s="22"/>
      <c r="D38" s="17">
        <f>E38+F38</f>
        <v>8</v>
      </c>
      <c r="E38" s="66">
        <v>7</v>
      </c>
      <c r="F38" s="66">
        <v>1</v>
      </c>
      <c r="G38" s="17">
        <f>SUM(H38:J38)</f>
        <v>33</v>
      </c>
      <c r="H38" s="66">
        <v>30</v>
      </c>
      <c r="I38" s="66">
        <v>0</v>
      </c>
      <c r="J38" s="66">
        <v>3</v>
      </c>
      <c r="K38" s="17">
        <f>L38+M38</f>
        <v>681</v>
      </c>
      <c r="L38" s="66">
        <v>333</v>
      </c>
      <c r="M38" s="66">
        <v>348</v>
      </c>
      <c r="N38" s="66">
        <v>111</v>
      </c>
      <c r="O38" s="66">
        <v>114</v>
      </c>
      <c r="P38" s="66">
        <v>99</v>
      </c>
      <c r="Q38" s="66">
        <v>123</v>
      </c>
      <c r="R38" s="66">
        <v>123</v>
      </c>
      <c r="S38" s="66">
        <v>111</v>
      </c>
      <c r="T38" s="17">
        <f>U38+V38</f>
        <v>85</v>
      </c>
      <c r="U38" s="66">
        <v>52</v>
      </c>
      <c r="V38" s="66">
        <v>33</v>
      </c>
      <c r="W38" s="17">
        <f>X38+Y38</f>
        <v>11</v>
      </c>
      <c r="X38" s="66">
        <v>1</v>
      </c>
      <c r="Y38" s="66">
        <v>10</v>
      </c>
      <c r="Z38" s="14">
        <v>9</v>
      </c>
    </row>
    <row r="39" spans="1:26" s="8" customFormat="1" ht="10.5" customHeight="1">
      <c r="A39" s="8">
        <v>10</v>
      </c>
      <c r="B39" s="18" t="s">
        <v>30</v>
      </c>
      <c r="C39" s="22"/>
      <c r="D39" s="17">
        <f>E39+F39</f>
        <v>3</v>
      </c>
      <c r="E39" s="66">
        <v>3</v>
      </c>
      <c r="F39" s="66">
        <v>0</v>
      </c>
      <c r="G39" s="17">
        <f>SUM(H39:J39)</f>
        <v>25</v>
      </c>
      <c r="H39" s="66">
        <v>23</v>
      </c>
      <c r="I39" s="66">
        <v>0</v>
      </c>
      <c r="J39" s="66">
        <v>2</v>
      </c>
      <c r="K39" s="17">
        <f>L39+M39</f>
        <v>775</v>
      </c>
      <c r="L39" s="66">
        <v>423</v>
      </c>
      <c r="M39" s="66">
        <v>352</v>
      </c>
      <c r="N39" s="66">
        <v>141</v>
      </c>
      <c r="O39" s="66">
        <v>114</v>
      </c>
      <c r="P39" s="66">
        <v>147</v>
      </c>
      <c r="Q39" s="66">
        <v>116</v>
      </c>
      <c r="R39" s="66">
        <v>135</v>
      </c>
      <c r="S39" s="66">
        <v>122</v>
      </c>
      <c r="T39" s="17">
        <f>U39+V39</f>
        <v>62</v>
      </c>
      <c r="U39" s="66">
        <v>36</v>
      </c>
      <c r="V39" s="66">
        <v>26</v>
      </c>
      <c r="W39" s="17">
        <f>X39+Y39</f>
        <v>12</v>
      </c>
      <c r="X39" s="66">
        <v>3</v>
      </c>
      <c r="Y39" s="66">
        <v>9</v>
      </c>
      <c r="Z39" s="14">
        <v>10</v>
      </c>
    </row>
    <row r="40" spans="2:26" s="8" customFormat="1" ht="10.5" customHeight="1">
      <c r="B40" s="18"/>
      <c r="C40" s="2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4"/>
    </row>
    <row r="41" spans="1:26" s="8" customFormat="1" ht="10.5" customHeight="1">
      <c r="A41" s="301" t="s">
        <v>31</v>
      </c>
      <c r="B41" s="301"/>
      <c r="C41" s="2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4"/>
    </row>
    <row r="42" spans="1:26" s="8" customFormat="1" ht="10.5" customHeight="1">
      <c r="A42" s="8">
        <v>11</v>
      </c>
      <c r="B42" s="18" t="s">
        <v>32</v>
      </c>
      <c r="C42" s="22"/>
      <c r="D42" s="17">
        <f>E42+F42</f>
        <v>2</v>
      </c>
      <c r="E42" s="66">
        <v>2</v>
      </c>
      <c r="F42" s="66">
        <v>0</v>
      </c>
      <c r="G42" s="17">
        <f>SUM(H42:J42)</f>
        <v>11</v>
      </c>
      <c r="H42" s="66">
        <v>10</v>
      </c>
      <c r="I42" s="66">
        <v>0</v>
      </c>
      <c r="J42" s="66">
        <v>1</v>
      </c>
      <c r="K42" s="17">
        <f>L42+M42</f>
        <v>332</v>
      </c>
      <c r="L42" s="66">
        <v>180</v>
      </c>
      <c r="M42" s="66">
        <v>152</v>
      </c>
      <c r="N42" s="66">
        <v>61</v>
      </c>
      <c r="O42" s="66">
        <v>68</v>
      </c>
      <c r="P42" s="66">
        <v>66</v>
      </c>
      <c r="Q42" s="66">
        <v>37</v>
      </c>
      <c r="R42" s="66">
        <v>53</v>
      </c>
      <c r="S42" s="66">
        <v>47</v>
      </c>
      <c r="T42" s="17">
        <f>U42+V42</f>
        <v>29</v>
      </c>
      <c r="U42" s="66">
        <v>17</v>
      </c>
      <c r="V42" s="66">
        <v>12</v>
      </c>
      <c r="W42" s="17">
        <f>X42+Y42</f>
        <v>3</v>
      </c>
      <c r="X42" s="66">
        <v>1</v>
      </c>
      <c r="Y42" s="66">
        <v>2</v>
      </c>
      <c r="Z42" s="14">
        <v>11</v>
      </c>
    </row>
    <row r="43" spans="1:26" s="8" customFormat="1" ht="10.5" customHeight="1">
      <c r="A43" s="8">
        <v>12</v>
      </c>
      <c r="B43" s="18" t="s">
        <v>33</v>
      </c>
      <c r="C43" s="22"/>
      <c r="D43" s="17">
        <f>E43+F43</f>
        <v>1</v>
      </c>
      <c r="E43" s="66">
        <v>1</v>
      </c>
      <c r="F43" s="66">
        <v>0</v>
      </c>
      <c r="G43" s="17">
        <f>SUM(H43:J43)</f>
        <v>7</v>
      </c>
      <c r="H43" s="66">
        <v>6</v>
      </c>
      <c r="I43" s="66">
        <v>0</v>
      </c>
      <c r="J43" s="66">
        <v>1</v>
      </c>
      <c r="K43" s="17">
        <f>L43+M43</f>
        <v>189</v>
      </c>
      <c r="L43" s="66">
        <v>98</v>
      </c>
      <c r="M43" s="66">
        <v>91</v>
      </c>
      <c r="N43" s="66">
        <v>32</v>
      </c>
      <c r="O43" s="66">
        <v>26</v>
      </c>
      <c r="P43" s="66">
        <v>33</v>
      </c>
      <c r="Q43" s="66">
        <v>34</v>
      </c>
      <c r="R43" s="66">
        <v>33</v>
      </c>
      <c r="S43" s="66">
        <v>31</v>
      </c>
      <c r="T43" s="17">
        <f>U43+V43</f>
        <v>18</v>
      </c>
      <c r="U43" s="66">
        <v>8</v>
      </c>
      <c r="V43" s="66">
        <v>10</v>
      </c>
      <c r="W43" s="17">
        <f>X43+Y43</f>
        <v>4</v>
      </c>
      <c r="X43" s="66">
        <v>0</v>
      </c>
      <c r="Y43" s="66">
        <v>4</v>
      </c>
      <c r="Z43" s="14">
        <v>12</v>
      </c>
    </row>
    <row r="44" spans="1:26" s="8" customFormat="1" ht="10.5" customHeight="1">
      <c r="A44" s="8">
        <v>13</v>
      </c>
      <c r="B44" s="18" t="s">
        <v>34</v>
      </c>
      <c r="C44" s="22"/>
      <c r="D44" s="17">
        <f>E44+F44</f>
        <v>2</v>
      </c>
      <c r="E44" s="66">
        <v>2</v>
      </c>
      <c r="F44" s="66">
        <v>0</v>
      </c>
      <c r="G44" s="17">
        <f>SUM(H44:J44)</f>
        <v>10</v>
      </c>
      <c r="H44" s="66">
        <v>9</v>
      </c>
      <c r="I44" s="66">
        <v>0</v>
      </c>
      <c r="J44" s="66">
        <v>1</v>
      </c>
      <c r="K44" s="17">
        <f>L44+M44</f>
        <v>176</v>
      </c>
      <c r="L44" s="66">
        <v>92</v>
      </c>
      <c r="M44" s="66">
        <v>84</v>
      </c>
      <c r="N44" s="66">
        <v>25</v>
      </c>
      <c r="O44" s="66">
        <v>20</v>
      </c>
      <c r="P44" s="66">
        <v>31</v>
      </c>
      <c r="Q44" s="66">
        <v>31</v>
      </c>
      <c r="R44" s="66">
        <v>36</v>
      </c>
      <c r="S44" s="66">
        <v>33</v>
      </c>
      <c r="T44" s="17">
        <f>U44+V44</f>
        <v>25</v>
      </c>
      <c r="U44" s="66">
        <v>15</v>
      </c>
      <c r="V44" s="66">
        <v>10</v>
      </c>
      <c r="W44" s="17">
        <f>X44+Y44</f>
        <v>8</v>
      </c>
      <c r="X44" s="66">
        <v>1</v>
      </c>
      <c r="Y44" s="66">
        <v>7</v>
      </c>
      <c r="Z44" s="14">
        <v>13</v>
      </c>
    </row>
    <row r="45" spans="2:26" s="8" customFormat="1" ht="10.5" customHeight="1">
      <c r="B45" s="18"/>
      <c r="C45" s="2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4"/>
    </row>
    <row r="46" spans="1:26" s="8" customFormat="1" ht="10.5" customHeight="1">
      <c r="A46" s="301" t="s">
        <v>35</v>
      </c>
      <c r="B46" s="301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4"/>
    </row>
    <row r="47" spans="1:26" s="8" customFormat="1" ht="10.5" customHeight="1">
      <c r="A47" s="8">
        <v>14</v>
      </c>
      <c r="B47" s="18" t="s">
        <v>36</v>
      </c>
      <c r="C47" s="22"/>
      <c r="D47" s="17">
        <f>E47+F47</f>
        <v>1</v>
      </c>
      <c r="E47" s="66">
        <v>1</v>
      </c>
      <c r="F47" s="66">
        <v>0</v>
      </c>
      <c r="G47" s="17">
        <f>SUM(H47:J47)</f>
        <v>13</v>
      </c>
      <c r="H47" s="66">
        <v>12</v>
      </c>
      <c r="I47" s="66">
        <v>0</v>
      </c>
      <c r="J47" s="66">
        <v>1</v>
      </c>
      <c r="K47" s="17">
        <f>L47+M47</f>
        <v>389</v>
      </c>
      <c r="L47" s="66">
        <v>204</v>
      </c>
      <c r="M47" s="66">
        <v>185</v>
      </c>
      <c r="N47" s="66">
        <v>60</v>
      </c>
      <c r="O47" s="66">
        <v>57</v>
      </c>
      <c r="P47" s="66">
        <v>73</v>
      </c>
      <c r="Q47" s="66">
        <v>61</v>
      </c>
      <c r="R47" s="66">
        <v>71</v>
      </c>
      <c r="S47" s="66">
        <v>67</v>
      </c>
      <c r="T47" s="17">
        <f>U47+V47</f>
        <v>27</v>
      </c>
      <c r="U47" s="66">
        <v>13</v>
      </c>
      <c r="V47" s="66">
        <v>14</v>
      </c>
      <c r="W47" s="17">
        <f>X47+Y47</f>
        <v>4</v>
      </c>
      <c r="X47" s="66">
        <v>0</v>
      </c>
      <c r="Y47" s="66">
        <v>4</v>
      </c>
      <c r="Z47" s="14">
        <v>14</v>
      </c>
    </row>
    <row r="48" spans="1:26" s="8" customFormat="1" ht="10.5" customHeight="1">
      <c r="A48" s="8">
        <v>15</v>
      </c>
      <c r="B48" s="18" t="s">
        <v>37</v>
      </c>
      <c r="C48" s="22"/>
      <c r="D48" s="17">
        <f>E48+F48</f>
        <v>2</v>
      </c>
      <c r="E48" s="66">
        <v>2</v>
      </c>
      <c r="F48" s="66">
        <v>0</v>
      </c>
      <c r="G48" s="17">
        <f>SUM(H48:J48)</f>
        <v>27</v>
      </c>
      <c r="H48" s="66">
        <v>24</v>
      </c>
      <c r="I48" s="66">
        <v>0</v>
      </c>
      <c r="J48" s="66">
        <v>3</v>
      </c>
      <c r="K48" s="17">
        <f>L48+M48</f>
        <v>798</v>
      </c>
      <c r="L48" s="66">
        <v>398</v>
      </c>
      <c r="M48" s="66">
        <v>400</v>
      </c>
      <c r="N48" s="66">
        <v>128</v>
      </c>
      <c r="O48" s="66">
        <v>119</v>
      </c>
      <c r="P48" s="66">
        <v>130</v>
      </c>
      <c r="Q48" s="66">
        <v>160</v>
      </c>
      <c r="R48" s="66">
        <v>140</v>
      </c>
      <c r="S48" s="66">
        <v>121</v>
      </c>
      <c r="T48" s="17">
        <f>U48+V48</f>
        <v>56</v>
      </c>
      <c r="U48" s="66">
        <v>31</v>
      </c>
      <c r="V48" s="66">
        <v>25</v>
      </c>
      <c r="W48" s="17">
        <f>X48+Y48</f>
        <v>6</v>
      </c>
      <c r="X48" s="66">
        <v>1</v>
      </c>
      <c r="Y48" s="66">
        <v>5</v>
      </c>
      <c r="Z48" s="14">
        <v>15</v>
      </c>
    </row>
    <row r="49" spans="1:26" s="8" customFormat="1" ht="10.5" customHeight="1">
      <c r="A49" s="8">
        <v>16</v>
      </c>
      <c r="B49" s="18" t="s">
        <v>38</v>
      </c>
      <c r="C49" s="22"/>
      <c r="D49" s="17">
        <f>E49+F49</f>
        <v>1</v>
      </c>
      <c r="E49" s="66">
        <v>1</v>
      </c>
      <c r="F49" s="66">
        <v>0</v>
      </c>
      <c r="G49" s="17">
        <f>SUM(H49:J49)</f>
        <v>7</v>
      </c>
      <c r="H49" s="66">
        <v>5</v>
      </c>
      <c r="I49" s="66">
        <v>0</v>
      </c>
      <c r="J49" s="66">
        <v>2</v>
      </c>
      <c r="K49" s="17">
        <f>L49+M49</f>
        <v>157</v>
      </c>
      <c r="L49" s="66">
        <v>72</v>
      </c>
      <c r="M49" s="66">
        <v>85</v>
      </c>
      <c r="N49" s="66">
        <v>16</v>
      </c>
      <c r="O49" s="66">
        <v>22</v>
      </c>
      <c r="P49" s="66">
        <v>27</v>
      </c>
      <c r="Q49" s="66">
        <v>31</v>
      </c>
      <c r="R49" s="66">
        <v>29</v>
      </c>
      <c r="S49" s="66">
        <v>32</v>
      </c>
      <c r="T49" s="17">
        <f>U49+V49</f>
        <v>16</v>
      </c>
      <c r="U49" s="66">
        <v>7</v>
      </c>
      <c r="V49" s="66">
        <v>9</v>
      </c>
      <c r="W49" s="17">
        <f>X49+Y49</f>
        <v>5</v>
      </c>
      <c r="X49" s="66">
        <v>0</v>
      </c>
      <c r="Y49" s="66">
        <v>5</v>
      </c>
      <c r="Z49" s="14">
        <v>16</v>
      </c>
    </row>
    <row r="50" spans="1:26" s="8" customFormat="1" ht="10.5" customHeight="1">
      <c r="A50" s="8">
        <v>17</v>
      </c>
      <c r="B50" s="18" t="s">
        <v>39</v>
      </c>
      <c r="C50" s="22"/>
      <c r="D50" s="17">
        <f>E50+F50</f>
        <v>2</v>
      </c>
      <c r="E50" s="66">
        <v>2</v>
      </c>
      <c r="F50" s="66">
        <v>0</v>
      </c>
      <c r="G50" s="17">
        <f>SUM(H50:J50)</f>
        <v>22</v>
      </c>
      <c r="H50" s="66">
        <v>21</v>
      </c>
      <c r="I50" s="66">
        <v>0</v>
      </c>
      <c r="J50" s="66">
        <v>1</v>
      </c>
      <c r="K50" s="17">
        <f>L50+M50</f>
        <v>770</v>
      </c>
      <c r="L50" s="66">
        <v>431</v>
      </c>
      <c r="M50" s="66">
        <v>339</v>
      </c>
      <c r="N50" s="66">
        <v>154</v>
      </c>
      <c r="O50" s="66">
        <v>107</v>
      </c>
      <c r="P50" s="66">
        <v>136</v>
      </c>
      <c r="Q50" s="66">
        <v>119</v>
      </c>
      <c r="R50" s="66">
        <v>141</v>
      </c>
      <c r="S50" s="66">
        <v>113</v>
      </c>
      <c r="T50" s="17">
        <f>U50+V50</f>
        <v>48</v>
      </c>
      <c r="U50" s="66">
        <v>36</v>
      </c>
      <c r="V50" s="66">
        <v>12</v>
      </c>
      <c r="W50" s="17">
        <f>X50+Y50</f>
        <v>11</v>
      </c>
      <c r="X50" s="66">
        <v>6</v>
      </c>
      <c r="Y50" s="66">
        <v>5</v>
      </c>
      <c r="Z50" s="14">
        <v>17</v>
      </c>
    </row>
    <row r="51" spans="1:26" s="8" customFormat="1" ht="10.5" customHeight="1">
      <c r="A51" s="8">
        <v>18</v>
      </c>
      <c r="B51" s="18" t="s">
        <v>40</v>
      </c>
      <c r="C51" s="22"/>
      <c r="D51" s="17">
        <f>E51+F51</f>
        <v>1</v>
      </c>
      <c r="E51" s="66">
        <v>1</v>
      </c>
      <c r="F51" s="66">
        <v>0</v>
      </c>
      <c r="G51" s="17">
        <f>SUM(H51:J51)</f>
        <v>6</v>
      </c>
      <c r="H51" s="66">
        <v>5</v>
      </c>
      <c r="I51" s="66">
        <v>0</v>
      </c>
      <c r="J51" s="66">
        <v>1</v>
      </c>
      <c r="K51" s="17">
        <f>L51+M51</f>
        <v>126</v>
      </c>
      <c r="L51" s="66">
        <v>58</v>
      </c>
      <c r="M51" s="66">
        <v>68</v>
      </c>
      <c r="N51" s="66">
        <v>17</v>
      </c>
      <c r="O51" s="66">
        <v>22</v>
      </c>
      <c r="P51" s="66">
        <v>20</v>
      </c>
      <c r="Q51" s="66">
        <v>22</v>
      </c>
      <c r="R51" s="66">
        <v>21</v>
      </c>
      <c r="S51" s="66">
        <v>24</v>
      </c>
      <c r="T51" s="17">
        <f>U51+V51</f>
        <v>15</v>
      </c>
      <c r="U51" s="66">
        <v>10</v>
      </c>
      <c r="V51" s="66">
        <v>5</v>
      </c>
      <c r="W51" s="17">
        <f>X51+Y51</f>
        <v>4</v>
      </c>
      <c r="X51" s="66">
        <v>0</v>
      </c>
      <c r="Y51" s="66">
        <v>4</v>
      </c>
      <c r="Z51" s="14">
        <v>18</v>
      </c>
    </row>
    <row r="52" spans="2:26" s="8" customFormat="1" ht="10.5" customHeight="1">
      <c r="B52" s="18"/>
      <c r="C52" s="2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4"/>
    </row>
    <row r="53" spans="1:26" s="8" customFormat="1" ht="10.5" customHeight="1">
      <c r="A53" s="301" t="s">
        <v>41</v>
      </c>
      <c r="B53" s="301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4"/>
    </row>
    <row r="54" spans="1:26" s="8" customFormat="1" ht="10.5" customHeight="1">
      <c r="A54" s="8">
        <v>19</v>
      </c>
      <c r="B54" s="18" t="s">
        <v>42</v>
      </c>
      <c r="C54" s="22"/>
      <c r="D54" s="17">
        <f>E54+F54</f>
        <v>1</v>
      </c>
      <c r="E54" s="66">
        <v>1</v>
      </c>
      <c r="F54" s="66">
        <v>0</v>
      </c>
      <c r="G54" s="17">
        <f>SUM(H54:J54)</f>
        <v>9</v>
      </c>
      <c r="H54" s="66">
        <v>8</v>
      </c>
      <c r="I54" s="66">
        <v>0</v>
      </c>
      <c r="J54" s="66">
        <v>1</v>
      </c>
      <c r="K54" s="17">
        <f>L54+M54</f>
        <v>257</v>
      </c>
      <c r="L54" s="66">
        <v>140</v>
      </c>
      <c r="M54" s="66">
        <v>117</v>
      </c>
      <c r="N54" s="66">
        <v>48</v>
      </c>
      <c r="O54" s="66">
        <v>36</v>
      </c>
      <c r="P54" s="66">
        <v>40</v>
      </c>
      <c r="Q54" s="66">
        <v>37</v>
      </c>
      <c r="R54" s="66">
        <v>52</v>
      </c>
      <c r="S54" s="66">
        <v>44</v>
      </c>
      <c r="T54" s="17">
        <f>U54+V54</f>
        <v>22</v>
      </c>
      <c r="U54" s="66">
        <v>13</v>
      </c>
      <c r="V54" s="66">
        <v>9</v>
      </c>
      <c r="W54" s="17">
        <f>X54+Y54</f>
        <v>3</v>
      </c>
      <c r="X54" s="66">
        <v>1</v>
      </c>
      <c r="Y54" s="66">
        <v>2</v>
      </c>
      <c r="Z54" s="14">
        <v>19</v>
      </c>
    </row>
    <row r="55" spans="1:26" s="8" customFormat="1" ht="10.5" customHeight="1">
      <c r="A55" s="8">
        <v>20</v>
      </c>
      <c r="B55" s="18" t="s">
        <v>43</v>
      </c>
      <c r="C55" s="22"/>
      <c r="D55" s="17">
        <f>E55+F55</f>
        <v>1</v>
      </c>
      <c r="E55" s="66">
        <v>1</v>
      </c>
      <c r="F55" s="66">
        <v>0</v>
      </c>
      <c r="G55" s="17">
        <f>SUM(H55:J55)</f>
        <v>6</v>
      </c>
      <c r="H55" s="66">
        <v>5</v>
      </c>
      <c r="I55" s="66">
        <v>0</v>
      </c>
      <c r="J55" s="66">
        <v>1</v>
      </c>
      <c r="K55" s="17">
        <f>L55+M55</f>
        <v>127</v>
      </c>
      <c r="L55" s="66">
        <v>64</v>
      </c>
      <c r="M55" s="66">
        <v>63</v>
      </c>
      <c r="N55" s="66">
        <v>25</v>
      </c>
      <c r="O55" s="66">
        <v>18</v>
      </c>
      <c r="P55" s="66">
        <v>19</v>
      </c>
      <c r="Q55" s="66">
        <v>26</v>
      </c>
      <c r="R55" s="66">
        <v>20</v>
      </c>
      <c r="S55" s="66">
        <v>19</v>
      </c>
      <c r="T55" s="17">
        <f>U55+V55</f>
        <v>12</v>
      </c>
      <c r="U55" s="66">
        <v>8</v>
      </c>
      <c r="V55" s="66">
        <v>4</v>
      </c>
      <c r="W55" s="17">
        <f>X55+Y55</f>
        <v>3</v>
      </c>
      <c r="X55" s="66">
        <v>1</v>
      </c>
      <c r="Y55" s="66">
        <v>2</v>
      </c>
      <c r="Z55" s="14">
        <v>20</v>
      </c>
    </row>
    <row r="56" spans="1:26" s="8" customFormat="1" ht="10.5" customHeight="1">
      <c r="A56" s="8">
        <v>21</v>
      </c>
      <c r="B56" s="18" t="s">
        <v>44</v>
      </c>
      <c r="C56" s="22"/>
      <c r="D56" s="17">
        <f>E56+F56</f>
        <v>1</v>
      </c>
      <c r="E56" s="66">
        <v>1</v>
      </c>
      <c r="F56" s="66">
        <v>0</v>
      </c>
      <c r="G56" s="17">
        <f>SUM(H56:J56)</f>
        <v>5</v>
      </c>
      <c r="H56" s="66">
        <v>4</v>
      </c>
      <c r="I56" s="66">
        <v>0</v>
      </c>
      <c r="J56" s="66">
        <v>1</v>
      </c>
      <c r="K56" s="17">
        <f>L56+M56</f>
        <v>109</v>
      </c>
      <c r="L56" s="66">
        <v>63</v>
      </c>
      <c r="M56" s="66">
        <v>46</v>
      </c>
      <c r="N56" s="66">
        <v>25</v>
      </c>
      <c r="O56" s="66">
        <v>21</v>
      </c>
      <c r="P56" s="66">
        <v>23</v>
      </c>
      <c r="Q56" s="66">
        <v>14</v>
      </c>
      <c r="R56" s="66">
        <v>15</v>
      </c>
      <c r="S56" s="66">
        <v>11</v>
      </c>
      <c r="T56" s="17">
        <f>U56+V56</f>
        <v>11</v>
      </c>
      <c r="U56" s="66">
        <v>7</v>
      </c>
      <c r="V56" s="66">
        <v>4</v>
      </c>
      <c r="W56" s="17">
        <f>X56+Y56</f>
        <v>3</v>
      </c>
      <c r="X56" s="66">
        <v>1</v>
      </c>
      <c r="Y56" s="66">
        <v>2</v>
      </c>
      <c r="Z56" s="14">
        <v>21</v>
      </c>
    </row>
    <row r="57" spans="1:26" s="8" customFormat="1" ht="10.5" customHeight="1">
      <c r="A57" s="8">
        <v>22</v>
      </c>
      <c r="B57" s="18" t="s">
        <v>45</v>
      </c>
      <c r="C57" s="22"/>
      <c r="D57" s="17">
        <f>E57+F57</f>
        <v>1</v>
      </c>
      <c r="E57" s="66">
        <v>1</v>
      </c>
      <c r="F57" s="66">
        <v>0</v>
      </c>
      <c r="G57" s="17">
        <f>SUM(H57:J57)</f>
        <v>10</v>
      </c>
      <c r="H57" s="66">
        <v>9</v>
      </c>
      <c r="I57" s="66">
        <v>0</v>
      </c>
      <c r="J57" s="66">
        <v>1</v>
      </c>
      <c r="K57" s="17">
        <f>L57+M57</f>
        <v>317</v>
      </c>
      <c r="L57" s="66">
        <v>163</v>
      </c>
      <c r="M57" s="66">
        <v>154</v>
      </c>
      <c r="N57" s="66">
        <v>53</v>
      </c>
      <c r="O57" s="66">
        <v>47</v>
      </c>
      <c r="P57" s="66">
        <v>59</v>
      </c>
      <c r="Q57" s="66">
        <v>49</v>
      </c>
      <c r="R57" s="66">
        <v>51</v>
      </c>
      <c r="S57" s="66">
        <v>58</v>
      </c>
      <c r="T57" s="17">
        <f>U57+V57</f>
        <v>28</v>
      </c>
      <c r="U57" s="66">
        <v>18</v>
      </c>
      <c r="V57" s="66">
        <v>10</v>
      </c>
      <c r="W57" s="17">
        <f>X57+Y57</f>
        <v>6</v>
      </c>
      <c r="X57" s="66">
        <v>0</v>
      </c>
      <c r="Y57" s="66">
        <v>6</v>
      </c>
      <c r="Z57" s="14">
        <v>22</v>
      </c>
    </row>
    <row r="58" spans="2:26" s="8" customFormat="1" ht="10.5" customHeight="1">
      <c r="B58" s="18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4"/>
    </row>
    <row r="59" spans="1:26" s="8" customFormat="1" ht="10.5" customHeight="1">
      <c r="A59" s="301" t="s">
        <v>46</v>
      </c>
      <c r="B59" s="301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</row>
    <row r="60" spans="1:26" s="8" customFormat="1" ht="10.5" customHeight="1">
      <c r="A60" s="8">
        <v>23</v>
      </c>
      <c r="B60" s="18" t="s">
        <v>47</v>
      </c>
      <c r="C60" s="22"/>
      <c r="D60" s="17">
        <f>E60+F60</f>
        <v>1</v>
      </c>
      <c r="E60" s="66">
        <v>1</v>
      </c>
      <c r="F60" s="66">
        <v>0</v>
      </c>
      <c r="G60" s="17">
        <f>SUM(H60:J60)</f>
        <v>6</v>
      </c>
      <c r="H60" s="66">
        <v>6</v>
      </c>
      <c r="I60" s="66">
        <v>0</v>
      </c>
      <c r="J60" s="66">
        <v>0</v>
      </c>
      <c r="K60" s="17">
        <f>L60+M60</f>
        <v>200</v>
      </c>
      <c r="L60" s="66">
        <v>96</v>
      </c>
      <c r="M60" s="66">
        <v>104</v>
      </c>
      <c r="N60" s="66">
        <v>32</v>
      </c>
      <c r="O60" s="66">
        <v>31</v>
      </c>
      <c r="P60" s="66">
        <v>32</v>
      </c>
      <c r="Q60" s="66">
        <v>40</v>
      </c>
      <c r="R60" s="66">
        <v>32</v>
      </c>
      <c r="S60" s="66">
        <v>33</v>
      </c>
      <c r="T60" s="17">
        <f>U60+V60</f>
        <v>13</v>
      </c>
      <c r="U60" s="66">
        <v>7</v>
      </c>
      <c r="V60" s="66">
        <v>6</v>
      </c>
      <c r="W60" s="17">
        <f>X60+Y60</f>
        <v>3</v>
      </c>
      <c r="X60" s="66">
        <v>0</v>
      </c>
      <c r="Y60" s="66">
        <v>3</v>
      </c>
      <c r="Z60" s="14">
        <v>23</v>
      </c>
    </row>
    <row r="61" spans="1:26" s="8" customFormat="1" ht="10.5" customHeight="1">
      <c r="A61" s="8">
        <v>24</v>
      </c>
      <c r="B61" s="18" t="s">
        <v>48</v>
      </c>
      <c r="C61" s="22"/>
      <c r="D61" s="17">
        <f>E61+F61</f>
        <v>1</v>
      </c>
      <c r="E61" s="66">
        <v>1</v>
      </c>
      <c r="F61" s="66">
        <v>0</v>
      </c>
      <c r="G61" s="17">
        <f>SUM(H61:J61)</f>
        <v>17</v>
      </c>
      <c r="H61" s="66">
        <v>16</v>
      </c>
      <c r="I61" s="66">
        <v>0</v>
      </c>
      <c r="J61" s="66">
        <v>1</v>
      </c>
      <c r="K61" s="17">
        <f>L61+M61</f>
        <v>547</v>
      </c>
      <c r="L61" s="66">
        <v>268</v>
      </c>
      <c r="M61" s="66">
        <v>279</v>
      </c>
      <c r="N61" s="66">
        <v>89</v>
      </c>
      <c r="O61" s="66">
        <v>101</v>
      </c>
      <c r="P61" s="66">
        <v>85</v>
      </c>
      <c r="Q61" s="66">
        <v>88</v>
      </c>
      <c r="R61" s="66">
        <v>94</v>
      </c>
      <c r="S61" s="66">
        <v>90</v>
      </c>
      <c r="T61" s="17">
        <f>U61+V61</f>
        <v>35</v>
      </c>
      <c r="U61" s="66">
        <v>19</v>
      </c>
      <c r="V61" s="66">
        <v>16</v>
      </c>
      <c r="W61" s="17">
        <f>X61+Y61</f>
        <v>3</v>
      </c>
      <c r="X61" s="66">
        <v>2</v>
      </c>
      <c r="Y61" s="66">
        <v>1</v>
      </c>
      <c r="Z61" s="14">
        <v>24</v>
      </c>
    </row>
    <row r="62" spans="1:26" s="8" customFormat="1" ht="10.5" customHeight="1">
      <c r="A62" s="8">
        <v>25</v>
      </c>
      <c r="B62" s="18" t="s">
        <v>49</v>
      </c>
      <c r="C62" s="22"/>
      <c r="D62" s="17">
        <f>E62+F62</f>
        <v>1</v>
      </c>
      <c r="E62" s="66">
        <v>1</v>
      </c>
      <c r="F62" s="66">
        <v>0</v>
      </c>
      <c r="G62" s="17">
        <f>SUM(H62:J62)</f>
        <v>14</v>
      </c>
      <c r="H62" s="66">
        <v>14</v>
      </c>
      <c r="I62" s="66">
        <v>0</v>
      </c>
      <c r="J62" s="66">
        <v>0</v>
      </c>
      <c r="K62" s="17">
        <f>L62+M62</f>
        <v>467</v>
      </c>
      <c r="L62" s="66">
        <v>227</v>
      </c>
      <c r="M62" s="66">
        <v>240</v>
      </c>
      <c r="N62" s="66">
        <v>81</v>
      </c>
      <c r="O62" s="66">
        <v>72</v>
      </c>
      <c r="P62" s="66">
        <v>80</v>
      </c>
      <c r="Q62" s="66">
        <v>88</v>
      </c>
      <c r="R62" s="66">
        <v>66</v>
      </c>
      <c r="S62" s="66">
        <v>80</v>
      </c>
      <c r="T62" s="17">
        <f>U62+V62</f>
        <v>26</v>
      </c>
      <c r="U62" s="66">
        <v>16</v>
      </c>
      <c r="V62" s="66">
        <v>10</v>
      </c>
      <c r="W62" s="17">
        <f>X62+Y62</f>
        <v>4</v>
      </c>
      <c r="X62" s="66">
        <v>1</v>
      </c>
      <c r="Y62" s="66">
        <v>3</v>
      </c>
      <c r="Z62" s="14">
        <v>25</v>
      </c>
    </row>
    <row r="63" spans="2:26" s="8" customFormat="1" ht="10.5" customHeight="1">
      <c r="B63" s="18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4"/>
    </row>
    <row r="64" spans="1:26" s="8" customFormat="1" ht="10.5" customHeight="1">
      <c r="A64" s="301" t="s">
        <v>51</v>
      </c>
      <c r="B64" s="301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4"/>
    </row>
    <row r="65" spans="1:26" s="8" customFormat="1" ht="10.5" customHeight="1">
      <c r="A65" s="8">
        <v>26</v>
      </c>
      <c r="B65" s="18" t="s">
        <v>52</v>
      </c>
      <c r="C65" s="22"/>
      <c r="D65" s="17">
        <f>E65+F65</f>
        <v>1</v>
      </c>
      <c r="E65" s="66">
        <v>1</v>
      </c>
      <c r="F65" s="66">
        <v>0</v>
      </c>
      <c r="G65" s="17">
        <f>SUM(H65:J65)</f>
        <v>16</v>
      </c>
      <c r="H65" s="66">
        <v>15</v>
      </c>
      <c r="I65" s="66">
        <v>0</v>
      </c>
      <c r="J65" s="66">
        <v>1</v>
      </c>
      <c r="K65" s="17">
        <f>L65+M65</f>
        <v>524</v>
      </c>
      <c r="L65" s="66">
        <v>261</v>
      </c>
      <c r="M65" s="66">
        <v>263</v>
      </c>
      <c r="N65" s="66">
        <v>84</v>
      </c>
      <c r="O65" s="66">
        <v>84</v>
      </c>
      <c r="P65" s="66">
        <v>83</v>
      </c>
      <c r="Q65" s="66">
        <v>79</v>
      </c>
      <c r="R65" s="66">
        <v>94</v>
      </c>
      <c r="S65" s="66">
        <v>100</v>
      </c>
      <c r="T65" s="17">
        <f>U65+V65</f>
        <v>32</v>
      </c>
      <c r="U65" s="66">
        <v>17</v>
      </c>
      <c r="V65" s="66">
        <v>15</v>
      </c>
      <c r="W65" s="17">
        <f>X65+Y65</f>
        <v>2</v>
      </c>
      <c r="X65" s="66">
        <v>0</v>
      </c>
      <c r="Y65" s="66">
        <v>2</v>
      </c>
      <c r="Z65" s="14">
        <v>26</v>
      </c>
    </row>
    <row r="66" spans="2:26" s="8" customFormat="1" ht="10.5" customHeight="1">
      <c r="B66" s="18"/>
      <c r="C66" s="2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4"/>
    </row>
    <row r="67" spans="1:26" s="8" customFormat="1" ht="10.5" customHeight="1">
      <c r="A67" s="301" t="s">
        <v>53</v>
      </c>
      <c r="B67" s="301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4"/>
    </row>
    <row r="68" spans="1:26" s="8" customFormat="1" ht="10.5" customHeight="1">
      <c r="A68" s="8">
        <v>27</v>
      </c>
      <c r="B68" s="18" t="s">
        <v>54</v>
      </c>
      <c r="C68" s="22"/>
      <c r="D68" s="17">
        <f>E68+F68</f>
        <v>1</v>
      </c>
      <c r="E68" s="66">
        <v>1</v>
      </c>
      <c r="F68" s="66">
        <v>0</v>
      </c>
      <c r="G68" s="17">
        <f>SUM(H68:J68)</f>
        <v>10</v>
      </c>
      <c r="H68" s="66">
        <v>9</v>
      </c>
      <c r="I68" s="66">
        <v>0</v>
      </c>
      <c r="J68" s="66">
        <v>1</v>
      </c>
      <c r="K68" s="17">
        <f>L68+M68</f>
        <v>316</v>
      </c>
      <c r="L68" s="66">
        <v>157</v>
      </c>
      <c r="M68" s="66">
        <v>159</v>
      </c>
      <c r="N68" s="66">
        <v>50</v>
      </c>
      <c r="O68" s="66">
        <v>49</v>
      </c>
      <c r="P68" s="66">
        <v>51</v>
      </c>
      <c r="Q68" s="66">
        <v>59</v>
      </c>
      <c r="R68" s="66">
        <v>56</v>
      </c>
      <c r="S68" s="66">
        <v>51</v>
      </c>
      <c r="T68" s="17">
        <f>U68+V68</f>
        <v>24</v>
      </c>
      <c r="U68" s="66">
        <v>12</v>
      </c>
      <c r="V68" s="66">
        <v>12</v>
      </c>
      <c r="W68" s="17">
        <f>X68+Y68</f>
        <v>7</v>
      </c>
      <c r="X68" s="66">
        <v>1</v>
      </c>
      <c r="Y68" s="66">
        <v>6</v>
      </c>
      <c r="Z68" s="14">
        <v>27</v>
      </c>
    </row>
    <row r="69" spans="1:26" s="8" customFormat="1" ht="10.5" customHeight="1">
      <c r="A69" s="8">
        <v>28</v>
      </c>
      <c r="B69" s="18" t="s">
        <v>55</v>
      </c>
      <c r="C69" s="22"/>
      <c r="D69" s="17">
        <f>E69+F69</f>
        <v>0</v>
      </c>
      <c r="E69" s="66">
        <v>0</v>
      </c>
      <c r="F69" s="66">
        <v>0</v>
      </c>
      <c r="G69" s="17">
        <f>SUM(H69:J69)</f>
        <v>0</v>
      </c>
      <c r="H69" s="66">
        <v>0</v>
      </c>
      <c r="I69" s="66">
        <v>0</v>
      </c>
      <c r="J69" s="66">
        <v>0</v>
      </c>
      <c r="K69" s="17">
        <f>L69+M69</f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17">
        <f>U69+V69</f>
        <v>0</v>
      </c>
      <c r="U69" s="66">
        <v>0</v>
      </c>
      <c r="V69" s="66">
        <v>0</v>
      </c>
      <c r="W69" s="17">
        <f>X69+Y69</f>
        <v>0</v>
      </c>
      <c r="X69" s="66">
        <v>0</v>
      </c>
      <c r="Y69" s="66">
        <v>0</v>
      </c>
      <c r="Z69" s="14">
        <v>28</v>
      </c>
    </row>
    <row r="70" spans="1:26" s="8" customFormat="1" ht="10.5" customHeight="1">
      <c r="A70" s="8">
        <v>29</v>
      </c>
      <c r="B70" s="18" t="s">
        <v>56</v>
      </c>
      <c r="C70" s="22"/>
      <c r="D70" s="17">
        <f>E70+F70</f>
        <v>0</v>
      </c>
      <c r="E70" s="66">
        <v>0</v>
      </c>
      <c r="F70" s="66">
        <v>0</v>
      </c>
      <c r="G70" s="17">
        <f>SUM(H70:J70)</f>
        <v>0</v>
      </c>
      <c r="H70" s="66">
        <v>0</v>
      </c>
      <c r="I70" s="66">
        <v>0</v>
      </c>
      <c r="J70" s="66">
        <v>0</v>
      </c>
      <c r="K70" s="17">
        <f>L70+M70</f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17">
        <f>U70+V70</f>
        <v>0</v>
      </c>
      <c r="U70" s="66">
        <v>0</v>
      </c>
      <c r="V70" s="66">
        <v>0</v>
      </c>
      <c r="W70" s="17">
        <f>X70+Y70</f>
        <v>0</v>
      </c>
      <c r="X70" s="66">
        <v>0</v>
      </c>
      <c r="Y70" s="66">
        <v>0</v>
      </c>
      <c r="Z70" s="14">
        <v>29</v>
      </c>
    </row>
    <row r="71" spans="2:26" s="8" customFormat="1" ht="10.5" customHeight="1">
      <c r="B71" s="18"/>
      <c r="C71" s="2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4"/>
    </row>
    <row r="72" spans="1:26" s="8" customFormat="1" ht="10.5" customHeight="1">
      <c r="A72" s="301" t="s">
        <v>57</v>
      </c>
      <c r="B72" s="301"/>
      <c r="C72" s="2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4"/>
    </row>
    <row r="73" spans="1:26" s="8" customFormat="1" ht="10.5" customHeight="1">
      <c r="A73" s="8">
        <v>30</v>
      </c>
      <c r="B73" s="18" t="s">
        <v>58</v>
      </c>
      <c r="C73" s="22"/>
      <c r="D73" s="17">
        <f>E73+F73</f>
        <v>1</v>
      </c>
      <c r="E73" s="66">
        <v>1</v>
      </c>
      <c r="F73" s="66">
        <v>0</v>
      </c>
      <c r="G73" s="17">
        <f>SUM(H73:J73)</f>
        <v>8</v>
      </c>
      <c r="H73" s="66">
        <v>7</v>
      </c>
      <c r="I73" s="66">
        <v>0</v>
      </c>
      <c r="J73" s="66">
        <v>1</v>
      </c>
      <c r="K73" s="17">
        <f>L73+M73</f>
        <v>223</v>
      </c>
      <c r="L73" s="66">
        <v>118</v>
      </c>
      <c r="M73" s="66">
        <v>105</v>
      </c>
      <c r="N73" s="66">
        <v>37</v>
      </c>
      <c r="O73" s="66">
        <v>35</v>
      </c>
      <c r="P73" s="66">
        <v>44</v>
      </c>
      <c r="Q73" s="66">
        <v>38</v>
      </c>
      <c r="R73" s="66">
        <v>37</v>
      </c>
      <c r="S73" s="66">
        <v>32</v>
      </c>
      <c r="T73" s="17">
        <f>U73+V73</f>
        <v>19</v>
      </c>
      <c r="U73" s="66">
        <v>9</v>
      </c>
      <c r="V73" s="66">
        <v>10</v>
      </c>
      <c r="W73" s="17">
        <f>X73+Y73</f>
        <v>2</v>
      </c>
      <c r="X73" s="66">
        <v>0</v>
      </c>
      <c r="Y73" s="66">
        <v>2</v>
      </c>
      <c r="Z73" s="14">
        <v>30</v>
      </c>
    </row>
    <row r="74" spans="1:26" s="8" customFormat="1" ht="10.5" customHeight="1">
      <c r="A74" s="8">
        <v>31</v>
      </c>
      <c r="B74" s="18" t="s">
        <v>59</v>
      </c>
      <c r="C74" s="22"/>
      <c r="D74" s="17">
        <f>E74+F74</f>
        <v>2</v>
      </c>
      <c r="E74" s="66">
        <v>2</v>
      </c>
      <c r="F74" s="66">
        <v>0</v>
      </c>
      <c r="G74" s="17">
        <f>SUM(H74:J74)</f>
        <v>27</v>
      </c>
      <c r="H74" s="66">
        <v>26</v>
      </c>
      <c r="I74" s="66">
        <v>0</v>
      </c>
      <c r="J74" s="66">
        <v>1</v>
      </c>
      <c r="K74" s="17">
        <f>L74+M74</f>
        <v>927</v>
      </c>
      <c r="L74" s="66">
        <v>518</v>
      </c>
      <c r="M74" s="66">
        <v>409</v>
      </c>
      <c r="N74" s="66">
        <v>152</v>
      </c>
      <c r="O74" s="66">
        <v>127</v>
      </c>
      <c r="P74" s="66">
        <v>197</v>
      </c>
      <c r="Q74" s="66">
        <v>147</v>
      </c>
      <c r="R74" s="66">
        <v>169</v>
      </c>
      <c r="S74" s="66">
        <v>135</v>
      </c>
      <c r="T74" s="17">
        <f>U74+V74</f>
        <v>65</v>
      </c>
      <c r="U74" s="66">
        <v>35</v>
      </c>
      <c r="V74" s="66">
        <v>30</v>
      </c>
      <c r="W74" s="17">
        <f>X74+Y74</f>
        <v>6</v>
      </c>
      <c r="X74" s="66">
        <v>0</v>
      </c>
      <c r="Y74" s="66">
        <v>6</v>
      </c>
      <c r="Z74" s="14">
        <v>31</v>
      </c>
    </row>
    <row r="75" spans="1:26" s="8" customFormat="1" ht="10.5" customHeight="1">
      <c r="A75" s="8">
        <v>32</v>
      </c>
      <c r="B75" s="18" t="s">
        <v>60</v>
      </c>
      <c r="C75" s="22"/>
      <c r="D75" s="17">
        <f>E75+F75</f>
        <v>1</v>
      </c>
      <c r="E75" s="66">
        <v>1</v>
      </c>
      <c r="F75" s="66">
        <v>0</v>
      </c>
      <c r="G75" s="17">
        <f>SUM(H75:J75)</f>
        <v>16</v>
      </c>
      <c r="H75" s="66">
        <v>14</v>
      </c>
      <c r="I75" s="66">
        <v>0</v>
      </c>
      <c r="J75" s="66">
        <v>2</v>
      </c>
      <c r="K75" s="17">
        <f>L75+M75</f>
        <v>470</v>
      </c>
      <c r="L75" s="66">
        <v>245</v>
      </c>
      <c r="M75" s="66">
        <v>225</v>
      </c>
      <c r="N75" s="66">
        <v>79</v>
      </c>
      <c r="O75" s="66">
        <v>72</v>
      </c>
      <c r="P75" s="66">
        <v>77</v>
      </c>
      <c r="Q75" s="66">
        <v>80</v>
      </c>
      <c r="R75" s="66">
        <v>89</v>
      </c>
      <c r="S75" s="66">
        <v>73</v>
      </c>
      <c r="T75" s="17">
        <f>U75+V75</f>
        <v>30</v>
      </c>
      <c r="U75" s="66">
        <v>16</v>
      </c>
      <c r="V75" s="66">
        <v>14</v>
      </c>
      <c r="W75" s="17">
        <f>X75+Y75</f>
        <v>6</v>
      </c>
      <c r="X75" s="66">
        <v>0</v>
      </c>
      <c r="Y75" s="66">
        <v>6</v>
      </c>
      <c r="Z75" s="14">
        <v>32</v>
      </c>
    </row>
    <row r="76" spans="1:26" s="8" customFormat="1" ht="10.5" customHeight="1">
      <c r="A76" s="8">
        <v>33</v>
      </c>
      <c r="B76" s="18" t="s">
        <v>61</v>
      </c>
      <c r="C76" s="22"/>
      <c r="D76" s="17">
        <f>E76+F76</f>
        <v>1</v>
      </c>
      <c r="E76" s="66">
        <v>1</v>
      </c>
      <c r="F76" s="66">
        <v>0</v>
      </c>
      <c r="G76" s="17">
        <f>SUM(H76:J76)</f>
        <v>7</v>
      </c>
      <c r="H76" s="66">
        <v>6</v>
      </c>
      <c r="I76" s="66">
        <v>0</v>
      </c>
      <c r="J76" s="66">
        <v>1</v>
      </c>
      <c r="K76" s="17">
        <f>L76+M76</f>
        <v>180</v>
      </c>
      <c r="L76" s="66">
        <v>85</v>
      </c>
      <c r="M76" s="66">
        <v>95</v>
      </c>
      <c r="N76" s="66">
        <v>30</v>
      </c>
      <c r="O76" s="66">
        <v>29</v>
      </c>
      <c r="P76" s="66">
        <v>23</v>
      </c>
      <c r="Q76" s="66">
        <v>33</v>
      </c>
      <c r="R76" s="66">
        <v>32</v>
      </c>
      <c r="S76" s="66">
        <v>33</v>
      </c>
      <c r="T76" s="17">
        <f>U76+V76</f>
        <v>16</v>
      </c>
      <c r="U76" s="66">
        <v>9</v>
      </c>
      <c r="V76" s="66">
        <v>7</v>
      </c>
      <c r="W76" s="17">
        <f>X76+Y76</f>
        <v>3</v>
      </c>
      <c r="X76" s="66">
        <v>1</v>
      </c>
      <c r="Y76" s="66">
        <v>2</v>
      </c>
      <c r="Z76" s="14">
        <v>33</v>
      </c>
    </row>
    <row r="77" spans="1:26" s="8" customFormat="1" ht="10.5" customHeight="1">
      <c r="A77" s="8">
        <v>34</v>
      </c>
      <c r="B77" s="18" t="s">
        <v>62</v>
      </c>
      <c r="C77" s="22"/>
      <c r="D77" s="17">
        <f>E77+F77</f>
        <v>1</v>
      </c>
      <c r="E77" s="66">
        <v>1</v>
      </c>
      <c r="F77" s="66">
        <v>0</v>
      </c>
      <c r="G77" s="17">
        <f>SUM(H77:J77)</f>
        <v>10</v>
      </c>
      <c r="H77" s="66">
        <v>9</v>
      </c>
      <c r="I77" s="66">
        <v>0</v>
      </c>
      <c r="J77" s="66">
        <v>1</v>
      </c>
      <c r="K77" s="17">
        <f>L77+M77</f>
        <v>325</v>
      </c>
      <c r="L77" s="66">
        <v>169</v>
      </c>
      <c r="M77" s="66">
        <v>156</v>
      </c>
      <c r="N77" s="66">
        <v>51</v>
      </c>
      <c r="O77" s="66">
        <v>49</v>
      </c>
      <c r="P77" s="66">
        <v>49</v>
      </c>
      <c r="Q77" s="66">
        <v>61</v>
      </c>
      <c r="R77" s="66">
        <v>69</v>
      </c>
      <c r="S77" s="66">
        <v>46</v>
      </c>
      <c r="T77" s="17">
        <f>U77+V77</f>
        <v>25</v>
      </c>
      <c r="U77" s="66">
        <v>11</v>
      </c>
      <c r="V77" s="66">
        <v>14</v>
      </c>
      <c r="W77" s="17">
        <f>X77+Y77</f>
        <v>4</v>
      </c>
      <c r="X77" s="66">
        <v>0</v>
      </c>
      <c r="Y77" s="66">
        <v>4</v>
      </c>
      <c r="Z77" s="14">
        <v>34</v>
      </c>
    </row>
    <row r="78" spans="1:26" s="8" customFormat="1" ht="3" customHeight="1" thickBot="1">
      <c r="A78" s="28"/>
      <c r="B78" s="29"/>
      <c r="C78" s="3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4"/>
    </row>
    <row r="79" spans="1:26" s="8" customFormat="1" ht="3" customHeight="1">
      <c r="A79" s="165"/>
      <c r="B79" s="166"/>
      <c r="C79" s="165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5"/>
    </row>
    <row r="80" spans="1:26" ht="11.25">
      <c r="A80" s="300" t="s">
        <v>493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U80" s="287" t="s">
        <v>336</v>
      </c>
      <c r="V80" s="287"/>
      <c r="W80" s="287"/>
      <c r="X80" s="287"/>
      <c r="Y80" s="287"/>
      <c r="Z80" s="287"/>
    </row>
    <row r="81" spans="2:26" s="8" customFormat="1" ht="11.25">
      <c r="B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9"/>
    </row>
    <row r="82" spans="1:26" ht="24" customHeight="1">
      <c r="A82" s="288" t="s">
        <v>766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4" t="s">
        <v>765</v>
      </c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ht="30" customHeight="1">
      <c r="A83" s="244" t="s">
        <v>741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3" t="s">
        <v>494</v>
      </c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</row>
    <row r="84" spans="1:26" ht="12" thickBot="1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U84" s="287"/>
      <c r="V84" s="287"/>
      <c r="W84" s="287"/>
      <c r="X84" s="287"/>
      <c r="Y84" s="287"/>
      <c r="Z84" s="287"/>
    </row>
    <row r="85" spans="1:26" ht="15" customHeight="1">
      <c r="A85" s="292" t="s">
        <v>329</v>
      </c>
      <c r="B85" s="228"/>
      <c r="C85" s="228"/>
      <c r="D85" s="216" t="s">
        <v>330</v>
      </c>
      <c r="E85" s="216"/>
      <c r="F85" s="216"/>
      <c r="G85" s="216" t="s">
        <v>331</v>
      </c>
      <c r="H85" s="216"/>
      <c r="I85" s="216"/>
      <c r="J85" s="216"/>
      <c r="K85" s="216" t="s">
        <v>338</v>
      </c>
      <c r="L85" s="216"/>
      <c r="M85" s="216"/>
      <c r="N85" s="216"/>
      <c r="O85" s="216"/>
      <c r="P85" s="216"/>
      <c r="Q85" s="216"/>
      <c r="R85" s="216"/>
      <c r="S85" s="216"/>
      <c r="T85" s="228" t="s">
        <v>339</v>
      </c>
      <c r="U85" s="228"/>
      <c r="V85" s="228"/>
      <c r="W85" s="228" t="s">
        <v>340</v>
      </c>
      <c r="X85" s="228"/>
      <c r="Y85" s="228"/>
      <c r="Z85" s="294" t="s">
        <v>334</v>
      </c>
    </row>
    <row r="86" spans="1:26" ht="15" customHeight="1">
      <c r="A86" s="225"/>
      <c r="B86" s="217"/>
      <c r="C86" s="217"/>
      <c r="D86" s="217" t="s">
        <v>335</v>
      </c>
      <c r="E86" s="217" t="s">
        <v>323</v>
      </c>
      <c r="F86" s="217" t="s">
        <v>324</v>
      </c>
      <c r="G86" s="217" t="s">
        <v>313</v>
      </c>
      <c r="H86" s="217" t="s">
        <v>325</v>
      </c>
      <c r="I86" s="217" t="s">
        <v>326</v>
      </c>
      <c r="J86" s="217" t="s">
        <v>327</v>
      </c>
      <c r="K86" s="266" t="s">
        <v>328</v>
      </c>
      <c r="L86" s="267"/>
      <c r="M86" s="268"/>
      <c r="N86" s="223" t="s">
        <v>341</v>
      </c>
      <c r="O86" s="307"/>
      <c r="P86" s="223" t="s">
        <v>342</v>
      </c>
      <c r="Q86" s="307"/>
      <c r="R86" s="223" t="s">
        <v>343</v>
      </c>
      <c r="S86" s="307"/>
      <c r="T86" s="217" t="s">
        <v>344</v>
      </c>
      <c r="U86" s="217" t="s">
        <v>307</v>
      </c>
      <c r="V86" s="217" t="s">
        <v>308</v>
      </c>
      <c r="W86" s="217" t="s">
        <v>306</v>
      </c>
      <c r="X86" s="217" t="s">
        <v>307</v>
      </c>
      <c r="Y86" s="217" t="s">
        <v>308</v>
      </c>
      <c r="Z86" s="223"/>
    </row>
    <row r="87" spans="1:26" ht="15" customHeight="1">
      <c r="A87" s="225"/>
      <c r="B87" s="217"/>
      <c r="C87" s="217"/>
      <c r="D87" s="217"/>
      <c r="E87" s="217"/>
      <c r="F87" s="217"/>
      <c r="G87" s="217"/>
      <c r="H87" s="217"/>
      <c r="I87" s="217"/>
      <c r="J87" s="217"/>
      <c r="K87" s="2" t="s">
        <v>306</v>
      </c>
      <c r="L87" s="2" t="s">
        <v>307</v>
      </c>
      <c r="M87" s="2" t="s">
        <v>308</v>
      </c>
      <c r="N87" s="2" t="s">
        <v>307</v>
      </c>
      <c r="O87" s="2" t="s">
        <v>308</v>
      </c>
      <c r="P87" s="2" t="s">
        <v>307</v>
      </c>
      <c r="Q87" s="2" t="s">
        <v>308</v>
      </c>
      <c r="R87" s="2" t="s">
        <v>307</v>
      </c>
      <c r="S87" s="2" t="s">
        <v>308</v>
      </c>
      <c r="T87" s="217"/>
      <c r="U87" s="217"/>
      <c r="V87" s="217"/>
      <c r="W87" s="217"/>
      <c r="X87" s="217"/>
      <c r="Y87" s="217"/>
      <c r="Z87" s="223"/>
    </row>
    <row r="88" spans="1:26" ht="3" customHeight="1">
      <c r="A88" s="3"/>
      <c r="B88" s="3"/>
      <c r="C88" s="4"/>
      <c r="Z88" s="26"/>
    </row>
    <row r="89" spans="1:26" s="8" customFormat="1" ht="10.5" customHeight="1">
      <c r="A89" s="291" t="s">
        <v>63</v>
      </c>
      <c r="B89" s="291"/>
      <c r="C89" s="2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4"/>
    </row>
    <row r="90" spans="1:26" s="8" customFormat="1" ht="10.5" customHeight="1">
      <c r="A90" s="23">
        <v>35</v>
      </c>
      <c r="B90" s="21" t="s">
        <v>64</v>
      </c>
      <c r="C90" s="22"/>
      <c r="D90" s="17">
        <f>E90+F90</f>
        <v>1</v>
      </c>
      <c r="E90" s="66">
        <v>1</v>
      </c>
      <c r="F90" s="66">
        <v>0</v>
      </c>
      <c r="G90" s="17">
        <f>SUM(H90:J90)</f>
        <v>15</v>
      </c>
      <c r="H90" s="66">
        <v>13</v>
      </c>
      <c r="I90" s="66">
        <v>0</v>
      </c>
      <c r="J90" s="66">
        <v>2</v>
      </c>
      <c r="K90" s="17">
        <f>L90+M90</f>
        <v>398</v>
      </c>
      <c r="L90" s="66">
        <v>219</v>
      </c>
      <c r="M90" s="66">
        <v>179</v>
      </c>
      <c r="N90" s="66">
        <v>76</v>
      </c>
      <c r="O90" s="66">
        <v>69</v>
      </c>
      <c r="P90" s="66">
        <v>71</v>
      </c>
      <c r="Q90" s="66">
        <v>50</v>
      </c>
      <c r="R90" s="66">
        <v>72</v>
      </c>
      <c r="S90" s="66">
        <v>60</v>
      </c>
      <c r="T90" s="17">
        <f>U90+V90</f>
        <v>31</v>
      </c>
      <c r="U90" s="66">
        <v>16</v>
      </c>
      <c r="V90" s="66">
        <v>15</v>
      </c>
      <c r="W90" s="17">
        <f>X90+Y90</f>
        <v>2</v>
      </c>
      <c r="X90" s="66">
        <v>0</v>
      </c>
      <c r="Y90" s="66">
        <v>2</v>
      </c>
      <c r="Z90" s="14">
        <v>35</v>
      </c>
    </row>
    <row r="91" spans="1:26" s="8" customFormat="1" ht="10.5" customHeight="1">
      <c r="A91" s="23">
        <v>36</v>
      </c>
      <c r="B91" s="21" t="s">
        <v>65</v>
      </c>
      <c r="C91" s="22"/>
      <c r="D91" s="17">
        <f>E91+F91</f>
        <v>1</v>
      </c>
      <c r="E91" s="66">
        <v>1</v>
      </c>
      <c r="F91" s="66">
        <v>0</v>
      </c>
      <c r="G91" s="17">
        <f>SUM(H91:J91)</f>
        <v>7</v>
      </c>
      <c r="H91" s="66">
        <v>6</v>
      </c>
      <c r="I91" s="66">
        <v>0</v>
      </c>
      <c r="J91" s="66">
        <v>1</v>
      </c>
      <c r="K91" s="17">
        <f>L91+M91</f>
        <v>149</v>
      </c>
      <c r="L91" s="66">
        <v>79</v>
      </c>
      <c r="M91" s="66">
        <v>70</v>
      </c>
      <c r="N91" s="66">
        <v>25</v>
      </c>
      <c r="O91" s="66">
        <v>24</v>
      </c>
      <c r="P91" s="66">
        <v>25</v>
      </c>
      <c r="Q91" s="66">
        <v>23</v>
      </c>
      <c r="R91" s="66">
        <v>29</v>
      </c>
      <c r="S91" s="66">
        <v>23</v>
      </c>
      <c r="T91" s="17">
        <f>U91+V91</f>
        <v>15</v>
      </c>
      <c r="U91" s="66">
        <v>8</v>
      </c>
      <c r="V91" s="66">
        <v>7</v>
      </c>
      <c r="W91" s="17">
        <f>X91+Y91</f>
        <v>4</v>
      </c>
      <c r="X91" s="66">
        <v>1</v>
      </c>
      <c r="Y91" s="66">
        <v>3</v>
      </c>
      <c r="Z91" s="14">
        <v>36</v>
      </c>
    </row>
    <row r="92" spans="1:26" s="8" customFormat="1" ht="10.5" customHeight="1">
      <c r="A92" s="23"/>
      <c r="B92" s="21"/>
      <c r="C92" s="2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4"/>
    </row>
    <row r="93" spans="1:26" s="8" customFormat="1" ht="10.5" customHeight="1">
      <c r="A93" s="291" t="s">
        <v>66</v>
      </c>
      <c r="B93" s="291"/>
      <c r="C93" s="2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4"/>
    </row>
    <row r="94" spans="1:26" s="8" customFormat="1" ht="10.5" customHeight="1">
      <c r="A94" s="23">
        <v>37</v>
      </c>
      <c r="B94" s="21" t="s">
        <v>67</v>
      </c>
      <c r="C94" s="22"/>
      <c r="D94" s="17">
        <f>E94+F94</f>
        <v>1</v>
      </c>
      <c r="E94" s="66">
        <v>1</v>
      </c>
      <c r="F94" s="66">
        <v>0</v>
      </c>
      <c r="G94" s="17">
        <f>SUM(H94:J94)</f>
        <v>6</v>
      </c>
      <c r="H94" s="66">
        <v>6</v>
      </c>
      <c r="I94" s="66">
        <v>0</v>
      </c>
      <c r="J94" s="66">
        <v>0</v>
      </c>
      <c r="K94" s="17">
        <f>L94+M94</f>
        <v>187</v>
      </c>
      <c r="L94" s="66">
        <v>101</v>
      </c>
      <c r="M94" s="66">
        <v>86</v>
      </c>
      <c r="N94" s="66">
        <v>27</v>
      </c>
      <c r="O94" s="66">
        <v>30</v>
      </c>
      <c r="P94" s="66">
        <v>36</v>
      </c>
      <c r="Q94" s="66">
        <v>25</v>
      </c>
      <c r="R94" s="66">
        <v>38</v>
      </c>
      <c r="S94" s="66">
        <v>31</v>
      </c>
      <c r="T94" s="17">
        <f>U94+V94</f>
        <v>15</v>
      </c>
      <c r="U94" s="66">
        <v>8</v>
      </c>
      <c r="V94" s="66">
        <v>7</v>
      </c>
      <c r="W94" s="17">
        <f>X94+Y94</f>
        <v>1</v>
      </c>
      <c r="X94" s="66">
        <v>0</v>
      </c>
      <c r="Y94" s="66">
        <v>1</v>
      </c>
      <c r="Z94" s="14">
        <v>37</v>
      </c>
    </row>
    <row r="95" spans="1:26" s="8" customFormat="1" ht="10.5" customHeight="1">
      <c r="A95" s="23"/>
      <c r="B95" s="21"/>
      <c r="C95" s="2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4"/>
    </row>
    <row r="96" spans="1:26" s="8" customFormat="1" ht="10.5" customHeight="1">
      <c r="A96" s="291" t="s">
        <v>68</v>
      </c>
      <c r="B96" s="291"/>
      <c r="C96" s="2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4"/>
    </row>
    <row r="97" spans="1:26" s="8" customFormat="1" ht="10.5" customHeight="1">
      <c r="A97" s="23">
        <v>38</v>
      </c>
      <c r="B97" s="21" t="s">
        <v>69</v>
      </c>
      <c r="C97" s="22"/>
      <c r="D97" s="17">
        <f>E97+F97</f>
        <v>2</v>
      </c>
      <c r="E97" s="66">
        <v>2</v>
      </c>
      <c r="F97" s="66">
        <v>0</v>
      </c>
      <c r="G97" s="17">
        <f>SUM(H97:J97)</f>
        <v>22</v>
      </c>
      <c r="H97" s="66">
        <v>19</v>
      </c>
      <c r="I97" s="66">
        <v>0</v>
      </c>
      <c r="J97" s="66">
        <v>3</v>
      </c>
      <c r="K97" s="17">
        <f>L97+M97</f>
        <v>671</v>
      </c>
      <c r="L97" s="66">
        <v>326</v>
      </c>
      <c r="M97" s="66">
        <v>345</v>
      </c>
      <c r="N97" s="66">
        <v>105</v>
      </c>
      <c r="O97" s="66">
        <v>108</v>
      </c>
      <c r="P97" s="66">
        <v>113</v>
      </c>
      <c r="Q97" s="66">
        <v>124</v>
      </c>
      <c r="R97" s="66">
        <v>108</v>
      </c>
      <c r="S97" s="66">
        <v>113</v>
      </c>
      <c r="T97" s="17">
        <f>U97+V97</f>
        <v>50</v>
      </c>
      <c r="U97" s="66">
        <v>25</v>
      </c>
      <c r="V97" s="66">
        <v>25</v>
      </c>
      <c r="W97" s="17">
        <f>X97+Y97</f>
        <v>7</v>
      </c>
      <c r="X97" s="66">
        <v>0</v>
      </c>
      <c r="Y97" s="66">
        <v>7</v>
      </c>
      <c r="Z97" s="14">
        <v>38</v>
      </c>
    </row>
    <row r="98" spans="1:26" s="8" customFormat="1" ht="10.5" customHeight="1">
      <c r="A98" s="23"/>
      <c r="B98" s="21"/>
      <c r="C98" s="2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4"/>
    </row>
    <row r="99" spans="1:26" s="8" customFormat="1" ht="10.5" customHeight="1">
      <c r="A99" s="291" t="s">
        <v>345</v>
      </c>
      <c r="B99" s="291"/>
      <c r="C99" s="2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4"/>
    </row>
    <row r="100" spans="1:26" s="8" customFormat="1" ht="10.5" customHeight="1">
      <c r="A100" s="23">
        <v>39</v>
      </c>
      <c r="B100" s="21" t="s">
        <v>71</v>
      </c>
      <c r="C100" s="22"/>
      <c r="D100" s="17">
        <f>E100+F100</f>
        <v>1</v>
      </c>
      <c r="E100" s="66">
        <v>1</v>
      </c>
      <c r="F100" s="66">
        <v>0</v>
      </c>
      <c r="G100" s="17">
        <f>SUM(H100:J100)</f>
        <v>4</v>
      </c>
      <c r="H100" s="66">
        <v>3</v>
      </c>
      <c r="I100" s="66">
        <v>0</v>
      </c>
      <c r="J100" s="66">
        <v>1</v>
      </c>
      <c r="K100" s="17">
        <f>L100+M100</f>
        <v>71</v>
      </c>
      <c r="L100" s="66">
        <v>43</v>
      </c>
      <c r="M100" s="66">
        <v>28</v>
      </c>
      <c r="N100" s="66">
        <v>13</v>
      </c>
      <c r="O100" s="66">
        <v>5</v>
      </c>
      <c r="P100" s="66">
        <v>16</v>
      </c>
      <c r="Q100" s="66">
        <v>9</v>
      </c>
      <c r="R100" s="66">
        <v>14</v>
      </c>
      <c r="S100" s="66">
        <v>14</v>
      </c>
      <c r="T100" s="17">
        <f>U100+V100</f>
        <v>11</v>
      </c>
      <c r="U100" s="66">
        <v>8</v>
      </c>
      <c r="V100" s="66">
        <v>3</v>
      </c>
      <c r="W100" s="17">
        <f>X100+Y100</f>
        <v>2</v>
      </c>
      <c r="X100" s="66">
        <v>2</v>
      </c>
      <c r="Y100" s="66">
        <v>0</v>
      </c>
      <c r="Z100" s="14">
        <v>39</v>
      </c>
    </row>
    <row r="101" spans="1:26" s="8" customFormat="1" ht="10.5" customHeight="1">
      <c r="A101" s="23">
        <v>40</v>
      </c>
      <c r="B101" s="21" t="s">
        <v>72</v>
      </c>
      <c r="C101" s="22"/>
      <c r="D101" s="17">
        <f>E101+F101</f>
        <v>1</v>
      </c>
      <c r="E101" s="66">
        <v>1</v>
      </c>
      <c r="F101" s="66">
        <v>0</v>
      </c>
      <c r="G101" s="17">
        <f>SUM(H101:J101)</f>
        <v>6</v>
      </c>
      <c r="H101" s="66">
        <v>6</v>
      </c>
      <c r="I101" s="66">
        <v>0</v>
      </c>
      <c r="J101" s="66">
        <v>0</v>
      </c>
      <c r="K101" s="17">
        <f>L101+M101</f>
        <v>186</v>
      </c>
      <c r="L101" s="66">
        <v>95</v>
      </c>
      <c r="M101" s="66">
        <v>91</v>
      </c>
      <c r="N101" s="66">
        <v>36</v>
      </c>
      <c r="O101" s="66">
        <v>26</v>
      </c>
      <c r="P101" s="66">
        <v>34</v>
      </c>
      <c r="Q101" s="66">
        <v>33</v>
      </c>
      <c r="R101" s="66">
        <v>25</v>
      </c>
      <c r="S101" s="66">
        <v>32</v>
      </c>
      <c r="T101" s="17">
        <f>U101+V101</f>
        <v>15</v>
      </c>
      <c r="U101" s="66">
        <v>11</v>
      </c>
      <c r="V101" s="66">
        <v>4</v>
      </c>
      <c r="W101" s="17">
        <f>X101+Y101</f>
        <v>2</v>
      </c>
      <c r="X101" s="66">
        <v>0</v>
      </c>
      <c r="Y101" s="66">
        <v>2</v>
      </c>
      <c r="Z101" s="14">
        <v>40</v>
      </c>
    </row>
    <row r="102" spans="1:26" s="8" customFormat="1" ht="10.5" customHeight="1">
      <c r="A102" s="23">
        <v>41</v>
      </c>
      <c r="B102" s="21" t="s">
        <v>73</v>
      </c>
      <c r="C102" s="22"/>
      <c r="D102" s="17">
        <f>E102+F102</f>
        <v>3</v>
      </c>
      <c r="E102" s="66">
        <v>3</v>
      </c>
      <c r="F102" s="66">
        <v>0</v>
      </c>
      <c r="G102" s="17">
        <f>SUM(H102:J102)</f>
        <v>12</v>
      </c>
      <c r="H102" s="66">
        <v>11</v>
      </c>
      <c r="I102" s="66">
        <v>0</v>
      </c>
      <c r="J102" s="66">
        <v>1</v>
      </c>
      <c r="K102" s="17">
        <f>L102+M102</f>
        <v>244</v>
      </c>
      <c r="L102" s="66">
        <v>133</v>
      </c>
      <c r="M102" s="66">
        <v>111</v>
      </c>
      <c r="N102" s="66">
        <v>47</v>
      </c>
      <c r="O102" s="66">
        <v>29</v>
      </c>
      <c r="P102" s="66">
        <v>39</v>
      </c>
      <c r="Q102" s="66">
        <v>43</v>
      </c>
      <c r="R102" s="66">
        <v>47</v>
      </c>
      <c r="S102" s="66">
        <v>39</v>
      </c>
      <c r="T102" s="17">
        <f>U102+V102</f>
        <v>34</v>
      </c>
      <c r="U102" s="66">
        <v>19</v>
      </c>
      <c r="V102" s="66">
        <v>15</v>
      </c>
      <c r="W102" s="17">
        <f>X102+Y102</f>
        <v>5</v>
      </c>
      <c r="X102" s="66">
        <v>1</v>
      </c>
      <c r="Y102" s="66">
        <v>4</v>
      </c>
      <c r="Z102" s="14">
        <v>41</v>
      </c>
    </row>
    <row r="103" spans="1:26" s="8" customFormat="1" ht="10.5" customHeight="1">
      <c r="A103" s="23"/>
      <c r="B103" s="21"/>
      <c r="C103" s="2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4"/>
    </row>
    <row r="104" spans="1:26" s="8" customFormat="1" ht="10.5" customHeight="1">
      <c r="A104" s="291" t="s">
        <v>74</v>
      </c>
      <c r="B104" s="291"/>
      <c r="C104" s="2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4"/>
    </row>
    <row r="105" spans="1:26" s="8" customFormat="1" ht="10.5" customHeight="1">
      <c r="A105" s="23">
        <v>42</v>
      </c>
      <c r="B105" s="21" t="s">
        <v>75</v>
      </c>
      <c r="C105" s="22"/>
      <c r="D105" s="17">
        <f>E105+F105</f>
        <v>1</v>
      </c>
      <c r="E105" s="66">
        <v>1</v>
      </c>
      <c r="F105" s="66">
        <v>0</v>
      </c>
      <c r="G105" s="17">
        <f>SUM(H105:J105)</f>
        <v>7</v>
      </c>
      <c r="H105" s="66">
        <v>6</v>
      </c>
      <c r="I105" s="66">
        <v>0</v>
      </c>
      <c r="J105" s="66">
        <v>1</v>
      </c>
      <c r="K105" s="17">
        <f>L105+M105</f>
        <v>146</v>
      </c>
      <c r="L105" s="66">
        <v>79</v>
      </c>
      <c r="M105" s="66">
        <v>67</v>
      </c>
      <c r="N105" s="66">
        <v>27</v>
      </c>
      <c r="O105" s="66">
        <v>24</v>
      </c>
      <c r="P105" s="66">
        <v>31</v>
      </c>
      <c r="Q105" s="66">
        <v>15</v>
      </c>
      <c r="R105" s="66">
        <v>21</v>
      </c>
      <c r="S105" s="66">
        <v>28</v>
      </c>
      <c r="T105" s="17">
        <f>U105+V105</f>
        <v>16</v>
      </c>
      <c r="U105" s="66">
        <v>10</v>
      </c>
      <c r="V105" s="66">
        <v>6</v>
      </c>
      <c r="W105" s="17">
        <f>X105+Y105</f>
        <v>1</v>
      </c>
      <c r="X105" s="66">
        <v>0</v>
      </c>
      <c r="Y105" s="66">
        <v>1</v>
      </c>
      <c r="Z105" s="14">
        <v>42</v>
      </c>
    </row>
    <row r="106" spans="1:26" s="8" customFormat="1" ht="10.5" customHeight="1">
      <c r="A106" s="23">
        <v>43</v>
      </c>
      <c r="B106" s="21" t="s">
        <v>76</v>
      </c>
      <c r="C106" s="22"/>
      <c r="D106" s="17">
        <f>E106+F106</f>
        <v>1</v>
      </c>
      <c r="E106" s="66">
        <v>1</v>
      </c>
      <c r="F106" s="66">
        <v>0</v>
      </c>
      <c r="G106" s="17">
        <f>SUM(H106:J106)</f>
        <v>4</v>
      </c>
      <c r="H106" s="66">
        <v>3</v>
      </c>
      <c r="I106" s="66">
        <v>0</v>
      </c>
      <c r="J106" s="66">
        <v>1</v>
      </c>
      <c r="K106" s="17">
        <f>L106+M106</f>
        <v>102</v>
      </c>
      <c r="L106" s="66">
        <v>56</v>
      </c>
      <c r="M106" s="66">
        <v>46</v>
      </c>
      <c r="N106" s="66">
        <v>16</v>
      </c>
      <c r="O106" s="66">
        <v>11</v>
      </c>
      <c r="P106" s="66">
        <v>24</v>
      </c>
      <c r="Q106" s="66">
        <v>16</v>
      </c>
      <c r="R106" s="66">
        <v>16</v>
      </c>
      <c r="S106" s="66">
        <v>19</v>
      </c>
      <c r="T106" s="17">
        <f>U106+V106</f>
        <v>11</v>
      </c>
      <c r="U106" s="66">
        <v>7</v>
      </c>
      <c r="V106" s="66">
        <v>4</v>
      </c>
      <c r="W106" s="17">
        <f>X106+Y106</f>
        <v>2</v>
      </c>
      <c r="X106" s="66">
        <v>1</v>
      </c>
      <c r="Y106" s="66">
        <v>1</v>
      </c>
      <c r="Z106" s="14">
        <v>43</v>
      </c>
    </row>
    <row r="107" spans="1:26" s="8" customFormat="1" ht="10.5" customHeight="1">
      <c r="A107" s="23">
        <v>44</v>
      </c>
      <c r="B107" s="21" t="s">
        <v>77</v>
      </c>
      <c r="C107" s="22"/>
      <c r="D107" s="17">
        <f>E107+F107</f>
        <v>1</v>
      </c>
      <c r="E107" s="66">
        <v>1</v>
      </c>
      <c r="F107" s="66">
        <v>0</v>
      </c>
      <c r="G107" s="17">
        <f>SUM(H107:J107)</f>
        <v>4</v>
      </c>
      <c r="H107" s="66">
        <v>3</v>
      </c>
      <c r="I107" s="66">
        <v>0</v>
      </c>
      <c r="J107" s="66">
        <v>1</v>
      </c>
      <c r="K107" s="17">
        <f>L107+M107</f>
        <v>72</v>
      </c>
      <c r="L107" s="66">
        <v>32</v>
      </c>
      <c r="M107" s="66">
        <v>40</v>
      </c>
      <c r="N107" s="66">
        <v>15</v>
      </c>
      <c r="O107" s="66">
        <v>14</v>
      </c>
      <c r="P107" s="66">
        <v>11</v>
      </c>
      <c r="Q107" s="66">
        <v>12</v>
      </c>
      <c r="R107" s="66">
        <v>6</v>
      </c>
      <c r="S107" s="66">
        <v>14</v>
      </c>
      <c r="T107" s="17">
        <f>U107+V107</f>
        <v>10</v>
      </c>
      <c r="U107" s="66">
        <v>6</v>
      </c>
      <c r="V107" s="66">
        <v>4</v>
      </c>
      <c r="W107" s="17">
        <f>X107+Y107</f>
        <v>4</v>
      </c>
      <c r="X107" s="66">
        <v>0</v>
      </c>
      <c r="Y107" s="66">
        <v>4</v>
      </c>
      <c r="Z107" s="14">
        <v>44</v>
      </c>
    </row>
    <row r="108" spans="1:26" s="8" customFormat="1" ht="10.5" customHeight="1">
      <c r="A108" s="23"/>
      <c r="B108" s="21"/>
      <c r="C108" s="2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4"/>
    </row>
    <row r="109" spans="1:26" s="8" customFormat="1" ht="10.5" customHeight="1">
      <c r="A109" s="291" t="s">
        <v>78</v>
      </c>
      <c r="B109" s="291"/>
      <c r="C109" s="2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4"/>
    </row>
    <row r="110" spans="1:26" s="8" customFormat="1" ht="10.5" customHeight="1">
      <c r="A110" s="23">
        <v>45</v>
      </c>
      <c r="B110" s="21" t="s">
        <v>79</v>
      </c>
      <c r="C110" s="22"/>
      <c r="D110" s="17">
        <f>E110+F110</f>
        <v>2</v>
      </c>
      <c r="E110" s="66">
        <v>2</v>
      </c>
      <c r="F110" s="66">
        <v>0</v>
      </c>
      <c r="G110" s="17">
        <f>SUM(H110:J110)</f>
        <v>6</v>
      </c>
      <c r="H110" s="66">
        <v>6</v>
      </c>
      <c r="I110" s="66">
        <v>0</v>
      </c>
      <c r="J110" s="66">
        <v>0</v>
      </c>
      <c r="K110" s="17">
        <f>L110+M110</f>
        <v>113</v>
      </c>
      <c r="L110" s="66">
        <v>59</v>
      </c>
      <c r="M110" s="66">
        <v>54</v>
      </c>
      <c r="N110" s="66">
        <v>25</v>
      </c>
      <c r="O110" s="66">
        <v>13</v>
      </c>
      <c r="P110" s="66">
        <v>12</v>
      </c>
      <c r="Q110" s="66">
        <v>23</v>
      </c>
      <c r="R110" s="66">
        <v>22</v>
      </c>
      <c r="S110" s="66">
        <v>18</v>
      </c>
      <c r="T110" s="17">
        <f>U110+V110</f>
        <v>19</v>
      </c>
      <c r="U110" s="66">
        <v>13</v>
      </c>
      <c r="V110" s="66">
        <v>6</v>
      </c>
      <c r="W110" s="17">
        <f>X110+Y110</f>
        <v>1</v>
      </c>
      <c r="X110" s="66">
        <v>0</v>
      </c>
      <c r="Y110" s="66">
        <v>1</v>
      </c>
      <c r="Z110" s="14">
        <v>45</v>
      </c>
    </row>
    <row r="111" spans="1:26" s="8" customFormat="1" ht="10.5" customHeight="1">
      <c r="A111" s="23">
        <v>46</v>
      </c>
      <c r="B111" s="21" t="s">
        <v>80</v>
      </c>
      <c r="C111" s="22"/>
      <c r="D111" s="17">
        <f>E111+F111</f>
        <v>2</v>
      </c>
      <c r="E111" s="66">
        <v>2</v>
      </c>
      <c r="F111" s="66">
        <v>0</v>
      </c>
      <c r="G111" s="17">
        <f>SUM(H111:J111)</f>
        <v>6</v>
      </c>
      <c r="H111" s="66">
        <v>6</v>
      </c>
      <c r="I111" s="66">
        <v>0</v>
      </c>
      <c r="J111" s="66">
        <v>0</v>
      </c>
      <c r="K111" s="17">
        <f>L111+M111</f>
        <v>88</v>
      </c>
      <c r="L111" s="66">
        <v>43</v>
      </c>
      <c r="M111" s="66">
        <v>45</v>
      </c>
      <c r="N111" s="66">
        <v>11</v>
      </c>
      <c r="O111" s="66">
        <v>15</v>
      </c>
      <c r="P111" s="66">
        <v>9</v>
      </c>
      <c r="Q111" s="66">
        <v>16</v>
      </c>
      <c r="R111" s="66">
        <v>23</v>
      </c>
      <c r="S111" s="66">
        <v>14</v>
      </c>
      <c r="T111" s="17">
        <f>U111+V111</f>
        <v>19</v>
      </c>
      <c r="U111" s="66">
        <v>13</v>
      </c>
      <c r="V111" s="66">
        <v>6</v>
      </c>
      <c r="W111" s="17">
        <f>X111+Y111</f>
        <v>2</v>
      </c>
      <c r="X111" s="66">
        <v>0</v>
      </c>
      <c r="Y111" s="66">
        <v>2</v>
      </c>
      <c r="Z111" s="14">
        <v>46</v>
      </c>
    </row>
    <row r="112" spans="1:26" s="8" customFormat="1" ht="10.5" customHeight="1">
      <c r="A112" s="23">
        <v>47</v>
      </c>
      <c r="B112" s="21" t="s">
        <v>81</v>
      </c>
      <c r="C112" s="22"/>
      <c r="D112" s="17">
        <f>E112+F112</f>
        <v>1</v>
      </c>
      <c r="E112" s="66">
        <v>1</v>
      </c>
      <c r="F112" s="66">
        <v>0</v>
      </c>
      <c r="G112" s="17">
        <f>SUM(H112:J112)</f>
        <v>6</v>
      </c>
      <c r="H112" s="66">
        <v>5</v>
      </c>
      <c r="I112" s="66">
        <v>0</v>
      </c>
      <c r="J112" s="66">
        <v>1</v>
      </c>
      <c r="K112" s="17">
        <f>L112+M112</f>
        <v>122</v>
      </c>
      <c r="L112" s="66">
        <v>66</v>
      </c>
      <c r="M112" s="66">
        <v>56</v>
      </c>
      <c r="N112" s="66">
        <v>20</v>
      </c>
      <c r="O112" s="66">
        <v>19</v>
      </c>
      <c r="P112" s="66">
        <v>23</v>
      </c>
      <c r="Q112" s="66">
        <v>18</v>
      </c>
      <c r="R112" s="66">
        <v>23</v>
      </c>
      <c r="S112" s="66">
        <v>19</v>
      </c>
      <c r="T112" s="17">
        <f>U112+V112</f>
        <v>13</v>
      </c>
      <c r="U112" s="66">
        <v>9</v>
      </c>
      <c r="V112" s="66">
        <v>4</v>
      </c>
      <c r="W112" s="17">
        <f>X112+Y112</f>
        <v>1</v>
      </c>
      <c r="X112" s="66">
        <v>0</v>
      </c>
      <c r="Y112" s="66">
        <v>1</v>
      </c>
      <c r="Z112" s="14">
        <v>47</v>
      </c>
    </row>
    <row r="113" spans="1:26" s="8" customFormat="1" ht="10.5" customHeight="1">
      <c r="A113" s="23">
        <v>48</v>
      </c>
      <c r="B113" s="21" t="s">
        <v>82</v>
      </c>
      <c r="C113" s="22"/>
      <c r="D113" s="17">
        <f>E113+F113</f>
        <v>1</v>
      </c>
      <c r="E113" s="66">
        <v>1</v>
      </c>
      <c r="F113" s="66">
        <v>0</v>
      </c>
      <c r="G113" s="17">
        <f>SUM(H113:J113)</f>
        <v>4</v>
      </c>
      <c r="H113" s="66">
        <v>3</v>
      </c>
      <c r="I113" s="66">
        <v>0</v>
      </c>
      <c r="J113" s="66">
        <v>1</v>
      </c>
      <c r="K113" s="17">
        <f>L113+M113</f>
        <v>68</v>
      </c>
      <c r="L113" s="66">
        <v>33</v>
      </c>
      <c r="M113" s="66">
        <v>35</v>
      </c>
      <c r="N113" s="66">
        <v>7</v>
      </c>
      <c r="O113" s="66">
        <v>12</v>
      </c>
      <c r="P113" s="66">
        <v>14</v>
      </c>
      <c r="Q113" s="66">
        <v>12</v>
      </c>
      <c r="R113" s="66">
        <v>12</v>
      </c>
      <c r="S113" s="66">
        <v>11</v>
      </c>
      <c r="T113" s="17">
        <f>U113+V113</f>
        <v>10</v>
      </c>
      <c r="U113" s="66">
        <v>6</v>
      </c>
      <c r="V113" s="66">
        <v>4</v>
      </c>
      <c r="W113" s="17">
        <f>X113+Y113</f>
        <v>1</v>
      </c>
      <c r="X113" s="66">
        <v>0</v>
      </c>
      <c r="Y113" s="66">
        <v>1</v>
      </c>
      <c r="Z113" s="14">
        <v>48</v>
      </c>
    </row>
    <row r="114" spans="1:26" s="8" customFormat="1" ht="10.5" customHeight="1">
      <c r="A114" s="23"/>
      <c r="B114" s="21"/>
      <c r="C114" s="2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4"/>
    </row>
    <row r="115" spans="1:26" s="8" customFormat="1" ht="10.5" customHeight="1">
      <c r="A115" s="291" t="s">
        <v>83</v>
      </c>
      <c r="B115" s="291"/>
      <c r="C115" s="2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4"/>
    </row>
    <row r="116" spans="1:26" s="8" customFormat="1" ht="10.5" customHeight="1">
      <c r="A116" s="23">
        <v>49</v>
      </c>
      <c r="B116" s="21" t="s">
        <v>84</v>
      </c>
      <c r="C116" s="22"/>
      <c r="D116" s="17">
        <f aca="true" t="shared" si="3" ref="D116:D125">E116+F116</f>
        <v>1</v>
      </c>
      <c r="E116" s="66">
        <v>1</v>
      </c>
      <c r="F116" s="66">
        <v>0</v>
      </c>
      <c r="G116" s="17">
        <f>SUM(H116:J116)</f>
        <v>9</v>
      </c>
      <c r="H116" s="66">
        <v>8</v>
      </c>
      <c r="I116" s="66">
        <v>0</v>
      </c>
      <c r="J116" s="66">
        <v>1</v>
      </c>
      <c r="K116" s="17">
        <f>L116+M116</f>
        <v>263</v>
      </c>
      <c r="L116" s="66">
        <v>132</v>
      </c>
      <c r="M116" s="66">
        <v>131</v>
      </c>
      <c r="N116" s="66">
        <v>34</v>
      </c>
      <c r="O116" s="66">
        <v>44</v>
      </c>
      <c r="P116" s="66">
        <v>49</v>
      </c>
      <c r="Q116" s="66">
        <v>42</v>
      </c>
      <c r="R116" s="66">
        <v>49</v>
      </c>
      <c r="S116" s="66">
        <v>45</v>
      </c>
      <c r="T116" s="17">
        <f>U116+V116</f>
        <v>21</v>
      </c>
      <c r="U116" s="66">
        <v>13</v>
      </c>
      <c r="V116" s="66">
        <v>8</v>
      </c>
      <c r="W116" s="17">
        <f>X116+Y116</f>
        <v>3</v>
      </c>
      <c r="X116" s="66">
        <v>0</v>
      </c>
      <c r="Y116" s="66">
        <v>3</v>
      </c>
      <c r="Z116" s="14">
        <v>49</v>
      </c>
    </row>
    <row r="117" spans="1:26" s="8" customFormat="1" ht="10.5" customHeight="1">
      <c r="A117" s="23">
        <v>50</v>
      </c>
      <c r="B117" s="21" t="s">
        <v>85</v>
      </c>
      <c r="C117" s="22"/>
      <c r="D117" s="17">
        <f t="shared" si="3"/>
        <v>1</v>
      </c>
      <c r="E117" s="66">
        <v>1</v>
      </c>
      <c r="F117" s="66">
        <v>0</v>
      </c>
      <c r="G117" s="17">
        <f>SUM(H117:J117)</f>
        <v>13</v>
      </c>
      <c r="H117" s="66">
        <v>12</v>
      </c>
      <c r="I117" s="66">
        <v>0</v>
      </c>
      <c r="J117" s="66">
        <v>1</v>
      </c>
      <c r="K117" s="17">
        <f>L117+M117</f>
        <v>457</v>
      </c>
      <c r="L117" s="66">
        <v>231</v>
      </c>
      <c r="M117" s="66">
        <v>226</v>
      </c>
      <c r="N117" s="66">
        <v>68</v>
      </c>
      <c r="O117" s="66">
        <v>81</v>
      </c>
      <c r="P117" s="66">
        <v>84</v>
      </c>
      <c r="Q117" s="66">
        <v>72</v>
      </c>
      <c r="R117" s="66">
        <v>79</v>
      </c>
      <c r="S117" s="66">
        <v>73</v>
      </c>
      <c r="T117" s="17">
        <f>U117+V117</f>
        <v>28</v>
      </c>
      <c r="U117" s="66">
        <v>21</v>
      </c>
      <c r="V117" s="66">
        <v>7</v>
      </c>
      <c r="W117" s="17">
        <f>X117+Y117</f>
        <v>12</v>
      </c>
      <c r="X117" s="66">
        <v>1</v>
      </c>
      <c r="Y117" s="66">
        <v>11</v>
      </c>
      <c r="Z117" s="14">
        <v>50</v>
      </c>
    </row>
    <row r="118" spans="1:26" s="8" customFormat="1" ht="10.5" customHeight="1">
      <c r="A118" s="23">
        <v>51</v>
      </c>
      <c r="B118" s="21" t="s">
        <v>86</v>
      </c>
      <c r="C118" s="22"/>
      <c r="D118" s="17">
        <f t="shared" si="3"/>
        <v>1</v>
      </c>
      <c r="E118" s="66">
        <v>1</v>
      </c>
      <c r="F118" s="66">
        <v>0</v>
      </c>
      <c r="G118" s="17">
        <f>SUM(H118:J118)</f>
        <v>3</v>
      </c>
      <c r="H118" s="66">
        <v>3</v>
      </c>
      <c r="I118" s="66">
        <v>0</v>
      </c>
      <c r="J118" s="66">
        <v>0</v>
      </c>
      <c r="K118" s="17">
        <f>L118+M118</f>
        <v>82</v>
      </c>
      <c r="L118" s="66">
        <v>43</v>
      </c>
      <c r="M118" s="66">
        <v>39</v>
      </c>
      <c r="N118" s="66">
        <v>7</v>
      </c>
      <c r="O118" s="66">
        <v>13</v>
      </c>
      <c r="P118" s="66">
        <v>17</v>
      </c>
      <c r="Q118" s="66">
        <v>10</v>
      </c>
      <c r="R118" s="66">
        <v>19</v>
      </c>
      <c r="S118" s="66">
        <v>16</v>
      </c>
      <c r="T118" s="17">
        <f>U118+V118</f>
        <v>11</v>
      </c>
      <c r="U118" s="66">
        <v>7</v>
      </c>
      <c r="V118" s="66">
        <v>4</v>
      </c>
      <c r="W118" s="17">
        <f>X118+Y118</f>
        <v>5</v>
      </c>
      <c r="X118" s="66">
        <v>0</v>
      </c>
      <c r="Y118" s="66">
        <v>5</v>
      </c>
      <c r="Z118" s="14">
        <v>51</v>
      </c>
    </row>
    <row r="119" spans="1:26" s="8" customFormat="1" ht="10.5" customHeight="1">
      <c r="A119" s="23">
        <v>52</v>
      </c>
      <c r="B119" s="21" t="s">
        <v>87</v>
      </c>
      <c r="C119" s="22"/>
      <c r="D119" s="17">
        <f t="shared" si="3"/>
        <v>1</v>
      </c>
      <c r="E119" s="66">
        <v>1</v>
      </c>
      <c r="F119" s="66">
        <v>0</v>
      </c>
      <c r="G119" s="17">
        <f>SUM(H119:J119)</f>
        <v>13</v>
      </c>
      <c r="H119" s="66">
        <v>12</v>
      </c>
      <c r="I119" s="66">
        <v>0</v>
      </c>
      <c r="J119" s="66">
        <v>1</v>
      </c>
      <c r="K119" s="17">
        <f>L119+M119</f>
        <v>375</v>
      </c>
      <c r="L119" s="66">
        <v>187</v>
      </c>
      <c r="M119" s="66">
        <v>188</v>
      </c>
      <c r="N119" s="66">
        <v>68</v>
      </c>
      <c r="O119" s="66">
        <v>62</v>
      </c>
      <c r="P119" s="66">
        <v>58</v>
      </c>
      <c r="Q119" s="66">
        <v>65</v>
      </c>
      <c r="R119" s="66">
        <v>61</v>
      </c>
      <c r="S119" s="66">
        <v>61</v>
      </c>
      <c r="T119" s="17">
        <f>U119+V119</f>
        <v>26</v>
      </c>
      <c r="U119" s="66">
        <v>18</v>
      </c>
      <c r="V119" s="66">
        <v>8</v>
      </c>
      <c r="W119" s="17">
        <f>X119+Y119</f>
        <v>9</v>
      </c>
      <c r="X119" s="66">
        <v>1</v>
      </c>
      <c r="Y119" s="66">
        <v>8</v>
      </c>
      <c r="Z119" s="14">
        <v>52</v>
      </c>
    </row>
    <row r="120" spans="1:26" s="8" customFormat="1" ht="10.5" customHeight="1">
      <c r="A120" s="23"/>
      <c r="B120" s="21"/>
      <c r="C120" s="22"/>
      <c r="D120" s="17"/>
      <c r="F120" s="17"/>
      <c r="G120" s="17"/>
      <c r="H120" s="17"/>
      <c r="I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4"/>
    </row>
    <row r="121" spans="1:26" s="8" customFormat="1" ht="10.5" customHeight="1">
      <c r="A121" s="23">
        <v>53</v>
      </c>
      <c r="B121" s="21" t="s">
        <v>88</v>
      </c>
      <c r="C121" s="22"/>
      <c r="D121" s="17">
        <f>E122+F121</f>
        <v>1</v>
      </c>
      <c r="E121" s="17">
        <v>1</v>
      </c>
      <c r="F121" s="66">
        <v>0</v>
      </c>
      <c r="G121" s="17">
        <f>SUM(H121:J121)</f>
        <v>3</v>
      </c>
      <c r="H121" s="66">
        <v>3</v>
      </c>
      <c r="I121" s="66">
        <v>0</v>
      </c>
      <c r="J121" s="17">
        <v>0</v>
      </c>
      <c r="K121" s="17">
        <f>L121+M121</f>
        <v>47</v>
      </c>
      <c r="L121" s="66">
        <v>23</v>
      </c>
      <c r="M121" s="66">
        <v>24</v>
      </c>
      <c r="N121" s="66">
        <v>6</v>
      </c>
      <c r="O121" s="66">
        <v>6</v>
      </c>
      <c r="P121" s="66">
        <v>12</v>
      </c>
      <c r="Q121" s="66">
        <v>6</v>
      </c>
      <c r="R121" s="66">
        <v>5</v>
      </c>
      <c r="S121" s="66">
        <v>12</v>
      </c>
      <c r="T121" s="17">
        <f>U121+V121</f>
        <v>9</v>
      </c>
      <c r="U121" s="66">
        <v>6</v>
      </c>
      <c r="V121" s="66">
        <v>3</v>
      </c>
      <c r="W121" s="17">
        <f>X121+Y121</f>
        <v>2</v>
      </c>
      <c r="X121" s="66">
        <v>0</v>
      </c>
      <c r="Y121" s="66">
        <v>2</v>
      </c>
      <c r="Z121" s="14">
        <v>53</v>
      </c>
    </row>
    <row r="122" spans="1:26" s="8" customFormat="1" ht="10.5" customHeight="1">
      <c r="A122" s="23">
        <v>54</v>
      </c>
      <c r="B122" s="21" t="s">
        <v>89</v>
      </c>
      <c r="C122" s="22"/>
      <c r="D122" s="17">
        <f>E123+F122</f>
        <v>0</v>
      </c>
      <c r="E122" s="66">
        <v>1</v>
      </c>
      <c r="F122" s="66">
        <v>0</v>
      </c>
      <c r="G122" s="17">
        <f>SUM(H122:J122)</f>
        <v>4</v>
      </c>
      <c r="H122" s="66">
        <v>3</v>
      </c>
      <c r="I122" s="66">
        <v>0</v>
      </c>
      <c r="J122" s="66">
        <v>1</v>
      </c>
      <c r="K122" s="17">
        <f>L122+M122</f>
        <v>38</v>
      </c>
      <c r="L122" s="66">
        <v>20</v>
      </c>
      <c r="M122" s="66">
        <v>18</v>
      </c>
      <c r="N122" s="66">
        <v>6</v>
      </c>
      <c r="O122" s="66">
        <v>1</v>
      </c>
      <c r="P122" s="66">
        <v>4</v>
      </c>
      <c r="Q122" s="66">
        <v>9</v>
      </c>
      <c r="R122" s="66">
        <v>10</v>
      </c>
      <c r="S122" s="66">
        <v>8</v>
      </c>
      <c r="T122" s="17">
        <f>U122+V122</f>
        <v>10</v>
      </c>
      <c r="U122" s="66">
        <v>4</v>
      </c>
      <c r="V122" s="66">
        <v>6</v>
      </c>
      <c r="W122" s="17">
        <f>X122+Y122</f>
        <v>2</v>
      </c>
      <c r="X122" s="66">
        <v>0</v>
      </c>
      <c r="Y122" s="66">
        <v>2</v>
      </c>
      <c r="Z122" s="14">
        <v>54</v>
      </c>
    </row>
    <row r="123" spans="1:26" s="8" customFormat="1" ht="10.5" customHeight="1">
      <c r="A123" s="23">
        <v>55</v>
      </c>
      <c r="B123" s="21" t="s">
        <v>90</v>
      </c>
      <c r="C123" s="22"/>
      <c r="D123" s="17">
        <f>E124+F123</f>
        <v>1</v>
      </c>
      <c r="E123" s="66">
        <v>0</v>
      </c>
      <c r="F123" s="66">
        <v>0</v>
      </c>
      <c r="G123" s="17">
        <f>SUM(H123:J123)</f>
        <v>0</v>
      </c>
      <c r="H123" s="66">
        <v>0</v>
      </c>
      <c r="I123" s="66">
        <v>0</v>
      </c>
      <c r="J123" s="66">
        <v>0</v>
      </c>
      <c r="K123" s="17">
        <f>L123+M123</f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17">
        <f>U123+V123</f>
        <v>0</v>
      </c>
      <c r="U123" s="66">
        <v>0</v>
      </c>
      <c r="V123" s="66">
        <v>0</v>
      </c>
      <c r="W123" s="17">
        <f>X123+Y123</f>
        <v>0</v>
      </c>
      <c r="X123" s="66">
        <v>0</v>
      </c>
      <c r="Y123" s="66">
        <v>0</v>
      </c>
      <c r="Z123" s="14">
        <v>55</v>
      </c>
    </row>
    <row r="124" spans="1:26" s="8" customFormat="1" ht="10.5" customHeight="1">
      <c r="A124" s="23">
        <v>56</v>
      </c>
      <c r="B124" s="21" t="s">
        <v>91</v>
      </c>
      <c r="C124" s="22"/>
      <c r="D124" s="17">
        <f>E125+F124</f>
        <v>1</v>
      </c>
      <c r="E124" s="66">
        <v>1</v>
      </c>
      <c r="F124" s="66">
        <v>0</v>
      </c>
      <c r="G124" s="17">
        <f>SUM(H124:J124)</f>
        <v>8</v>
      </c>
      <c r="H124" s="66">
        <v>6</v>
      </c>
      <c r="I124" s="66">
        <v>0</v>
      </c>
      <c r="J124" s="66">
        <v>2</v>
      </c>
      <c r="K124" s="17">
        <f>L124+M124</f>
        <v>159</v>
      </c>
      <c r="L124" s="66">
        <v>70</v>
      </c>
      <c r="M124" s="66">
        <v>89</v>
      </c>
      <c r="N124" s="66">
        <v>21</v>
      </c>
      <c r="O124" s="66">
        <v>26</v>
      </c>
      <c r="P124" s="66">
        <v>20</v>
      </c>
      <c r="Q124" s="66">
        <v>26</v>
      </c>
      <c r="R124" s="66">
        <v>29</v>
      </c>
      <c r="S124" s="66">
        <v>37</v>
      </c>
      <c r="T124" s="17">
        <f>U124+V124</f>
        <v>18</v>
      </c>
      <c r="U124" s="66">
        <v>11</v>
      </c>
      <c r="V124" s="66">
        <v>7</v>
      </c>
      <c r="W124" s="17">
        <f>X124+Y124</f>
        <v>7</v>
      </c>
      <c r="X124" s="66">
        <v>1</v>
      </c>
      <c r="Y124" s="66">
        <v>6</v>
      </c>
      <c r="Z124" s="14">
        <v>56</v>
      </c>
    </row>
    <row r="125" spans="1:26" s="8" customFormat="1" ht="10.5" customHeight="1">
      <c r="A125" s="23">
        <v>57</v>
      </c>
      <c r="B125" s="21" t="s">
        <v>92</v>
      </c>
      <c r="C125" s="22"/>
      <c r="D125" s="17">
        <f t="shared" si="3"/>
        <v>1</v>
      </c>
      <c r="E125" s="66">
        <v>1</v>
      </c>
      <c r="F125" s="66">
        <v>0</v>
      </c>
      <c r="G125" s="17">
        <f>SUM(H125:J125)</f>
        <v>3</v>
      </c>
      <c r="H125" s="66">
        <v>3</v>
      </c>
      <c r="I125" s="66">
        <v>0</v>
      </c>
      <c r="J125" s="66">
        <v>0</v>
      </c>
      <c r="K125" s="17">
        <f>L125+M125</f>
        <v>13</v>
      </c>
      <c r="L125" s="66">
        <v>11</v>
      </c>
      <c r="M125" s="66">
        <v>2</v>
      </c>
      <c r="N125" s="66">
        <v>2</v>
      </c>
      <c r="O125" s="66">
        <v>0</v>
      </c>
      <c r="P125" s="66">
        <v>8</v>
      </c>
      <c r="Q125" s="66">
        <v>1</v>
      </c>
      <c r="R125" s="66">
        <v>1</v>
      </c>
      <c r="S125" s="66">
        <v>1</v>
      </c>
      <c r="T125" s="17">
        <f>U125+V125</f>
        <v>9</v>
      </c>
      <c r="U125" s="66">
        <v>6</v>
      </c>
      <c r="V125" s="66">
        <v>3</v>
      </c>
      <c r="W125" s="17">
        <f>X125+Y125</f>
        <v>0</v>
      </c>
      <c r="X125" s="66">
        <v>0</v>
      </c>
      <c r="Y125" s="66">
        <v>0</v>
      </c>
      <c r="Z125" s="14">
        <v>57</v>
      </c>
    </row>
    <row r="126" spans="1:26" s="8" customFormat="1" ht="10.5" customHeight="1">
      <c r="A126" s="23"/>
      <c r="B126" s="21"/>
      <c r="C126" s="2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4"/>
    </row>
    <row r="127" spans="1:26" s="8" customFormat="1" ht="10.5" customHeight="1">
      <c r="A127" s="291" t="s">
        <v>93</v>
      </c>
      <c r="B127" s="291"/>
      <c r="C127" s="2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4"/>
    </row>
    <row r="128" spans="1:26" s="8" customFormat="1" ht="10.5" customHeight="1">
      <c r="A128" s="23">
        <v>58</v>
      </c>
      <c r="B128" s="21" t="s">
        <v>94</v>
      </c>
      <c r="C128" s="22"/>
      <c r="D128" s="17">
        <f aca="true" t="shared" si="4" ref="D128:D133">E128+F128</f>
        <v>1</v>
      </c>
      <c r="E128" s="66">
        <v>1</v>
      </c>
      <c r="F128" s="66">
        <v>0</v>
      </c>
      <c r="G128" s="17">
        <f aca="true" t="shared" si="5" ref="G128:G133">SUM(H128:J128)</f>
        <v>6</v>
      </c>
      <c r="H128" s="66">
        <v>6</v>
      </c>
      <c r="I128" s="66">
        <v>0</v>
      </c>
      <c r="J128" s="66">
        <v>0</v>
      </c>
      <c r="K128" s="17">
        <f aca="true" t="shared" si="6" ref="K128:K133">L128+M128</f>
        <v>185</v>
      </c>
      <c r="L128" s="66">
        <v>108</v>
      </c>
      <c r="M128" s="66">
        <v>77</v>
      </c>
      <c r="N128" s="66">
        <v>32</v>
      </c>
      <c r="O128" s="66">
        <v>32</v>
      </c>
      <c r="P128" s="66">
        <v>40</v>
      </c>
      <c r="Q128" s="66">
        <v>18</v>
      </c>
      <c r="R128" s="66">
        <v>36</v>
      </c>
      <c r="S128" s="66">
        <v>27</v>
      </c>
      <c r="T128" s="17">
        <f aca="true" t="shared" si="7" ref="T128:T133">U128+V128</f>
        <v>16</v>
      </c>
      <c r="U128" s="66">
        <v>7</v>
      </c>
      <c r="V128" s="66">
        <v>9</v>
      </c>
      <c r="W128" s="17">
        <f aca="true" t="shared" si="8" ref="W128:W133">X128+Y128</f>
        <v>3</v>
      </c>
      <c r="X128" s="66">
        <v>1</v>
      </c>
      <c r="Y128" s="66">
        <v>2</v>
      </c>
      <c r="Z128" s="14">
        <v>58</v>
      </c>
    </row>
    <row r="129" spans="1:26" s="8" customFormat="1" ht="10.5" customHeight="1">
      <c r="A129" s="23">
        <v>59</v>
      </c>
      <c r="B129" s="21" t="s">
        <v>95</v>
      </c>
      <c r="C129" s="22"/>
      <c r="D129" s="17">
        <f t="shared" si="4"/>
        <v>1</v>
      </c>
      <c r="E129" s="66">
        <v>1</v>
      </c>
      <c r="F129" s="66">
        <v>0</v>
      </c>
      <c r="G129" s="17">
        <f t="shared" si="5"/>
        <v>3</v>
      </c>
      <c r="H129" s="66">
        <v>3</v>
      </c>
      <c r="I129" s="66">
        <v>0</v>
      </c>
      <c r="J129" s="66">
        <v>0</v>
      </c>
      <c r="K129" s="17">
        <f t="shared" si="6"/>
        <v>22</v>
      </c>
      <c r="L129" s="66">
        <v>12</v>
      </c>
      <c r="M129" s="66">
        <v>10</v>
      </c>
      <c r="N129" s="66">
        <v>2</v>
      </c>
      <c r="O129" s="66">
        <v>1</v>
      </c>
      <c r="P129" s="66">
        <v>4</v>
      </c>
      <c r="Q129" s="66">
        <v>4</v>
      </c>
      <c r="R129" s="66">
        <v>6</v>
      </c>
      <c r="S129" s="66">
        <v>5</v>
      </c>
      <c r="T129" s="17">
        <f t="shared" si="7"/>
        <v>9</v>
      </c>
      <c r="U129" s="66">
        <v>6</v>
      </c>
      <c r="V129" s="66">
        <v>3</v>
      </c>
      <c r="W129" s="17">
        <f t="shared" si="8"/>
        <v>1</v>
      </c>
      <c r="X129" s="66">
        <v>0</v>
      </c>
      <c r="Y129" s="66">
        <v>1</v>
      </c>
      <c r="Z129" s="14">
        <v>59</v>
      </c>
    </row>
    <row r="130" spans="1:26" s="8" customFormat="1" ht="10.5" customHeight="1">
      <c r="A130" s="23">
        <v>60</v>
      </c>
      <c r="B130" s="21" t="s">
        <v>96</v>
      </c>
      <c r="C130" s="22"/>
      <c r="D130" s="17">
        <f t="shared" si="4"/>
        <v>1</v>
      </c>
      <c r="E130" s="66">
        <v>1</v>
      </c>
      <c r="F130" s="66">
        <v>0</v>
      </c>
      <c r="G130" s="17">
        <f t="shared" si="5"/>
        <v>4</v>
      </c>
      <c r="H130" s="66">
        <v>3</v>
      </c>
      <c r="I130" s="66">
        <v>0</v>
      </c>
      <c r="J130" s="66">
        <v>1</v>
      </c>
      <c r="K130" s="17">
        <f t="shared" si="6"/>
        <v>50</v>
      </c>
      <c r="L130" s="66">
        <v>23</v>
      </c>
      <c r="M130" s="66">
        <v>27</v>
      </c>
      <c r="N130" s="66">
        <v>10</v>
      </c>
      <c r="O130" s="66">
        <v>9</v>
      </c>
      <c r="P130" s="66">
        <v>6</v>
      </c>
      <c r="Q130" s="66">
        <v>11</v>
      </c>
      <c r="R130" s="66">
        <v>7</v>
      </c>
      <c r="S130" s="66">
        <v>7</v>
      </c>
      <c r="T130" s="17">
        <f t="shared" si="7"/>
        <v>10</v>
      </c>
      <c r="U130" s="66">
        <v>6</v>
      </c>
      <c r="V130" s="66">
        <v>4</v>
      </c>
      <c r="W130" s="17">
        <f t="shared" si="8"/>
        <v>2</v>
      </c>
      <c r="X130" s="66">
        <v>0</v>
      </c>
      <c r="Y130" s="66">
        <v>2</v>
      </c>
      <c r="Z130" s="14">
        <v>60</v>
      </c>
    </row>
    <row r="131" spans="1:26" s="8" customFormat="1" ht="10.5" customHeight="1">
      <c r="A131" s="23">
        <v>61</v>
      </c>
      <c r="B131" s="21" t="s">
        <v>97</v>
      </c>
      <c r="C131" s="22"/>
      <c r="D131" s="17">
        <f t="shared" si="4"/>
        <v>1</v>
      </c>
      <c r="E131" s="66">
        <v>1</v>
      </c>
      <c r="F131" s="66">
        <v>0</v>
      </c>
      <c r="G131" s="17">
        <f t="shared" si="5"/>
        <v>3</v>
      </c>
      <c r="H131" s="66">
        <v>3</v>
      </c>
      <c r="I131" s="66">
        <v>0</v>
      </c>
      <c r="J131" s="66">
        <v>0</v>
      </c>
      <c r="K131" s="17">
        <f t="shared" si="6"/>
        <v>17</v>
      </c>
      <c r="L131" s="66">
        <v>9</v>
      </c>
      <c r="M131" s="66">
        <v>8</v>
      </c>
      <c r="N131" s="66">
        <v>3</v>
      </c>
      <c r="O131" s="66">
        <v>3</v>
      </c>
      <c r="P131" s="66">
        <v>4</v>
      </c>
      <c r="Q131" s="66">
        <v>5</v>
      </c>
      <c r="R131" s="66">
        <v>2</v>
      </c>
      <c r="S131" s="66">
        <v>0</v>
      </c>
      <c r="T131" s="17">
        <f t="shared" si="7"/>
        <v>9</v>
      </c>
      <c r="U131" s="66">
        <v>5</v>
      </c>
      <c r="V131" s="66">
        <v>4</v>
      </c>
      <c r="W131" s="17">
        <f t="shared" si="8"/>
        <v>1</v>
      </c>
      <c r="X131" s="66">
        <v>1</v>
      </c>
      <c r="Y131" s="66">
        <v>0</v>
      </c>
      <c r="Z131" s="14">
        <v>61</v>
      </c>
    </row>
    <row r="132" spans="1:26" s="8" customFormat="1" ht="10.5" customHeight="1">
      <c r="A132" s="23">
        <v>62</v>
      </c>
      <c r="B132" s="21" t="s">
        <v>98</v>
      </c>
      <c r="C132" s="22"/>
      <c r="D132" s="17">
        <f t="shared" si="4"/>
        <v>0</v>
      </c>
      <c r="E132" s="66">
        <v>0</v>
      </c>
      <c r="F132" s="66">
        <v>0</v>
      </c>
      <c r="G132" s="17">
        <f t="shared" si="5"/>
        <v>0</v>
      </c>
      <c r="H132" s="66">
        <v>0</v>
      </c>
      <c r="I132" s="66">
        <v>0</v>
      </c>
      <c r="J132" s="66">
        <v>0</v>
      </c>
      <c r="K132" s="17">
        <f t="shared" si="6"/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17">
        <f t="shared" si="7"/>
        <v>0</v>
      </c>
      <c r="U132" s="66">
        <v>0</v>
      </c>
      <c r="V132" s="66">
        <v>0</v>
      </c>
      <c r="W132" s="17">
        <f t="shared" si="8"/>
        <v>0</v>
      </c>
      <c r="X132" s="66">
        <v>0</v>
      </c>
      <c r="Y132" s="66">
        <v>0</v>
      </c>
      <c r="Z132" s="14">
        <v>62</v>
      </c>
    </row>
    <row r="133" spans="1:26" s="8" customFormat="1" ht="10.5" customHeight="1">
      <c r="A133" s="23">
        <v>63</v>
      </c>
      <c r="B133" s="21" t="s">
        <v>99</v>
      </c>
      <c r="C133" s="22"/>
      <c r="D133" s="17">
        <f t="shared" si="4"/>
        <v>1</v>
      </c>
      <c r="E133" s="66">
        <v>1</v>
      </c>
      <c r="F133" s="66">
        <v>0</v>
      </c>
      <c r="G133" s="17">
        <f t="shared" si="5"/>
        <v>11</v>
      </c>
      <c r="H133" s="66">
        <v>10</v>
      </c>
      <c r="I133" s="66">
        <v>0</v>
      </c>
      <c r="J133" s="66">
        <v>1</v>
      </c>
      <c r="K133" s="17">
        <f t="shared" si="6"/>
        <v>325</v>
      </c>
      <c r="L133" s="66">
        <v>169</v>
      </c>
      <c r="M133" s="66">
        <v>156</v>
      </c>
      <c r="N133" s="66">
        <v>47</v>
      </c>
      <c r="O133" s="66">
        <v>47</v>
      </c>
      <c r="P133" s="66">
        <v>70</v>
      </c>
      <c r="Q133" s="66">
        <v>51</v>
      </c>
      <c r="R133" s="66">
        <v>52</v>
      </c>
      <c r="S133" s="66">
        <v>58</v>
      </c>
      <c r="T133" s="17">
        <f t="shared" si="7"/>
        <v>25</v>
      </c>
      <c r="U133" s="66">
        <v>16</v>
      </c>
      <c r="V133" s="66">
        <v>9</v>
      </c>
      <c r="W133" s="17">
        <f t="shared" si="8"/>
        <v>6</v>
      </c>
      <c r="X133" s="66">
        <v>3</v>
      </c>
      <c r="Y133" s="66">
        <v>3</v>
      </c>
      <c r="Z133" s="14">
        <v>63</v>
      </c>
    </row>
    <row r="134" spans="1:26" s="8" customFormat="1" ht="10.5" customHeight="1">
      <c r="A134" s="23"/>
      <c r="B134" s="21"/>
      <c r="C134" s="2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4"/>
    </row>
    <row r="135" spans="1:26" s="8" customFormat="1" ht="10.5" customHeight="1">
      <c r="A135" s="291" t="s">
        <v>100</v>
      </c>
      <c r="B135" s="291"/>
      <c r="C135" s="2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66"/>
      <c r="S135" s="66"/>
      <c r="T135" s="17"/>
      <c r="U135" s="17"/>
      <c r="V135" s="17"/>
      <c r="W135" s="17"/>
      <c r="X135" s="17"/>
      <c r="Y135" s="17"/>
      <c r="Z135" s="14"/>
    </row>
    <row r="136" spans="1:26" s="8" customFormat="1" ht="10.5" customHeight="1">
      <c r="A136" s="23">
        <v>64</v>
      </c>
      <c r="B136" s="21" t="s">
        <v>101</v>
      </c>
      <c r="C136" s="22"/>
      <c r="D136" s="17">
        <f>E136+F136</f>
        <v>1</v>
      </c>
      <c r="E136" s="66">
        <v>1</v>
      </c>
      <c r="F136" s="66">
        <v>0</v>
      </c>
      <c r="G136" s="17">
        <f>SUM(H136:J136)</f>
        <v>4</v>
      </c>
      <c r="H136" s="66">
        <v>3</v>
      </c>
      <c r="I136" s="66">
        <v>0</v>
      </c>
      <c r="J136" s="66">
        <v>1</v>
      </c>
      <c r="K136" s="17">
        <f>L136+M136</f>
        <v>96</v>
      </c>
      <c r="L136" s="66">
        <v>39</v>
      </c>
      <c r="M136" s="66">
        <v>57</v>
      </c>
      <c r="N136" s="66">
        <v>12</v>
      </c>
      <c r="O136" s="66">
        <v>14</v>
      </c>
      <c r="P136" s="66">
        <v>13</v>
      </c>
      <c r="Q136" s="66">
        <v>20</v>
      </c>
      <c r="R136" s="66">
        <v>14</v>
      </c>
      <c r="S136" s="66">
        <v>23</v>
      </c>
      <c r="T136" s="17">
        <f>U136+V136</f>
        <v>11</v>
      </c>
      <c r="U136" s="66">
        <v>8</v>
      </c>
      <c r="V136" s="66">
        <v>3</v>
      </c>
      <c r="W136" s="17">
        <f>X136+Y136</f>
        <v>3</v>
      </c>
      <c r="X136" s="66">
        <v>1</v>
      </c>
      <c r="Y136" s="66">
        <v>2</v>
      </c>
      <c r="Z136" s="14">
        <v>64</v>
      </c>
    </row>
    <row r="137" spans="1:26" s="8" customFormat="1" ht="10.5" customHeight="1">
      <c r="A137" s="23">
        <v>65</v>
      </c>
      <c r="B137" s="21" t="s">
        <v>102</v>
      </c>
      <c r="C137" s="22"/>
      <c r="D137" s="17">
        <f>E137+F137</f>
        <v>1</v>
      </c>
      <c r="E137" s="66">
        <v>1</v>
      </c>
      <c r="F137" s="66">
        <v>0</v>
      </c>
      <c r="G137" s="17">
        <f>SUM(H137:J137)</f>
        <v>12</v>
      </c>
      <c r="H137" s="66">
        <v>11</v>
      </c>
      <c r="I137" s="66">
        <v>0</v>
      </c>
      <c r="J137" s="66">
        <v>1</v>
      </c>
      <c r="K137" s="17">
        <f>L137+M137</f>
        <v>388</v>
      </c>
      <c r="L137" s="66">
        <v>180</v>
      </c>
      <c r="M137" s="66">
        <v>208</v>
      </c>
      <c r="N137" s="66">
        <v>58</v>
      </c>
      <c r="O137" s="66">
        <v>59</v>
      </c>
      <c r="P137" s="66">
        <v>55</v>
      </c>
      <c r="Q137" s="66">
        <v>75</v>
      </c>
      <c r="R137" s="66">
        <v>67</v>
      </c>
      <c r="S137" s="66">
        <v>74</v>
      </c>
      <c r="T137" s="17">
        <f>U137+V137</f>
        <v>26</v>
      </c>
      <c r="U137" s="66">
        <v>17</v>
      </c>
      <c r="V137" s="66">
        <v>9</v>
      </c>
      <c r="W137" s="17">
        <f>X137+Y137</f>
        <v>8</v>
      </c>
      <c r="X137" s="66">
        <v>1</v>
      </c>
      <c r="Y137" s="66">
        <v>7</v>
      </c>
      <c r="Z137" s="14">
        <v>65</v>
      </c>
    </row>
    <row r="138" spans="1:26" s="8" customFormat="1" ht="10.5" customHeight="1">
      <c r="A138" s="23">
        <v>66</v>
      </c>
      <c r="B138" s="21" t="s">
        <v>103</v>
      </c>
      <c r="C138" s="22"/>
      <c r="D138" s="17">
        <f>E138+F138</f>
        <v>1</v>
      </c>
      <c r="E138" s="66">
        <v>1</v>
      </c>
      <c r="F138" s="66">
        <v>0</v>
      </c>
      <c r="G138" s="17">
        <f>SUM(H138:J138)</f>
        <v>7</v>
      </c>
      <c r="H138" s="66">
        <v>6</v>
      </c>
      <c r="I138" s="66">
        <v>0</v>
      </c>
      <c r="J138" s="66">
        <v>1</v>
      </c>
      <c r="K138" s="17">
        <f>L138+M138</f>
        <v>216</v>
      </c>
      <c r="L138" s="66">
        <v>107</v>
      </c>
      <c r="M138" s="66">
        <v>109</v>
      </c>
      <c r="N138" s="66">
        <v>36</v>
      </c>
      <c r="O138" s="66">
        <v>38</v>
      </c>
      <c r="P138" s="66">
        <v>40</v>
      </c>
      <c r="Q138" s="66">
        <v>32</v>
      </c>
      <c r="R138" s="66">
        <v>31</v>
      </c>
      <c r="S138" s="66">
        <v>39</v>
      </c>
      <c r="T138" s="17">
        <f>U138+V138</f>
        <v>18</v>
      </c>
      <c r="U138" s="66">
        <v>11</v>
      </c>
      <c r="V138" s="66">
        <v>7</v>
      </c>
      <c r="W138" s="17">
        <f>X138+Y138</f>
        <v>3</v>
      </c>
      <c r="X138" s="66">
        <v>0</v>
      </c>
      <c r="Y138" s="66">
        <v>3</v>
      </c>
      <c r="Z138" s="14">
        <v>66</v>
      </c>
    </row>
    <row r="139" spans="1:26" s="8" customFormat="1" ht="10.5" customHeight="1">
      <c r="A139" s="23">
        <v>67</v>
      </c>
      <c r="B139" s="21" t="s">
        <v>104</v>
      </c>
      <c r="C139" s="22"/>
      <c r="D139" s="17">
        <f>E139+F139</f>
        <v>1</v>
      </c>
      <c r="E139" s="66">
        <v>1</v>
      </c>
      <c r="F139" s="66">
        <v>0</v>
      </c>
      <c r="G139" s="17">
        <f>SUM(H139:J139)</f>
        <v>8</v>
      </c>
      <c r="H139" s="66">
        <v>6</v>
      </c>
      <c r="I139" s="66">
        <v>0</v>
      </c>
      <c r="J139" s="66">
        <v>2</v>
      </c>
      <c r="K139" s="17">
        <f>L139+M139</f>
        <v>228</v>
      </c>
      <c r="L139" s="66">
        <v>110</v>
      </c>
      <c r="M139" s="66">
        <v>118</v>
      </c>
      <c r="N139" s="66">
        <v>26</v>
      </c>
      <c r="O139" s="66">
        <v>46</v>
      </c>
      <c r="P139" s="66">
        <v>45</v>
      </c>
      <c r="Q139" s="66">
        <v>32</v>
      </c>
      <c r="R139" s="66">
        <v>39</v>
      </c>
      <c r="S139" s="66">
        <v>40</v>
      </c>
      <c r="T139" s="17">
        <f>U139+V139</f>
        <v>20</v>
      </c>
      <c r="U139" s="66">
        <v>13</v>
      </c>
      <c r="V139" s="66">
        <v>7</v>
      </c>
      <c r="W139" s="17">
        <f>X139+Y139</f>
        <v>2</v>
      </c>
      <c r="X139" s="66">
        <v>0</v>
      </c>
      <c r="Y139" s="66">
        <v>2</v>
      </c>
      <c r="Z139" s="14">
        <v>67</v>
      </c>
    </row>
    <row r="140" spans="1:26" s="8" customFormat="1" ht="10.5" customHeight="1">
      <c r="A140" s="23"/>
      <c r="B140" s="21"/>
      <c r="C140" s="2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66"/>
      <c r="Y140" s="66"/>
      <c r="Z140" s="14"/>
    </row>
    <row r="141" spans="1:26" s="8" customFormat="1" ht="10.5" customHeight="1">
      <c r="A141" s="291" t="s">
        <v>105</v>
      </c>
      <c r="B141" s="291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4"/>
    </row>
    <row r="142" spans="1:26" s="8" customFormat="1" ht="10.5" customHeight="1">
      <c r="A142" s="23">
        <v>68</v>
      </c>
      <c r="B142" s="21" t="s">
        <v>106</v>
      </c>
      <c r="C142" s="22"/>
      <c r="D142" s="17">
        <f aca="true" t="shared" si="9" ref="D142:D147">E142+F142</f>
        <v>1</v>
      </c>
      <c r="E142" s="66">
        <v>1</v>
      </c>
      <c r="F142" s="66">
        <v>0</v>
      </c>
      <c r="G142" s="17">
        <f aca="true" t="shared" si="10" ref="G142:G147">SUM(H142:J142)</f>
        <v>8</v>
      </c>
      <c r="H142" s="66">
        <v>6</v>
      </c>
      <c r="I142" s="66">
        <v>0</v>
      </c>
      <c r="J142" s="66">
        <v>2</v>
      </c>
      <c r="K142" s="17">
        <f aca="true" t="shared" si="11" ref="K142:K147">L142+M142</f>
        <v>188</v>
      </c>
      <c r="L142" s="66">
        <v>93</v>
      </c>
      <c r="M142" s="66">
        <v>95</v>
      </c>
      <c r="N142" s="66">
        <v>36</v>
      </c>
      <c r="O142" s="66">
        <v>31</v>
      </c>
      <c r="P142" s="66">
        <v>26</v>
      </c>
      <c r="Q142" s="66">
        <v>31</v>
      </c>
      <c r="R142" s="66">
        <v>31</v>
      </c>
      <c r="S142" s="66">
        <v>33</v>
      </c>
      <c r="T142" s="17">
        <f aca="true" t="shared" si="12" ref="T142:T147">U142+V142</f>
        <v>19</v>
      </c>
      <c r="U142" s="66">
        <v>11</v>
      </c>
      <c r="V142" s="66">
        <v>8</v>
      </c>
      <c r="W142" s="17">
        <f aca="true" t="shared" si="13" ref="W142:W147">X142+Y142</f>
        <v>3</v>
      </c>
      <c r="X142" s="66">
        <v>0</v>
      </c>
      <c r="Y142" s="66">
        <v>3</v>
      </c>
      <c r="Z142" s="14">
        <v>68</v>
      </c>
    </row>
    <row r="143" spans="1:26" s="8" customFormat="1" ht="10.5" customHeight="1">
      <c r="A143" s="23">
        <v>69</v>
      </c>
      <c r="B143" s="21" t="s">
        <v>107</v>
      </c>
      <c r="C143" s="22"/>
      <c r="D143" s="17">
        <f t="shared" si="9"/>
        <v>0</v>
      </c>
      <c r="E143" s="66">
        <v>0</v>
      </c>
      <c r="F143" s="66">
        <v>0</v>
      </c>
      <c r="G143" s="17">
        <f t="shared" si="10"/>
        <v>0</v>
      </c>
      <c r="H143" s="66">
        <v>0</v>
      </c>
      <c r="I143" s="66">
        <v>0</v>
      </c>
      <c r="J143" s="66">
        <v>0</v>
      </c>
      <c r="K143" s="17">
        <f t="shared" si="11"/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17">
        <f t="shared" si="12"/>
        <v>0</v>
      </c>
      <c r="U143" s="66">
        <v>0</v>
      </c>
      <c r="V143" s="66">
        <v>0</v>
      </c>
      <c r="W143" s="17">
        <f t="shared" si="13"/>
        <v>0</v>
      </c>
      <c r="X143" s="66">
        <v>0</v>
      </c>
      <c r="Y143" s="66">
        <v>0</v>
      </c>
      <c r="Z143" s="14">
        <v>69</v>
      </c>
    </row>
    <row r="144" spans="1:26" s="8" customFormat="1" ht="10.5" customHeight="1">
      <c r="A144" s="23">
        <v>70</v>
      </c>
      <c r="B144" s="21" t="s">
        <v>108</v>
      </c>
      <c r="C144" s="22"/>
      <c r="D144" s="17">
        <f t="shared" si="9"/>
        <v>1</v>
      </c>
      <c r="E144" s="66">
        <v>1</v>
      </c>
      <c r="F144" s="66">
        <v>0</v>
      </c>
      <c r="G144" s="17">
        <f t="shared" si="10"/>
        <v>3</v>
      </c>
      <c r="H144" s="66">
        <v>3</v>
      </c>
      <c r="I144" s="66">
        <v>0</v>
      </c>
      <c r="J144" s="66">
        <v>0</v>
      </c>
      <c r="K144" s="17">
        <f t="shared" si="11"/>
        <v>54</v>
      </c>
      <c r="L144" s="66">
        <v>30</v>
      </c>
      <c r="M144" s="66">
        <v>24</v>
      </c>
      <c r="N144" s="66">
        <v>5</v>
      </c>
      <c r="O144" s="66">
        <v>7</v>
      </c>
      <c r="P144" s="66">
        <v>12</v>
      </c>
      <c r="Q144" s="66">
        <v>12</v>
      </c>
      <c r="R144" s="66">
        <v>13</v>
      </c>
      <c r="S144" s="66">
        <v>5</v>
      </c>
      <c r="T144" s="17">
        <f t="shared" si="12"/>
        <v>10</v>
      </c>
      <c r="U144" s="66">
        <v>7</v>
      </c>
      <c r="V144" s="66">
        <v>3</v>
      </c>
      <c r="W144" s="17">
        <f t="shared" si="13"/>
        <v>1</v>
      </c>
      <c r="X144" s="66">
        <v>0</v>
      </c>
      <c r="Y144" s="66">
        <v>1</v>
      </c>
      <c r="Z144" s="14">
        <v>70</v>
      </c>
    </row>
    <row r="145" spans="1:26" s="8" customFormat="1" ht="10.5" customHeight="1">
      <c r="A145" s="23">
        <v>71</v>
      </c>
      <c r="B145" s="21" t="s">
        <v>109</v>
      </c>
      <c r="C145" s="22"/>
      <c r="D145" s="17">
        <f t="shared" si="9"/>
        <v>1</v>
      </c>
      <c r="E145" s="66">
        <v>1</v>
      </c>
      <c r="F145" s="66">
        <v>0</v>
      </c>
      <c r="G145" s="17">
        <f t="shared" si="10"/>
        <v>12</v>
      </c>
      <c r="H145" s="66">
        <v>11</v>
      </c>
      <c r="I145" s="66">
        <v>0</v>
      </c>
      <c r="J145" s="66">
        <v>1</v>
      </c>
      <c r="K145" s="17">
        <f t="shared" si="11"/>
        <v>347</v>
      </c>
      <c r="L145" s="66">
        <v>196</v>
      </c>
      <c r="M145" s="66">
        <v>151</v>
      </c>
      <c r="N145" s="66">
        <v>60</v>
      </c>
      <c r="O145" s="66">
        <v>60</v>
      </c>
      <c r="P145" s="66">
        <v>60</v>
      </c>
      <c r="Q145" s="66">
        <v>43</v>
      </c>
      <c r="R145" s="66">
        <v>76</v>
      </c>
      <c r="S145" s="66">
        <v>48</v>
      </c>
      <c r="T145" s="17">
        <f t="shared" si="12"/>
        <v>26</v>
      </c>
      <c r="U145" s="66">
        <v>15</v>
      </c>
      <c r="V145" s="66">
        <v>11</v>
      </c>
      <c r="W145" s="17">
        <f t="shared" si="13"/>
        <v>2</v>
      </c>
      <c r="X145" s="66">
        <v>0</v>
      </c>
      <c r="Y145" s="66">
        <v>2</v>
      </c>
      <c r="Z145" s="14">
        <v>71</v>
      </c>
    </row>
    <row r="146" spans="1:26" s="8" customFormat="1" ht="10.5" customHeight="1">
      <c r="A146" s="23">
        <v>72</v>
      </c>
      <c r="B146" s="21" t="s">
        <v>110</v>
      </c>
      <c r="C146" s="22"/>
      <c r="D146" s="17">
        <f t="shared" si="9"/>
        <v>1</v>
      </c>
      <c r="E146" s="66">
        <v>1</v>
      </c>
      <c r="F146" s="66">
        <v>0</v>
      </c>
      <c r="G146" s="17">
        <f t="shared" si="10"/>
        <v>9</v>
      </c>
      <c r="H146" s="66">
        <v>8</v>
      </c>
      <c r="I146" s="66">
        <v>0</v>
      </c>
      <c r="J146" s="66">
        <v>1</v>
      </c>
      <c r="K146" s="17">
        <f t="shared" si="11"/>
        <v>254</v>
      </c>
      <c r="L146" s="66">
        <v>143</v>
      </c>
      <c r="M146" s="66">
        <v>111</v>
      </c>
      <c r="N146" s="66">
        <v>49</v>
      </c>
      <c r="O146" s="66">
        <v>22</v>
      </c>
      <c r="P146" s="66">
        <v>49</v>
      </c>
      <c r="Q146" s="66">
        <v>44</v>
      </c>
      <c r="R146" s="66">
        <v>45</v>
      </c>
      <c r="S146" s="66">
        <v>45</v>
      </c>
      <c r="T146" s="17">
        <f t="shared" si="12"/>
        <v>20</v>
      </c>
      <c r="U146" s="66">
        <v>10</v>
      </c>
      <c r="V146" s="66">
        <v>10</v>
      </c>
      <c r="W146" s="17">
        <f t="shared" si="13"/>
        <v>2</v>
      </c>
      <c r="X146" s="66">
        <v>0</v>
      </c>
      <c r="Y146" s="66">
        <v>2</v>
      </c>
      <c r="Z146" s="14">
        <v>72</v>
      </c>
    </row>
    <row r="147" spans="1:26" s="8" customFormat="1" ht="10.5" customHeight="1">
      <c r="A147" s="23">
        <v>73</v>
      </c>
      <c r="B147" s="21" t="s">
        <v>111</v>
      </c>
      <c r="C147" s="22"/>
      <c r="D147" s="17">
        <f t="shared" si="9"/>
        <v>1</v>
      </c>
      <c r="E147" s="66">
        <v>1</v>
      </c>
      <c r="F147" s="66">
        <v>0</v>
      </c>
      <c r="G147" s="17">
        <f t="shared" si="10"/>
        <v>5</v>
      </c>
      <c r="H147" s="66">
        <v>3</v>
      </c>
      <c r="I147" s="66">
        <v>0</v>
      </c>
      <c r="J147" s="66">
        <v>2</v>
      </c>
      <c r="K147" s="17">
        <f t="shared" si="11"/>
        <v>104</v>
      </c>
      <c r="L147" s="66">
        <v>52</v>
      </c>
      <c r="M147" s="66">
        <v>52</v>
      </c>
      <c r="N147" s="66">
        <v>10</v>
      </c>
      <c r="O147" s="66">
        <v>18</v>
      </c>
      <c r="P147" s="66">
        <v>24</v>
      </c>
      <c r="Q147" s="66">
        <v>19</v>
      </c>
      <c r="R147" s="66">
        <v>18</v>
      </c>
      <c r="S147" s="66">
        <v>15</v>
      </c>
      <c r="T147" s="17">
        <f t="shared" si="12"/>
        <v>11</v>
      </c>
      <c r="U147" s="66">
        <v>8</v>
      </c>
      <c r="V147" s="66">
        <v>3</v>
      </c>
      <c r="W147" s="17">
        <f t="shared" si="13"/>
        <v>3</v>
      </c>
      <c r="X147" s="66">
        <v>0</v>
      </c>
      <c r="Y147" s="66">
        <v>3</v>
      </c>
      <c r="Z147" s="14">
        <v>73</v>
      </c>
    </row>
    <row r="148" spans="1:26" s="8" customFormat="1" ht="10.5" customHeight="1">
      <c r="A148" s="23"/>
      <c r="B148" s="21"/>
      <c r="C148" s="2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4"/>
    </row>
    <row r="149" spans="1:26" s="8" customFormat="1" ht="10.5" customHeight="1">
      <c r="A149" s="291" t="s">
        <v>112</v>
      </c>
      <c r="B149" s="291"/>
      <c r="C149" s="22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4"/>
    </row>
    <row r="150" spans="1:26" s="8" customFormat="1" ht="10.5" customHeight="1">
      <c r="A150" s="23">
        <v>74</v>
      </c>
      <c r="B150" s="21" t="s">
        <v>113</v>
      </c>
      <c r="C150" s="22"/>
      <c r="D150" s="17">
        <f>E150+F150</f>
        <v>1</v>
      </c>
      <c r="E150" s="66">
        <v>1</v>
      </c>
      <c r="F150" s="66">
        <v>0</v>
      </c>
      <c r="G150" s="17">
        <f>SUM(H150:J150)</f>
        <v>8</v>
      </c>
      <c r="H150" s="66">
        <v>6</v>
      </c>
      <c r="I150" s="66">
        <v>0</v>
      </c>
      <c r="J150" s="66">
        <v>2</v>
      </c>
      <c r="K150" s="17">
        <f>L150+M150</f>
        <v>205</v>
      </c>
      <c r="L150" s="66">
        <v>101</v>
      </c>
      <c r="M150" s="66">
        <v>104</v>
      </c>
      <c r="N150" s="66">
        <v>32</v>
      </c>
      <c r="O150" s="66">
        <v>29</v>
      </c>
      <c r="P150" s="66">
        <v>36</v>
      </c>
      <c r="Q150" s="66">
        <v>46</v>
      </c>
      <c r="R150" s="66">
        <v>33</v>
      </c>
      <c r="S150" s="66">
        <v>29</v>
      </c>
      <c r="T150" s="17">
        <f>U150+V150</f>
        <v>21</v>
      </c>
      <c r="U150" s="66">
        <v>12</v>
      </c>
      <c r="V150" s="66">
        <v>9</v>
      </c>
      <c r="W150" s="17">
        <f>X150+Y150</f>
        <v>6</v>
      </c>
      <c r="X150" s="66">
        <v>0</v>
      </c>
      <c r="Y150" s="66">
        <v>6</v>
      </c>
      <c r="Z150" s="14">
        <v>74</v>
      </c>
    </row>
    <row r="151" spans="1:26" s="8" customFormat="1" ht="10.5" customHeight="1">
      <c r="A151" s="23">
        <v>75</v>
      </c>
      <c r="B151" s="21" t="s">
        <v>114</v>
      </c>
      <c r="C151" s="22"/>
      <c r="D151" s="17">
        <f>E151+F151</f>
        <v>1</v>
      </c>
      <c r="E151" s="66">
        <v>1</v>
      </c>
      <c r="F151" s="66">
        <v>0</v>
      </c>
      <c r="G151" s="17">
        <f>SUM(H151:J151)</f>
        <v>5</v>
      </c>
      <c r="H151" s="66">
        <v>3</v>
      </c>
      <c r="I151" s="66">
        <v>0</v>
      </c>
      <c r="J151" s="66">
        <v>2</v>
      </c>
      <c r="K151" s="17">
        <f>L151+M151</f>
        <v>66</v>
      </c>
      <c r="L151" s="66">
        <v>39</v>
      </c>
      <c r="M151" s="66">
        <v>27</v>
      </c>
      <c r="N151" s="66">
        <v>11</v>
      </c>
      <c r="O151" s="66">
        <v>8</v>
      </c>
      <c r="P151" s="66">
        <v>11</v>
      </c>
      <c r="Q151" s="66">
        <v>12</v>
      </c>
      <c r="R151" s="66">
        <v>17</v>
      </c>
      <c r="S151" s="66">
        <v>7</v>
      </c>
      <c r="T151" s="17">
        <f>U151+V151</f>
        <v>11</v>
      </c>
      <c r="U151" s="66">
        <v>7</v>
      </c>
      <c r="V151" s="66">
        <v>4</v>
      </c>
      <c r="W151" s="17">
        <f>X151+Y151</f>
        <v>6</v>
      </c>
      <c r="X151" s="66">
        <v>0</v>
      </c>
      <c r="Y151" s="66">
        <v>6</v>
      </c>
      <c r="Z151" s="14">
        <v>75</v>
      </c>
    </row>
    <row r="152" spans="1:26" s="8" customFormat="1" ht="10.5" customHeight="1">
      <c r="A152" s="23">
        <v>76</v>
      </c>
      <c r="B152" s="21" t="s">
        <v>115</v>
      </c>
      <c r="C152" s="22"/>
      <c r="D152" s="17">
        <f>E152+F152</f>
        <v>1</v>
      </c>
      <c r="E152" s="66">
        <v>1</v>
      </c>
      <c r="F152" s="66">
        <v>0</v>
      </c>
      <c r="G152" s="17">
        <f>SUM(H152:J152)</f>
        <v>5</v>
      </c>
      <c r="H152" s="66">
        <v>5</v>
      </c>
      <c r="I152" s="66">
        <v>0</v>
      </c>
      <c r="J152" s="66">
        <v>0</v>
      </c>
      <c r="K152" s="17">
        <f>L152+M152</f>
        <v>143</v>
      </c>
      <c r="L152" s="66">
        <v>75</v>
      </c>
      <c r="M152" s="66">
        <v>68</v>
      </c>
      <c r="N152" s="66">
        <v>20</v>
      </c>
      <c r="O152" s="66">
        <v>27</v>
      </c>
      <c r="P152" s="66">
        <v>20</v>
      </c>
      <c r="Q152" s="66">
        <v>19</v>
      </c>
      <c r="R152" s="66">
        <v>35</v>
      </c>
      <c r="S152" s="66">
        <v>22</v>
      </c>
      <c r="T152" s="17">
        <f>U152+V152</f>
        <v>13</v>
      </c>
      <c r="U152" s="66">
        <v>9</v>
      </c>
      <c r="V152" s="66">
        <v>4</v>
      </c>
      <c r="W152" s="17">
        <f>X152+Y152</f>
        <v>4</v>
      </c>
      <c r="X152" s="66">
        <v>0</v>
      </c>
      <c r="Y152" s="66">
        <v>4</v>
      </c>
      <c r="Z152" s="14">
        <v>76</v>
      </c>
    </row>
    <row r="153" spans="1:26" s="8" customFormat="1" ht="10.5" customHeight="1">
      <c r="A153" s="23">
        <v>77</v>
      </c>
      <c r="B153" s="21" t="s">
        <v>116</v>
      </c>
      <c r="C153" s="22"/>
      <c r="D153" s="17">
        <f>E153+F153</f>
        <v>1</v>
      </c>
      <c r="E153" s="66">
        <v>1</v>
      </c>
      <c r="F153" s="66">
        <v>0</v>
      </c>
      <c r="G153" s="17">
        <f>SUM(H153:J153)</f>
        <v>8</v>
      </c>
      <c r="H153" s="66">
        <v>7</v>
      </c>
      <c r="I153" s="66">
        <v>0</v>
      </c>
      <c r="J153" s="66">
        <v>1</v>
      </c>
      <c r="K153" s="17">
        <f>L153+M153</f>
        <v>230</v>
      </c>
      <c r="L153" s="66">
        <v>112</v>
      </c>
      <c r="M153" s="66">
        <v>118</v>
      </c>
      <c r="N153" s="66">
        <v>31</v>
      </c>
      <c r="O153" s="66">
        <v>40</v>
      </c>
      <c r="P153" s="66">
        <v>50</v>
      </c>
      <c r="Q153" s="66">
        <v>34</v>
      </c>
      <c r="R153" s="66">
        <v>31</v>
      </c>
      <c r="S153" s="66">
        <v>44</v>
      </c>
      <c r="T153" s="17">
        <f>U153+V153</f>
        <v>19</v>
      </c>
      <c r="U153" s="66">
        <v>11</v>
      </c>
      <c r="V153" s="66">
        <v>8</v>
      </c>
      <c r="W153" s="17">
        <f>X153+Y153</f>
        <v>3</v>
      </c>
      <c r="X153" s="66">
        <v>0</v>
      </c>
      <c r="Y153" s="66">
        <v>3</v>
      </c>
      <c r="Z153" s="14">
        <v>77</v>
      </c>
    </row>
    <row r="154" spans="1:26" s="8" customFormat="1" ht="10.5" customHeight="1">
      <c r="A154" s="23">
        <v>78</v>
      </c>
      <c r="B154" s="21" t="s">
        <v>117</v>
      </c>
      <c r="C154" s="22"/>
      <c r="D154" s="17">
        <f>E154+F154</f>
        <v>1</v>
      </c>
      <c r="E154" s="66">
        <v>1</v>
      </c>
      <c r="F154" s="66">
        <v>0</v>
      </c>
      <c r="G154" s="17">
        <f>SUM(H154:J154)</f>
        <v>7</v>
      </c>
      <c r="H154" s="66">
        <v>6</v>
      </c>
      <c r="I154" s="66">
        <v>0</v>
      </c>
      <c r="J154" s="66">
        <v>1</v>
      </c>
      <c r="K154" s="17">
        <f>L154+M154</f>
        <v>198</v>
      </c>
      <c r="L154" s="66">
        <v>109</v>
      </c>
      <c r="M154" s="66">
        <v>89</v>
      </c>
      <c r="N154" s="66">
        <v>30</v>
      </c>
      <c r="O154" s="66">
        <v>27</v>
      </c>
      <c r="P154" s="66">
        <v>50</v>
      </c>
      <c r="Q154" s="66">
        <v>30</v>
      </c>
      <c r="R154" s="66">
        <v>29</v>
      </c>
      <c r="S154" s="66">
        <v>32</v>
      </c>
      <c r="T154" s="17">
        <f>U154+V154</f>
        <v>18</v>
      </c>
      <c r="U154" s="66">
        <v>12</v>
      </c>
      <c r="V154" s="66">
        <v>6</v>
      </c>
      <c r="W154" s="17">
        <f>X154+Y154</f>
        <v>5</v>
      </c>
      <c r="X154" s="66">
        <v>2</v>
      </c>
      <c r="Y154" s="66">
        <v>3</v>
      </c>
      <c r="Z154" s="14">
        <v>78</v>
      </c>
    </row>
    <row r="155" spans="1:26" ht="3" customHeight="1" thickBot="1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>
        <f>SUM(N155:S155)</f>
        <v>43</v>
      </c>
      <c r="L155" s="5"/>
      <c r="M155" s="5">
        <f>K155-L155</f>
        <v>43</v>
      </c>
      <c r="N155" s="5">
        <v>43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6"/>
    </row>
  </sheetData>
  <sheetProtection/>
  <mergeCells count="89">
    <mergeCell ref="N86:O86"/>
    <mergeCell ref="P86:Q86"/>
    <mergeCell ref="R86:S86"/>
    <mergeCell ref="N83:Z83"/>
    <mergeCell ref="U84:Z84"/>
    <mergeCell ref="T85:V85"/>
    <mergeCell ref="W85:Y85"/>
    <mergeCell ref="A3:M3"/>
    <mergeCell ref="U3:Z3"/>
    <mergeCell ref="A4:C6"/>
    <mergeCell ref="D4:F4"/>
    <mergeCell ref="G4:J4"/>
    <mergeCell ref="K4:S4"/>
    <mergeCell ref="T4:V4"/>
    <mergeCell ref="W4:Y4"/>
    <mergeCell ref="Z4:Z6"/>
    <mergeCell ref="K5:M5"/>
    <mergeCell ref="A1:M1"/>
    <mergeCell ref="N1:Z1"/>
    <mergeCell ref="A2:M2"/>
    <mergeCell ref="N2:Z2"/>
    <mergeCell ref="H5:H6"/>
    <mergeCell ref="I5:I6"/>
    <mergeCell ref="J5:J6"/>
    <mergeCell ref="D5:D6"/>
    <mergeCell ref="E5:E6"/>
    <mergeCell ref="F5:F6"/>
    <mergeCell ref="G5:G6"/>
    <mergeCell ref="X5:X6"/>
    <mergeCell ref="Y5:Y6"/>
    <mergeCell ref="T5:T6"/>
    <mergeCell ref="U5:U6"/>
    <mergeCell ref="V5:V6"/>
    <mergeCell ref="W5:W6"/>
    <mergeCell ref="N5:O5"/>
    <mergeCell ref="P5:Q5"/>
    <mergeCell ref="R5:S5"/>
    <mergeCell ref="A26:B26"/>
    <mergeCell ref="A23:B23"/>
    <mergeCell ref="A41:B41"/>
    <mergeCell ref="A8:B8"/>
    <mergeCell ref="A11:B11"/>
    <mergeCell ref="A14:B14"/>
    <mergeCell ref="A20:B20"/>
    <mergeCell ref="A24:B24"/>
    <mergeCell ref="A25:B25"/>
    <mergeCell ref="A17:B17"/>
    <mergeCell ref="A46:B46"/>
    <mergeCell ref="A53:B53"/>
    <mergeCell ref="A59:B59"/>
    <mergeCell ref="A64:B64"/>
    <mergeCell ref="A67:B67"/>
    <mergeCell ref="A72:B72"/>
    <mergeCell ref="A83:M83"/>
    <mergeCell ref="A84:M84"/>
    <mergeCell ref="A80:M80"/>
    <mergeCell ref="H86:H87"/>
    <mergeCell ref="I86:I87"/>
    <mergeCell ref="J86:J87"/>
    <mergeCell ref="E86:E87"/>
    <mergeCell ref="F86:F87"/>
    <mergeCell ref="A149:B149"/>
    <mergeCell ref="A82:M82"/>
    <mergeCell ref="A85:C87"/>
    <mergeCell ref="D85:F85"/>
    <mergeCell ref="G85:J85"/>
    <mergeCell ref="K85:S85"/>
    <mergeCell ref="K86:M86"/>
    <mergeCell ref="A115:B115"/>
    <mergeCell ref="N82:Z82"/>
    <mergeCell ref="A127:B127"/>
    <mergeCell ref="G86:G87"/>
    <mergeCell ref="A141:B141"/>
    <mergeCell ref="A135:B135"/>
    <mergeCell ref="A96:B96"/>
    <mergeCell ref="A99:B99"/>
    <mergeCell ref="A104:B104"/>
    <mergeCell ref="A109:B109"/>
    <mergeCell ref="D86:D87"/>
    <mergeCell ref="A89:B89"/>
    <mergeCell ref="A93:B93"/>
    <mergeCell ref="U80:Z80"/>
    <mergeCell ref="Y86:Y87"/>
    <mergeCell ref="T86:T87"/>
    <mergeCell ref="U86:U87"/>
    <mergeCell ref="V86:V87"/>
    <mergeCell ref="Z85:Z87"/>
    <mergeCell ref="X86:X87"/>
    <mergeCell ref="W86:W87"/>
  </mergeCells>
  <printOptions/>
  <pageMargins left="0.7874015748031497" right="0.34" top="0.07874015748031496" bottom="0.1968503937007874" header="0" footer="0"/>
  <pageSetup horizontalDpi="300" verticalDpi="300" orientation="portrait" pageOrder="overThenDown" paperSize="9" scale="97" r:id="rId1"/>
  <rowBreaks count="1" manualBreakCount="1">
    <brk id="8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54"/>
  <sheetViews>
    <sheetView zoomScalePageLayoutView="0" workbookViewId="0" topLeftCell="A1">
      <selection activeCell="A7" sqref="A7:B7"/>
    </sheetView>
  </sheetViews>
  <sheetFormatPr defaultColWidth="9.00390625" defaultRowHeight="12"/>
  <cols>
    <col min="1" max="1" width="3.875" style="0" customWidth="1"/>
    <col min="2" max="2" width="12.50390625" style="0" customWidth="1"/>
    <col min="3" max="3" width="1.875" style="0" customWidth="1"/>
    <col min="4" max="22" width="9.625" style="0" customWidth="1"/>
    <col min="23" max="23" width="8.50390625" style="0" customWidth="1"/>
  </cols>
  <sheetData>
    <row r="1" spans="1:23" ht="24" customHeight="1">
      <c r="A1" s="288" t="s">
        <v>481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4" t="s">
        <v>482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3" ht="30" customHeight="1">
      <c r="A2" s="244" t="s">
        <v>742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3" t="s">
        <v>495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3:23" ht="12" thickBot="1"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</row>
    <row r="4" spans="1:23" ht="18" customHeight="1">
      <c r="A4" s="292" t="s">
        <v>346</v>
      </c>
      <c r="B4" s="228"/>
      <c r="C4" s="228"/>
      <c r="D4" s="216" t="s">
        <v>123</v>
      </c>
      <c r="E4" s="216"/>
      <c r="F4" s="216"/>
      <c r="G4" s="228" t="s">
        <v>120</v>
      </c>
      <c r="H4" s="216" t="s">
        <v>347</v>
      </c>
      <c r="I4" s="216"/>
      <c r="J4" s="216"/>
      <c r="K4" s="216"/>
      <c r="L4" s="216"/>
      <c r="M4" s="216"/>
      <c r="N4" s="216" t="s">
        <v>348</v>
      </c>
      <c r="O4" s="216"/>
      <c r="P4" s="216"/>
      <c r="Q4" s="228" t="s">
        <v>349</v>
      </c>
      <c r="R4" s="228"/>
      <c r="S4" s="228"/>
      <c r="T4" s="228" t="s">
        <v>350</v>
      </c>
      <c r="U4" s="228"/>
      <c r="V4" s="228"/>
      <c r="W4" s="294" t="s">
        <v>322</v>
      </c>
    </row>
    <row r="5" spans="1:23" ht="18" customHeight="1">
      <c r="A5" s="225"/>
      <c r="B5" s="217"/>
      <c r="C5" s="217"/>
      <c r="D5" s="2" t="s">
        <v>300</v>
      </c>
      <c r="E5" s="2" t="s">
        <v>351</v>
      </c>
      <c r="F5" s="2" t="s">
        <v>352</v>
      </c>
      <c r="G5" s="217"/>
      <c r="H5" s="2" t="s">
        <v>313</v>
      </c>
      <c r="I5" s="2" t="s">
        <v>307</v>
      </c>
      <c r="J5" s="2" t="s">
        <v>308</v>
      </c>
      <c r="K5" s="2" t="s">
        <v>353</v>
      </c>
      <c r="L5" s="2" t="s">
        <v>354</v>
      </c>
      <c r="M5" s="2" t="s">
        <v>355</v>
      </c>
      <c r="N5" s="2" t="s">
        <v>15</v>
      </c>
      <c r="O5" s="2" t="s">
        <v>307</v>
      </c>
      <c r="P5" s="2" t="s">
        <v>308</v>
      </c>
      <c r="Q5" s="2" t="s">
        <v>306</v>
      </c>
      <c r="R5" s="2" t="s">
        <v>307</v>
      </c>
      <c r="S5" s="2" t="s">
        <v>308</v>
      </c>
      <c r="T5" s="2" t="s">
        <v>306</v>
      </c>
      <c r="U5" s="2" t="s">
        <v>307</v>
      </c>
      <c r="V5" s="2" t="s">
        <v>308</v>
      </c>
      <c r="W5" s="223"/>
    </row>
    <row r="6" spans="1:23" ht="3" customHeight="1">
      <c r="A6" s="1"/>
      <c r="B6" s="1"/>
      <c r="C6" s="35"/>
      <c r="W6" s="13"/>
    </row>
    <row r="7" spans="1:23" s="8" customFormat="1" ht="10.5" customHeight="1">
      <c r="A7" s="303" t="s">
        <v>782</v>
      </c>
      <c r="B7" s="303"/>
      <c r="C7" s="71"/>
      <c r="D7" s="11">
        <v>367</v>
      </c>
      <c r="E7" s="11">
        <v>363</v>
      </c>
      <c r="F7" s="11">
        <v>4</v>
      </c>
      <c r="G7" s="148">
        <v>1133</v>
      </c>
      <c r="H7" s="148">
        <v>23525</v>
      </c>
      <c r="I7" s="148">
        <v>11875</v>
      </c>
      <c r="J7" s="148">
        <v>11650</v>
      </c>
      <c r="K7" s="148">
        <v>2134</v>
      </c>
      <c r="L7" s="148">
        <v>10156</v>
      </c>
      <c r="M7" s="148">
        <v>11235</v>
      </c>
      <c r="N7" s="148">
        <v>11220</v>
      </c>
      <c r="O7" s="148">
        <v>5612</v>
      </c>
      <c r="P7" s="148">
        <v>5608</v>
      </c>
      <c r="Q7" s="148">
        <v>1564</v>
      </c>
      <c r="R7" s="148">
        <v>37</v>
      </c>
      <c r="S7" s="148">
        <v>1527</v>
      </c>
      <c r="T7" s="148">
        <v>195</v>
      </c>
      <c r="U7" s="148">
        <v>40</v>
      </c>
      <c r="V7" s="148">
        <v>155</v>
      </c>
      <c r="W7" s="168" t="s">
        <v>577</v>
      </c>
    </row>
    <row r="8" spans="1:23" s="8" customFormat="1" ht="10.5" customHeight="1">
      <c r="A8" s="69"/>
      <c r="B8" s="69"/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4"/>
    </row>
    <row r="9" spans="1:23" s="8" customFormat="1" ht="10.5" customHeight="1">
      <c r="A9" s="69"/>
      <c r="B9" s="69"/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4"/>
    </row>
    <row r="10" spans="1:23" s="69" customFormat="1" ht="10.5" customHeight="1">
      <c r="A10" s="310">
        <v>13</v>
      </c>
      <c r="B10" s="310"/>
      <c r="C10" s="71"/>
      <c r="D10" s="11">
        <v>364</v>
      </c>
      <c r="E10" s="11">
        <v>360</v>
      </c>
      <c r="F10" s="11">
        <v>4</v>
      </c>
      <c r="G10" s="148">
        <v>1145</v>
      </c>
      <c r="H10" s="148">
        <v>23562</v>
      </c>
      <c r="I10" s="148">
        <v>11947</v>
      </c>
      <c r="J10" s="148">
        <v>11615</v>
      </c>
      <c r="K10" s="148">
        <v>2568</v>
      </c>
      <c r="L10" s="148">
        <v>10306</v>
      </c>
      <c r="M10" s="148">
        <v>10688</v>
      </c>
      <c r="N10" s="148">
        <v>11205</v>
      </c>
      <c r="O10" s="148">
        <v>5649</v>
      </c>
      <c r="P10" s="148">
        <v>5556</v>
      </c>
      <c r="Q10" s="148">
        <v>1570</v>
      </c>
      <c r="R10" s="148">
        <v>44</v>
      </c>
      <c r="S10" s="148">
        <v>1526</v>
      </c>
      <c r="T10" s="148">
        <v>184</v>
      </c>
      <c r="U10" s="148">
        <v>38</v>
      </c>
      <c r="V10" s="148">
        <v>146</v>
      </c>
      <c r="W10" s="68" t="s">
        <v>578</v>
      </c>
    </row>
    <row r="11" spans="1:23" s="8" customFormat="1" ht="10.5" customHeight="1">
      <c r="A11" s="95"/>
      <c r="B11" s="95"/>
      <c r="C11" s="2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63"/>
    </row>
    <row r="12" spans="1:23" s="8" customFormat="1" ht="10.5" customHeight="1">
      <c r="A12" s="95"/>
      <c r="B12" s="95"/>
      <c r="C12" s="2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2"/>
    </row>
    <row r="13" spans="1:23" s="11" customFormat="1" ht="10.5" customHeight="1">
      <c r="A13" s="308">
        <v>14</v>
      </c>
      <c r="B13" s="308"/>
      <c r="C13" s="71"/>
      <c r="D13" s="11">
        <v>359</v>
      </c>
      <c r="E13" s="11">
        <v>355</v>
      </c>
      <c r="F13" s="11">
        <v>4</v>
      </c>
      <c r="G13" s="148">
        <v>1167</v>
      </c>
      <c r="H13" s="148">
        <v>23881</v>
      </c>
      <c r="I13" s="148">
        <v>12002</v>
      </c>
      <c r="J13" s="148">
        <v>11879</v>
      </c>
      <c r="K13" s="148">
        <v>2955</v>
      </c>
      <c r="L13" s="148">
        <v>10128</v>
      </c>
      <c r="M13" s="148">
        <v>10798</v>
      </c>
      <c r="N13" s="148">
        <v>10720</v>
      </c>
      <c r="O13" s="148">
        <v>5415</v>
      </c>
      <c r="P13" s="148">
        <v>5305</v>
      </c>
      <c r="Q13" s="148">
        <v>1613</v>
      </c>
      <c r="R13" s="148">
        <v>45</v>
      </c>
      <c r="S13" s="148">
        <v>1568</v>
      </c>
      <c r="T13" s="148">
        <v>182</v>
      </c>
      <c r="U13" s="148">
        <v>35</v>
      </c>
      <c r="V13" s="148">
        <v>147</v>
      </c>
      <c r="W13" s="68" t="s">
        <v>579</v>
      </c>
    </row>
    <row r="14" spans="1:23" s="11" customFormat="1" ht="10.5" customHeight="1">
      <c r="A14" s="95"/>
      <c r="B14" s="95"/>
      <c r="C14" s="76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163"/>
    </row>
    <row r="15" spans="1:23" s="11" customFormat="1" ht="10.5" customHeight="1">
      <c r="A15" s="95"/>
      <c r="B15" s="95"/>
      <c r="C15" s="76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2"/>
    </row>
    <row r="16" spans="1:23" s="11" customFormat="1" ht="10.5" customHeight="1">
      <c r="A16" s="308">
        <v>15</v>
      </c>
      <c r="B16" s="308"/>
      <c r="C16" s="76"/>
      <c r="D16" s="66">
        <v>354</v>
      </c>
      <c r="E16" s="66">
        <v>351</v>
      </c>
      <c r="F16" s="66">
        <v>3</v>
      </c>
      <c r="G16" s="66">
        <v>1143</v>
      </c>
      <c r="H16" s="66">
        <v>23588</v>
      </c>
      <c r="I16" s="66">
        <v>11856</v>
      </c>
      <c r="J16" s="66">
        <v>11732</v>
      </c>
      <c r="K16" s="66">
        <v>2895</v>
      </c>
      <c r="L16" s="66">
        <v>10131</v>
      </c>
      <c r="M16" s="66">
        <v>10562</v>
      </c>
      <c r="N16" s="66">
        <v>10862</v>
      </c>
      <c r="O16" s="66">
        <v>5450</v>
      </c>
      <c r="P16" s="66">
        <v>5412</v>
      </c>
      <c r="Q16" s="66">
        <v>1609</v>
      </c>
      <c r="R16" s="66">
        <v>51</v>
      </c>
      <c r="S16" s="66">
        <v>1558</v>
      </c>
      <c r="T16" s="66">
        <v>176</v>
      </c>
      <c r="U16" s="66">
        <v>36</v>
      </c>
      <c r="V16" s="66">
        <v>140</v>
      </c>
      <c r="W16" s="68" t="s">
        <v>628</v>
      </c>
    </row>
    <row r="17" spans="1:23" s="11" customFormat="1" ht="10.5" customHeight="1">
      <c r="A17" s="95"/>
      <c r="B17" s="95"/>
      <c r="C17" s="76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2"/>
    </row>
    <row r="18" spans="1:23" s="11" customFormat="1" ht="10.5" customHeight="1">
      <c r="A18" s="95"/>
      <c r="B18" s="95"/>
      <c r="C18" s="76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2"/>
    </row>
    <row r="19" spans="1:23" s="103" customFormat="1" ht="10.5" customHeight="1">
      <c r="A19" s="309">
        <v>16</v>
      </c>
      <c r="B19" s="309"/>
      <c r="C19" s="76"/>
      <c r="D19" s="73">
        <f>D22+D25</f>
        <v>349</v>
      </c>
      <c r="E19" s="73">
        <f aca="true" t="shared" si="0" ref="E19:V19">E22+E25</f>
        <v>346</v>
      </c>
      <c r="F19" s="73">
        <f t="shared" si="0"/>
        <v>3</v>
      </c>
      <c r="G19" s="73">
        <f t="shared" si="0"/>
        <v>1132</v>
      </c>
      <c r="H19" s="73">
        <f t="shared" si="0"/>
        <v>23161</v>
      </c>
      <c r="I19" s="73">
        <f t="shared" si="0"/>
        <v>11720</v>
      </c>
      <c r="J19" s="73">
        <f t="shared" si="0"/>
        <v>11441</v>
      </c>
      <c r="K19" s="73">
        <f t="shared" si="0"/>
        <v>3170</v>
      </c>
      <c r="L19" s="73">
        <f t="shared" si="0"/>
        <v>9469</v>
      </c>
      <c r="M19" s="73">
        <f t="shared" si="0"/>
        <v>10522</v>
      </c>
      <c r="N19" s="73">
        <f t="shared" si="0"/>
        <v>10680</v>
      </c>
      <c r="O19" s="73">
        <f t="shared" si="0"/>
        <v>5354</v>
      </c>
      <c r="P19" s="73">
        <f t="shared" si="0"/>
        <v>5326</v>
      </c>
      <c r="Q19" s="73">
        <f t="shared" si="0"/>
        <v>1602</v>
      </c>
      <c r="R19" s="73">
        <f t="shared" si="0"/>
        <v>51</v>
      </c>
      <c r="S19" s="73">
        <f t="shared" si="0"/>
        <v>1551</v>
      </c>
      <c r="T19" s="73">
        <f t="shared" si="0"/>
        <v>171</v>
      </c>
      <c r="U19" s="73">
        <f t="shared" si="0"/>
        <v>34</v>
      </c>
      <c r="V19" s="73">
        <f t="shared" si="0"/>
        <v>137</v>
      </c>
      <c r="W19" s="72" t="s">
        <v>629</v>
      </c>
    </row>
    <row r="20" spans="3:23" s="8" customFormat="1" ht="10.5" customHeight="1">
      <c r="C20" s="2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4"/>
    </row>
    <row r="21" spans="1:23" s="8" customFormat="1" ht="10.5" customHeight="1">
      <c r="A21" s="19"/>
      <c r="B21" s="19"/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4"/>
    </row>
    <row r="22" spans="1:23" s="11" customFormat="1" ht="10.5" customHeight="1">
      <c r="A22" s="302" t="s">
        <v>118</v>
      </c>
      <c r="B22" s="302"/>
      <c r="C22" s="74"/>
      <c r="D22" s="73">
        <f>SUM(D28:D32,D34:D38)</f>
        <v>244</v>
      </c>
      <c r="E22" s="73">
        <f aca="true" t="shared" si="1" ref="E22:V22">SUM(E28:E32,E34:E38)</f>
        <v>243</v>
      </c>
      <c r="F22" s="73">
        <f t="shared" si="1"/>
        <v>1</v>
      </c>
      <c r="G22" s="73">
        <f t="shared" si="1"/>
        <v>867</v>
      </c>
      <c r="H22" s="73">
        <f t="shared" si="1"/>
        <v>18687</v>
      </c>
      <c r="I22" s="73">
        <f t="shared" si="1"/>
        <v>9500</v>
      </c>
      <c r="J22" s="73">
        <f t="shared" si="1"/>
        <v>9187</v>
      </c>
      <c r="K22" s="73">
        <f t="shared" si="1"/>
        <v>2604</v>
      </c>
      <c r="L22" s="73">
        <f t="shared" si="1"/>
        <v>7687</v>
      </c>
      <c r="M22" s="73">
        <f t="shared" si="1"/>
        <v>8396</v>
      </c>
      <c r="N22" s="73">
        <f t="shared" si="1"/>
        <v>8450</v>
      </c>
      <c r="O22" s="73">
        <f t="shared" si="1"/>
        <v>4229</v>
      </c>
      <c r="P22" s="73">
        <f t="shared" si="1"/>
        <v>4221</v>
      </c>
      <c r="Q22" s="73">
        <f t="shared" si="1"/>
        <v>1220</v>
      </c>
      <c r="R22" s="73">
        <f t="shared" si="1"/>
        <v>42</v>
      </c>
      <c r="S22" s="73">
        <f t="shared" si="1"/>
        <v>1178</v>
      </c>
      <c r="T22" s="73">
        <f t="shared" si="1"/>
        <v>148</v>
      </c>
      <c r="U22" s="73">
        <f t="shared" si="1"/>
        <v>34</v>
      </c>
      <c r="V22" s="73">
        <f t="shared" si="1"/>
        <v>114</v>
      </c>
      <c r="W22" s="184" t="s">
        <v>559</v>
      </c>
    </row>
    <row r="23" spans="1:23" s="8" customFormat="1" ht="10.5" customHeight="1">
      <c r="A23" s="306"/>
      <c r="B23" s="306"/>
      <c r="C23" s="76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163"/>
    </row>
    <row r="24" spans="1:23" s="8" customFormat="1" ht="10.5" customHeight="1">
      <c r="A24" s="306"/>
      <c r="B24" s="306"/>
      <c r="C24" s="76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163"/>
    </row>
    <row r="25" spans="1:23" s="11" customFormat="1" ht="10.5" customHeight="1">
      <c r="A25" s="302" t="s">
        <v>119</v>
      </c>
      <c r="B25" s="302"/>
      <c r="C25" s="74"/>
      <c r="D25" s="73">
        <f>SUM(D42:D44,D47:D51,D54:D57,D60:D62,D65,D68:D70,D73:D77,D89:D90,D93,D96,D99:D101,D104:D106,D109:D112,D115:D118,D120:D124,D127:D132,D135:D138,D141:D146,D149:D153)</f>
        <v>105</v>
      </c>
      <c r="E25" s="73">
        <f aca="true" t="shared" si="2" ref="E25:V25">SUM(E42:E44,E47:E51,E54:E57,E60:E62,E65,E68:E70,E73:E77,E89:E90,E93,E96,E99:E101,E104:E106,E109:E112,E115:E118,E120:E124,E127:E132,E135:E138,E141:E146,E149:E153)</f>
        <v>103</v>
      </c>
      <c r="F25" s="73">
        <f t="shared" si="2"/>
        <v>2</v>
      </c>
      <c r="G25" s="73">
        <f t="shared" si="2"/>
        <v>265</v>
      </c>
      <c r="H25" s="73">
        <f t="shared" si="2"/>
        <v>4474</v>
      </c>
      <c r="I25" s="73">
        <f t="shared" si="2"/>
        <v>2220</v>
      </c>
      <c r="J25" s="73">
        <f t="shared" si="2"/>
        <v>2254</v>
      </c>
      <c r="K25" s="73">
        <f t="shared" si="2"/>
        <v>566</v>
      </c>
      <c r="L25" s="73">
        <f t="shared" si="2"/>
        <v>1782</v>
      </c>
      <c r="M25" s="73">
        <f t="shared" si="2"/>
        <v>2126</v>
      </c>
      <c r="N25" s="73">
        <f t="shared" si="2"/>
        <v>2230</v>
      </c>
      <c r="O25" s="73">
        <f t="shared" si="2"/>
        <v>1125</v>
      </c>
      <c r="P25" s="73">
        <f t="shared" si="2"/>
        <v>1105</v>
      </c>
      <c r="Q25" s="73">
        <f t="shared" si="2"/>
        <v>382</v>
      </c>
      <c r="R25" s="73">
        <f t="shared" si="2"/>
        <v>9</v>
      </c>
      <c r="S25" s="73">
        <f t="shared" si="2"/>
        <v>373</v>
      </c>
      <c r="T25" s="73">
        <f t="shared" si="2"/>
        <v>23</v>
      </c>
      <c r="U25" s="73">
        <f t="shared" si="2"/>
        <v>0</v>
      </c>
      <c r="V25" s="73">
        <f t="shared" si="2"/>
        <v>23</v>
      </c>
      <c r="W25" s="184" t="s">
        <v>626</v>
      </c>
    </row>
    <row r="26" spans="3:23" s="8" customFormat="1" ht="10.5" customHeight="1">
      <c r="C26" s="2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4"/>
    </row>
    <row r="27" spans="3:23" s="8" customFormat="1" ht="10.5" customHeight="1">
      <c r="C27" s="22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4"/>
    </row>
    <row r="28" spans="1:23" s="8" customFormat="1" ht="10.5" customHeight="1">
      <c r="A28" s="8">
        <v>1</v>
      </c>
      <c r="B28" s="18" t="s">
        <v>21</v>
      </c>
      <c r="C28" s="25"/>
      <c r="D28" s="17">
        <f>E28+F28</f>
        <v>83</v>
      </c>
      <c r="E28" s="17">
        <v>83</v>
      </c>
      <c r="F28" s="17">
        <v>0</v>
      </c>
      <c r="G28" s="17">
        <v>367</v>
      </c>
      <c r="H28" s="17">
        <f>I28+J28</f>
        <v>8523</v>
      </c>
      <c r="I28" s="17">
        <v>4348</v>
      </c>
      <c r="J28" s="17">
        <v>4175</v>
      </c>
      <c r="K28" s="17">
        <v>1067</v>
      </c>
      <c r="L28" s="17">
        <v>3602</v>
      </c>
      <c r="M28" s="17">
        <v>3854</v>
      </c>
      <c r="N28" s="17">
        <f>O28+P28</f>
        <v>3934</v>
      </c>
      <c r="O28" s="17">
        <v>1964</v>
      </c>
      <c r="P28" s="17">
        <v>1970</v>
      </c>
      <c r="Q28" s="17">
        <f>R28+S28</f>
        <v>512</v>
      </c>
      <c r="R28" s="17">
        <v>13</v>
      </c>
      <c r="S28" s="17">
        <v>499</v>
      </c>
      <c r="T28" s="17">
        <f>U28+V28</f>
        <v>102</v>
      </c>
      <c r="U28" s="17">
        <v>18</v>
      </c>
      <c r="V28" s="17">
        <v>84</v>
      </c>
      <c r="W28" s="14">
        <v>1</v>
      </c>
    </row>
    <row r="29" spans="1:23" s="8" customFormat="1" ht="10.5" customHeight="1">
      <c r="A29" s="8">
        <v>2</v>
      </c>
      <c r="B29" s="18" t="s">
        <v>22</v>
      </c>
      <c r="C29" s="25"/>
      <c r="D29" s="17">
        <f>E29+F29</f>
        <v>67</v>
      </c>
      <c r="E29" s="17">
        <v>66</v>
      </c>
      <c r="F29" s="17">
        <v>1</v>
      </c>
      <c r="G29" s="17">
        <v>259</v>
      </c>
      <c r="H29" s="17">
        <f>I29+J29</f>
        <v>6192</v>
      </c>
      <c r="I29" s="17">
        <v>3138</v>
      </c>
      <c r="J29" s="17">
        <v>3054</v>
      </c>
      <c r="K29" s="17">
        <v>903</v>
      </c>
      <c r="L29" s="17">
        <v>2552</v>
      </c>
      <c r="M29" s="17">
        <v>2737</v>
      </c>
      <c r="N29" s="17">
        <f>O29+P29</f>
        <v>2762</v>
      </c>
      <c r="O29" s="17">
        <v>1408</v>
      </c>
      <c r="P29" s="17">
        <v>1354</v>
      </c>
      <c r="Q29" s="17">
        <f>R29+S29</f>
        <v>387</v>
      </c>
      <c r="R29" s="17">
        <v>16</v>
      </c>
      <c r="S29" s="17">
        <v>371</v>
      </c>
      <c r="T29" s="17">
        <f>U29+V29</f>
        <v>28</v>
      </c>
      <c r="U29" s="17">
        <v>14</v>
      </c>
      <c r="V29" s="17">
        <v>14</v>
      </c>
      <c r="W29" s="14">
        <v>2</v>
      </c>
    </row>
    <row r="30" spans="1:23" s="8" customFormat="1" ht="10.5" customHeight="1">
      <c r="A30" s="8">
        <v>3</v>
      </c>
      <c r="B30" s="18" t="s">
        <v>23</v>
      </c>
      <c r="C30" s="25"/>
      <c r="D30" s="17">
        <f>E30+F30</f>
        <v>15</v>
      </c>
      <c r="E30" s="17">
        <v>15</v>
      </c>
      <c r="F30" s="17">
        <v>0</v>
      </c>
      <c r="G30" s="17">
        <v>48</v>
      </c>
      <c r="H30" s="17">
        <f>I30+J30</f>
        <v>950</v>
      </c>
      <c r="I30" s="17">
        <v>480</v>
      </c>
      <c r="J30" s="17">
        <v>470</v>
      </c>
      <c r="K30" s="17">
        <v>134</v>
      </c>
      <c r="L30" s="17">
        <v>383</v>
      </c>
      <c r="M30" s="17">
        <v>433</v>
      </c>
      <c r="N30" s="17">
        <f>O30+P30</f>
        <v>403</v>
      </c>
      <c r="O30" s="17">
        <v>197</v>
      </c>
      <c r="P30" s="17">
        <v>206</v>
      </c>
      <c r="Q30" s="17">
        <f>R30+S30</f>
        <v>78</v>
      </c>
      <c r="R30" s="17">
        <v>9</v>
      </c>
      <c r="S30" s="17">
        <v>69</v>
      </c>
      <c r="T30" s="17">
        <f>U30+V30</f>
        <v>4</v>
      </c>
      <c r="U30" s="17">
        <v>2</v>
      </c>
      <c r="V30" s="17">
        <v>2</v>
      </c>
      <c r="W30" s="14">
        <v>3</v>
      </c>
    </row>
    <row r="31" spans="1:23" s="8" customFormat="1" ht="10.5" customHeight="1">
      <c r="A31" s="8">
        <v>4</v>
      </c>
      <c r="B31" s="18" t="s">
        <v>24</v>
      </c>
      <c r="C31" s="25"/>
      <c r="D31" s="17">
        <f>E31+F31</f>
        <v>8</v>
      </c>
      <c r="E31" s="17">
        <v>8</v>
      </c>
      <c r="F31" s="17">
        <v>0</v>
      </c>
      <c r="G31" s="17">
        <v>29</v>
      </c>
      <c r="H31" s="17">
        <f>I31+J31</f>
        <v>551</v>
      </c>
      <c r="I31" s="17">
        <v>289</v>
      </c>
      <c r="J31" s="17">
        <v>262</v>
      </c>
      <c r="K31" s="17">
        <v>151</v>
      </c>
      <c r="L31" s="17">
        <v>186</v>
      </c>
      <c r="M31" s="17">
        <v>214</v>
      </c>
      <c r="N31" s="17">
        <f>O31+P31</f>
        <v>199</v>
      </c>
      <c r="O31" s="17">
        <v>105</v>
      </c>
      <c r="P31" s="17">
        <v>94</v>
      </c>
      <c r="Q31" s="17">
        <f>R31+S31</f>
        <v>39</v>
      </c>
      <c r="R31" s="17">
        <v>0</v>
      </c>
      <c r="S31" s="17">
        <v>39</v>
      </c>
      <c r="T31" s="17">
        <f>U31+V31</f>
        <v>8</v>
      </c>
      <c r="U31" s="17">
        <v>0</v>
      </c>
      <c r="V31" s="17">
        <v>8</v>
      </c>
      <c r="W31" s="14">
        <v>4</v>
      </c>
    </row>
    <row r="32" spans="1:23" s="8" customFormat="1" ht="10.5" customHeight="1">
      <c r="A32" s="8">
        <v>5</v>
      </c>
      <c r="B32" s="18" t="s">
        <v>25</v>
      </c>
      <c r="C32" s="25"/>
      <c r="D32" s="17">
        <f>E32+F32</f>
        <v>15</v>
      </c>
      <c r="E32" s="17">
        <v>15</v>
      </c>
      <c r="F32" s="17">
        <v>0</v>
      </c>
      <c r="G32" s="17">
        <v>24</v>
      </c>
      <c r="H32" s="17">
        <f>I32+J32</f>
        <v>360</v>
      </c>
      <c r="I32" s="17">
        <v>179</v>
      </c>
      <c r="J32" s="17">
        <v>181</v>
      </c>
      <c r="K32" s="17">
        <v>49</v>
      </c>
      <c r="L32" s="17">
        <v>138</v>
      </c>
      <c r="M32" s="17">
        <v>173</v>
      </c>
      <c r="N32" s="17">
        <f>O32+P32</f>
        <v>176</v>
      </c>
      <c r="O32" s="17">
        <v>87</v>
      </c>
      <c r="P32" s="17">
        <v>89</v>
      </c>
      <c r="Q32" s="17">
        <f>R32+S32</f>
        <v>28</v>
      </c>
      <c r="R32" s="17">
        <v>0</v>
      </c>
      <c r="S32" s="17">
        <v>28</v>
      </c>
      <c r="T32" s="17">
        <f>U32+V32</f>
        <v>5</v>
      </c>
      <c r="U32" s="17">
        <v>0</v>
      </c>
      <c r="V32" s="17">
        <v>5</v>
      </c>
      <c r="W32" s="14">
        <v>5</v>
      </c>
    </row>
    <row r="33" spans="2:23" s="8" customFormat="1" ht="10.5" customHeight="1">
      <c r="B33" s="18"/>
      <c r="C33" s="2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4"/>
    </row>
    <row r="34" spans="1:23" s="8" customFormat="1" ht="10.5" customHeight="1">
      <c r="A34" s="8">
        <v>6</v>
      </c>
      <c r="B34" s="18" t="s">
        <v>26</v>
      </c>
      <c r="C34" s="25"/>
      <c r="D34" s="17">
        <f>E34+F34</f>
        <v>11</v>
      </c>
      <c r="E34" s="17">
        <v>11</v>
      </c>
      <c r="F34" s="17">
        <v>0</v>
      </c>
      <c r="G34" s="17">
        <v>23</v>
      </c>
      <c r="H34" s="17">
        <f>I34+J34</f>
        <v>447</v>
      </c>
      <c r="I34" s="17">
        <v>236</v>
      </c>
      <c r="J34" s="17">
        <v>211</v>
      </c>
      <c r="K34" s="17">
        <v>9</v>
      </c>
      <c r="L34" s="17">
        <v>199</v>
      </c>
      <c r="M34" s="17">
        <v>239</v>
      </c>
      <c r="N34" s="17">
        <f>O34+P34</f>
        <v>227</v>
      </c>
      <c r="O34" s="17">
        <v>113</v>
      </c>
      <c r="P34" s="17">
        <v>114</v>
      </c>
      <c r="Q34" s="17">
        <f>R34+S34</f>
        <v>28</v>
      </c>
      <c r="R34" s="17">
        <v>2</v>
      </c>
      <c r="S34" s="17">
        <v>26</v>
      </c>
      <c r="T34" s="17">
        <f>U34+V34</f>
        <v>0</v>
      </c>
      <c r="U34" s="17">
        <v>0</v>
      </c>
      <c r="V34" s="17">
        <v>0</v>
      </c>
      <c r="W34" s="14">
        <v>6</v>
      </c>
    </row>
    <row r="35" spans="1:23" s="8" customFormat="1" ht="10.5" customHeight="1">
      <c r="A35" s="8">
        <v>7</v>
      </c>
      <c r="B35" s="18" t="s">
        <v>27</v>
      </c>
      <c r="C35" s="25"/>
      <c r="D35" s="17">
        <f>E35+F35</f>
        <v>16</v>
      </c>
      <c r="E35" s="17">
        <v>16</v>
      </c>
      <c r="F35" s="17">
        <v>0</v>
      </c>
      <c r="G35" s="17">
        <v>55</v>
      </c>
      <c r="H35" s="17">
        <f>I35+J35</f>
        <v>929</v>
      </c>
      <c r="I35" s="17">
        <v>463</v>
      </c>
      <c r="J35" s="17">
        <v>466</v>
      </c>
      <c r="K35" s="17">
        <v>207</v>
      </c>
      <c r="L35" s="17">
        <v>332</v>
      </c>
      <c r="M35" s="17">
        <v>390</v>
      </c>
      <c r="N35" s="17">
        <f>O35+P35</f>
        <v>351</v>
      </c>
      <c r="O35" s="17">
        <v>177</v>
      </c>
      <c r="P35" s="17">
        <v>174</v>
      </c>
      <c r="Q35" s="17">
        <f>R35+S35</f>
        <v>70</v>
      </c>
      <c r="R35" s="17">
        <v>2</v>
      </c>
      <c r="S35" s="17">
        <v>68</v>
      </c>
      <c r="T35" s="17">
        <f>U35+V35</f>
        <v>0</v>
      </c>
      <c r="U35" s="17">
        <v>0</v>
      </c>
      <c r="V35" s="17">
        <v>0</v>
      </c>
      <c r="W35" s="14">
        <v>7</v>
      </c>
    </row>
    <row r="36" spans="1:23" s="8" customFormat="1" ht="10.5" customHeight="1">
      <c r="A36" s="8">
        <v>8</v>
      </c>
      <c r="B36" s="18" t="s">
        <v>28</v>
      </c>
      <c r="C36" s="25"/>
      <c r="D36" s="17">
        <f>E36+F36</f>
        <v>12</v>
      </c>
      <c r="E36" s="17">
        <v>12</v>
      </c>
      <c r="F36" s="17">
        <v>0</v>
      </c>
      <c r="G36" s="17">
        <v>22</v>
      </c>
      <c r="H36" s="17">
        <f>I36+J36</f>
        <v>221</v>
      </c>
      <c r="I36" s="17">
        <v>116</v>
      </c>
      <c r="J36" s="17">
        <v>105</v>
      </c>
      <c r="K36" s="17">
        <v>50</v>
      </c>
      <c r="L36" s="17">
        <v>89</v>
      </c>
      <c r="M36" s="17">
        <v>82</v>
      </c>
      <c r="N36" s="17">
        <f>O36+P36</f>
        <v>117</v>
      </c>
      <c r="O36" s="17">
        <v>55</v>
      </c>
      <c r="P36" s="17">
        <v>62</v>
      </c>
      <c r="Q36" s="17">
        <f>R36+S36</f>
        <v>24</v>
      </c>
      <c r="R36" s="17">
        <v>0</v>
      </c>
      <c r="S36" s="17">
        <v>24</v>
      </c>
      <c r="T36" s="17">
        <f>U36+V36</f>
        <v>0</v>
      </c>
      <c r="U36" s="17">
        <v>0</v>
      </c>
      <c r="V36" s="17">
        <v>0</v>
      </c>
      <c r="W36" s="14">
        <v>8</v>
      </c>
    </row>
    <row r="37" spans="1:23" s="8" customFormat="1" ht="10.5" customHeight="1">
      <c r="A37" s="8">
        <v>9</v>
      </c>
      <c r="B37" s="18" t="s">
        <v>29</v>
      </c>
      <c r="C37" s="25"/>
      <c r="D37" s="17">
        <f>E37+F37</f>
        <v>11</v>
      </c>
      <c r="E37" s="17">
        <v>11</v>
      </c>
      <c r="F37" s="17">
        <v>0</v>
      </c>
      <c r="G37" s="17">
        <v>26</v>
      </c>
      <c r="H37" s="17">
        <f>I37+J37</f>
        <v>280</v>
      </c>
      <c r="I37" s="17">
        <v>128</v>
      </c>
      <c r="J37" s="17">
        <v>152</v>
      </c>
      <c r="K37" s="17">
        <v>34</v>
      </c>
      <c r="L37" s="17">
        <v>109</v>
      </c>
      <c r="M37" s="17">
        <v>137</v>
      </c>
      <c r="N37" s="17">
        <f>O37+P37</f>
        <v>135</v>
      </c>
      <c r="O37" s="17">
        <v>64</v>
      </c>
      <c r="P37" s="17">
        <v>71</v>
      </c>
      <c r="Q37" s="17">
        <f>R37+S37</f>
        <v>32</v>
      </c>
      <c r="R37" s="17">
        <v>0</v>
      </c>
      <c r="S37" s="17">
        <v>32</v>
      </c>
      <c r="T37" s="17">
        <f>U37+V37</f>
        <v>1</v>
      </c>
      <c r="U37" s="17">
        <v>0</v>
      </c>
      <c r="V37" s="17">
        <v>1</v>
      </c>
      <c r="W37" s="14">
        <v>9</v>
      </c>
    </row>
    <row r="38" spans="1:23" s="8" customFormat="1" ht="10.5" customHeight="1">
      <c r="A38" s="8">
        <v>10</v>
      </c>
      <c r="B38" s="18" t="s">
        <v>30</v>
      </c>
      <c r="C38" s="25"/>
      <c r="D38" s="17">
        <f>E38+F38</f>
        <v>6</v>
      </c>
      <c r="E38" s="17">
        <v>6</v>
      </c>
      <c r="F38" s="17">
        <v>0</v>
      </c>
      <c r="G38" s="17">
        <v>14</v>
      </c>
      <c r="H38" s="17">
        <f>I38+J38</f>
        <v>234</v>
      </c>
      <c r="I38" s="17">
        <v>123</v>
      </c>
      <c r="J38" s="17">
        <v>111</v>
      </c>
      <c r="K38" s="17">
        <v>0</v>
      </c>
      <c r="L38" s="17">
        <v>97</v>
      </c>
      <c r="M38" s="17">
        <v>137</v>
      </c>
      <c r="N38" s="17">
        <f>O38+P38</f>
        <v>146</v>
      </c>
      <c r="O38" s="17">
        <v>59</v>
      </c>
      <c r="P38" s="17">
        <v>87</v>
      </c>
      <c r="Q38" s="17">
        <f>R38+S38</f>
        <v>22</v>
      </c>
      <c r="R38" s="17">
        <v>0</v>
      </c>
      <c r="S38" s="17">
        <v>22</v>
      </c>
      <c r="T38" s="17">
        <f>U38+V38</f>
        <v>0</v>
      </c>
      <c r="U38" s="17">
        <v>0</v>
      </c>
      <c r="V38" s="17">
        <v>0</v>
      </c>
      <c r="W38" s="14">
        <v>10</v>
      </c>
    </row>
    <row r="39" spans="2:23" s="8" customFormat="1" ht="10.5" customHeight="1">
      <c r="B39" s="18"/>
      <c r="C39" s="2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4"/>
    </row>
    <row r="40" spans="2:23" s="8" customFormat="1" ht="10.5" customHeight="1">
      <c r="B40" s="18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4"/>
    </row>
    <row r="41" spans="1:23" s="8" customFormat="1" ht="10.5" customHeight="1">
      <c r="A41" s="301" t="s">
        <v>31</v>
      </c>
      <c r="B41" s="301"/>
      <c r="C41" s="2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4"/>
    </row>
    <row r="42" spans="1:23" s="8" customFormat="1" ht="10.5" customHeight="1">
      <c r="A42" s="8">
        <v>11</v>
      </c>
      <c r="B42" s="18" t="s">
        <v>32</v>
      </c>
      <c r="C42" s="25"/>
      <c r="D42" s="17">
        <f>E42+F42</f>
        <v>1</v>
      </c>
      <c r="E42" s="17">
        <v>1</v>
      </c>
      <c r="F42" s="17">
        <v>0</v>
      </c>
      <c r="G42" s="17">
        <v>2</v>
      </c>
      <c r="H42" s="17">
        <f>I42+J42</f>
        <v>53</v>
      </c>
      <c r="I42" s="17">
        <v>25</v>
      </c>
      <c r="J42" s="17">
        <v>28</v>
      </c>
      <c r="K42" s="17">
        <v>26</v>
      </c>
      <c r="L42" s="17">
        <v>15</v>
      </c>
      <c r="M42" s="17">
        <v>12</v>
      </c>
      <c r="N42" s="17">
        <f>O42+P42</f>
        <v>23</v>
      </c>
      <c r="O42" s="17">
        <v>10</v>
      </c>
      <c r="P42" s="17">
        <v>13</v>
      </c>
      <c r="Q42" s="17">
        <f>R42+S42</f>
        <v>4</v>
      </c>
      <c r="R42" s="17">
        <v>0</v>
      </c>
      <c r="S42" s="17">
        <v>4</v>
      </c>
      <c r="T42" s="17">
        <f>U42+V42</f>
        <v>0</v>
      </c>
      <c r="U42" s="17">
        <v>0</v>
      </c>
      <c r="V42" s="17">
        <v>0</v>
      </c>
      <c r="W42" s="14">
        <v>11</v>
      </c>
    </row>
    <row r="43" spans="1:23" s="8" customFormat="1" ht="10.5" customHeight="1">
      <c r="A43" s="8">
        <v>12</v>
      </c>
      <c r="B43" s="18" t="s">
        <v>33</v>
      </c>
      <c r="C43" s="25"/>
      <c r="D43" s="17">
        <f>E43+F43</f>
        <v>0</v>
      </c>
      <c r="E43" s="17">
        <v>0</v>
      </c>
      <c r="F43" s="17">
        <v>0</v>
      </c>
      <c r="G43" s="17">
        <v>0</v>
      </c>
      <c r="H43" s="17">
        <f>I43+J43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O43+P43</f>
        <v>0</v>
      </c>
      <c r="O43" s="17">
        <v>0</v>
      </c>
      <c r="P43" s="17">
        <v>0</v>
      </c>
      <c r="Q43" s="17">
        <f>R43+S43</f>
        <v>0</v>
      </c>
      <c r="R43" s="17">
        <v>0</v>
      </c>
      <c r="S43" s="17">
        <v>0</v>
      </c>
      <c r="T43" s="17">
        <f>U43+V43</f>
        <v>0</v>
      </c>
      <c r="U43" s="17">
        <v>0</v>
      </c>
      <c r="V43" s="17">
        <v>0</v>
      </c>
      <c r="W43" s="14">
        <v>12</v>
      </c>
    </row>
    <row r="44" spans="1:23" s="8" customFormat="1" ht="10.5" customHeight="1">
      <c r="A44" s="8">
        <v>13</v>
      </c>
      <c r="B44" s="18" t="s">
        <v>34</v>
      </c>
      <c r="C44" s="25"/>
      <c r="D44" s="17">
        <f>E44+F44</f>
        <v>4</v>
      </c>
      <c r="E44" s="17">
        <v>4</v>
      </c>
      <c r="F44" s="17">
        <v>0</v>
      </c>
      <c r="G44" s="17">
        <v>12</v>
      </c>
      <c r="H44" s="17">
        <f>I44+J44</f>
        <v>136</v>
      </c>
      <c r="I44" s="17">
        <v>69</v>
      </c>
      <c r="J44" s="17">
        <v>67</v>
      </c>
      <c r="K44" s="17">
        <v>38</v>
      </c>
      <c r="L44" s="17">
        <v>44</v>
      </c>
      <c r="M44" s="17">
        <v>54</v>
      </c>
      <c r="N44" s="17">
        <f>O44+P44</f>
        <v>39</v>
      </c>
      <c r="O44" s="17">
        <v>24</v>
      </c>
      <c r="P44" s="17">
        <v>15</v>
      </c>
      <c r="Q44" s="17">
        <f>R44+S44</f>
        <v>17</v>
      </c>
      <c r="R44" s="17">
        <v>3</v>
      </c>
      <c r="S44" s="17">
        <v>14</v>
      </c>
      <c r="T44" s="17">
        <f>U44+V44</f>
        <v>0</v>
      </c>
      <c r="U44" s="17">
        <v>0</v>
      </c>
      <c r="V44" s="17">
        <v>0</v>
      </c>
      <c r="W44" s="14">
        <v>13</v>
      </c>
    </row>
    <row r="45" spans="2:23" s="8" customFormat="1" ht="10.5" customHeight="1">
      <c r="B45" s="18"/>
      <c r="C45" s="2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4"/>
    </row>
    <row r="46" spans="1:23" s="8" customFormat="1" ht="10.5" customHeight="1">
      <c r="A46" s="301" t="s">
        <v>35</v>
      </c>
      <c r="B46" s="301"/>
      <c r="C46" s="2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4"/>
    </row>
    <row r="47" spans="1:23" s="8" customFormat="1" ht="10.5" customHeight="1">
      <c r="A47" s="8">
        <v>14</v>
      </c>
      <c r="B47" s="18" t="s">
        <v>36</v>
      </c>
      <c r="C47" s="25"/>
      <c r="D47" s="17">
        <f>E47+F47</f>
        <v>2</v>
      </c>
      <c r="E47" s="17">
        <v>2</v>
      </c>
      <c r="F47" s="17">
        <v>0</v>
      </c>
      <c r="G47" s="17">
        <v>6</v>
      </c>
      <c r="H47" s="17">
        <f>I47+J47</f>
        <v>116</v>
      </c>
      <c r="I47" s="17">
        <v>65</v>
      </c>
      <c r="J47" s="17">
        <v>51</v>
      </c>
      <c r="K47" s="17">
        <v>0</v>
      </c>
      <c r="L47" s="17">
        <v>52</v>
      </c>
      <c r="M47" s="17">
        <v>64</v>
      </c>
      <c r="N47" s="17">
        <f>O47+P47</f>
        <v>71</v>
      </c>
      <c r="O47" s="17">
        <v>33</v>
      </c>
      <c r="P47" s="17">
        <v>38</v>
      </c>
      <c r="Q47" s="17">
        <f>R47+S47</f>
        <v>8</v>
      </c>
      <c r="R47" s="17">
        <v>0</v>
      </c>
      <c r="S47" s="17">
        <v>8</v>
      </c>
      <c r="T47" s="17">
        <f>U47+V47</f>
        <v>0</v>
      </c>
      <c r="U47" s="17">
        <v>0</v>
      </c>
      <c r="V47" s="17">
        <v>0</v>
      </c>
      <c r="W47" s="14">
        <v>14</v>
      </c>
    </row>
    <row r="48" spans="1:23" s="8" customFormat="1" ht="10.5" customHeight="1">
      <c r="A48" s="8">
        <v>15</v>
      </c>
      <c r="B48" s="18" t="s">
        <v>37</v>
      </c>
      <c r="C48" s="25"/>
      <c r="D48" s="17">
        <f>E48+F48</f>
        <v>6</v>
      </c>
      <c r="E48" s="17">
        <v>6</v>
      </c>
      <c r="F48" s="17">
        <v>0</v>
      </c>
      <c r="G48" s="17">
        <v>13</v>
      </c>
      <c r="H48" s="17">
        <f>I48+J48</f>
        <v>206</v>
      </c>
      <c r="I48" s="17">
        <v>105</v>
      </c>
      <c r="J48" s="17">
        <v>101</v>
      </c>
      <c r="K48" s="17">
        <v>0</v>
      </c>
      <c r="L48" s="17">
        <v>101</v>
      </c>
      <c r="M48" s="17">
        <v>105</v>
      </c>
      <c r="N48" s="17">
        <f>O48+P48</f>
        <v>125</v>
      </c>
      <c r="O48" s="17">
        <v>63</v>
      </c>
      <c r="P48" s="17">
        <v>62</v>
      </c>
      <c r="Q48" s="17">
        <f>R48+S48</f>
        <v>20</v>
      </c>
      <c r="R48" s="17">
        <v>0</v>
      </c>
      <c r="S48" s="17">
        <v>20</v>
      </c>
      <c r="T48" s="17">
        <f>U48+V48</f>
        <v>0</v>
      </c>
      <c r="U48" s="17">
        <v>0</v>
      </c>
      <c r="V48" s="17">
        <v>0</v>
      </c>
      <c r="W48" s="14">
        <v>15</v>
      </c>
    </row>
    <row r="49" spans="1:23" s="8" customFormat="1" ht="10.5" customHeight="1">
      <c r="A49" s="8">
        <v>16</v>
      </c>
      <c r="B49" s="18" t="s">
        <v>38</v>
      </c>
      <c r="C49" s="25"/>
      <c r="D49" s="17">
        <f>E49+F49</f>
        <v>0</v>
      </c>
      <c r="E49" s="17">
        <v>0</v>
      </c>
      <c r="F49" s="17">
        <v>0</v>
      </c>
      <c r="G49" s="17">
        <v>0</v>
      </c>
      <c r="H49" s="17">
        <f>I49+J49</f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>O49+P49</f>
        <v>0</v>
      </c>
      <c r="O49" s="17">
        <v>0</v>
      </c>
      <c r="P49" s="17">
        <v>0</v>
      </c>
      <c r="Q49" s="17">
        <f>R49+S49</f>
        <v>0</v>
      </c>
      <c r="R49" s="17">
        <v>0</v>
      </c>
      <c r="S49" s="17">
        <v>0</v>
      </c>
      <c r="T49" s="17">
        <f>U49+V49</f>
        <v>0</v>
      </c>
      <c r="U49" s="17">
        <v>0</v>
      </c>
      <c r="V49" s="17">
        <v>0</v>
      </c>
      <c r="W49" s="14">
        <v>16</v>
      </c>
    </row>
    <row r="50" spans="1:23" s="8" customFormat="1" ht="10.5" customHeight="1">
      <c r="A50" s="8">
        <v>17</v>
      </c>
      <c r="B50" s="18" t="s">
        <v>39</v>
      </c>
      <c r="C50" s="25"/>
      <c r="D50" s="17">
        <f>E50+F50</f>
        <v>2</v>
      </c>
      <c r="E50" s="17">
        <v>2</v>
      </c>
      <c r="F50" s="17">
        <v>0</v>
      </c>
      <c r="G50" s="17">
        <v>6</v>
      </c>
      <c r="H50" s="17">
        <f>I50+J50</f>
        <v>105</v>
      </c>
      <c r="I50" s="17">
        <v>58</v>
      </c>
      <c r="J50" s="17">
        <v>47</v>
      </c>
      <c r="K50" s="17">
        <v>37</v>
      </c>
      <c r="L50" s="17">
        <v>39</v>
      </c>
      <c r="M50" s="17">
        <v>29</v>
      </c>
      <c r="N50" s="17">
        <f>O50+P50</f>
        <v>48</v>
      </c>
      <c r="O50" s="17">
        <v>20</v>
      </c>
      <c r="P50" s="17">
        <v>28</v>
      </c>
      <c r="Q50" s="17">
        <f>R50+S50</f>
        <v>11</v>
      </c>
      <c r="R50" s="17">
        <v>0</v>
      </c>
      <c r="S50" s="17">
        <v>11</v>
      </c>
      <c r="T50" s="17">
        <f>U50+V50</f>
        <v>0</v>
      </c>
      <c r="U50" s="17">
        <v>0</v>
      </c>
      <c r="V50" s="17">
        <v>0</v>
      </c>
      <c r="W50" s="14">
        <v>17</v>
      </c>
    </row>
    <row r="51" spans="1:23" s="8" customFormat="1" ht="10.5" customHeight="1">
      <c r="A51" s="8">
        <v>18</v>
      </c>
      <c r="B51" s="18" t="s">
        <v>40</v>
      </c>
      <c r="C51" s="25"/>
      <c r="D51" s="17">
        <f>E51+F51</f>
        <v>0</v>
      </c>
      <c r="E51" s="17">
        <v>0</v>
      </c>
      <c r="F51" s="17">
        <v>0</v>
      </c>
      <c r="G51" s="17">
        <v>0</v>
      </c>
      <c r="H51" s="17">
        <f>I51+J51</f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f>O51+P51</f>
        <v>16</v>
      </c>
      <c r="O51" s="17">
        <v>10</v>
      </c>
      <c r="P51" s="17">
        <v>6</v>
      </c>
      <c r="Q51" s="17">
        <f>R51+S51</f>
        <v>0</v>
      </c>
      <c r="R51" s="17">
        <v>0</v>
      </c>
      <c r="S51" s="17">
        <v>0</v>
      </c>
      <c r="T51" s="17">
        <f>U51+V51</f>
        <v>0</v>
      </c>
      <c r="U51" s="17">
        <v>0</v>
      </c>
      <c r="V51" s="17">
        <v>0</v>
      </c>
      <c r="W51" s="14">
        <v>18</v>
      </c>
    </row>
    <row r="52" spans="2:23" s="8" customFormat="1" ht="10.5" customHeight="1">
      <c r="B52" s="18"/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4"/>
    </row>
    <row r="53" spans="1:23" s="8" customFormat="1" ht="10.5" customHeight="1">
      <c r="A53" s="301" t="s">
        <v>41</v>
      </c>
      <c r="B53" s="301"/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4"/>
    </row>
    <row r="54" spans="1:23" s="8" customFormat="1" ht="10.5" customHeight="1">
      <c r="A54" s="8">
        <v>19</v>
      </c>
      <c r="B54" s="18" t="s">
        <v>42</v>
      </c>
      <c r="C54" s="25"/>
      <c r="D54" s="17">
        <f>E54+F54</f>
        <v>1</v>
      </c>
      <c r="E54" s="17">
        <v>1</v>
      </c>
      <c r="F54" s="17">
        <v>0</v>
      </c>
      <c r="G54" s="17">
        <v>4</v>
      </c>
      <c r="H54" s="17">
        <f>I54+J54</f>
        <v>123</v>
      </c>
      <c r="I54" s="17">
        <v>52</v>
      </c>
      <c r="J54" s="17">
        <v>71</v>
      </c>
      <c r="K54" s="17">
        <v>0</v>
      </c>
      <c r="L54" s="17">
        <v>64</v>
      </c>
      <c r="M54" s="17">
        <v>59</v>
      </c>
      <c r="N54" s="17">
        <f>O54+P54</f>
        <v>57</v>
      </c>
      <c r="O54" s="17">
        <v>27</v>
      </c>
      <c r="P54" s="17">
        <v>30</v>
      </c>
      <c r="Q54" s="17">
        <f>R54+S54</f>
        <v>6</v>
      </c>
      <c r="R54" s="17">
        <v>2</v>
      </c>
      <c r="S54" s="17">
        <v>4</v>
      </c>
      <c r="T54" s="17">
        <f>U54+V54</f>
        <v>1</v>
      </c>
      <c r="U54" s="17">
        <v>0</v>
      </c>
      <c r="V54" s="17">
        <v>1</v>
      </c>
      <c r="W54" s="14">
        <v>19</v>
      </c>
    </row>
    <row r="55" spans="1:23" s="8" customFormat="1" ht="10.5" customHeight="1">
      <c r="A55" s="8">
        <v>20</v>
      </c>
      <c r="B55" s="18" t="s">
        <v>43</v>
      </c>
      <c r="C55" s="25"/>
      <c r="D55" s="17">
        <f>E55+F55</f>
        <v>3</v>
      </c>
      <c r="E55" s="17">
        <v>3</v>
      </c>
      <c r="F55" s="17">
        <v>0</v>
      </c>
      <c r="G55" s="17">
        <v>10</v>
      </c>
      <c r="H55" s="17">
        <f>I55+J55</f>
        <v>164</v>
      </c>
      <c r="I55" s="17">
        <v>65</v>
      </c>
      <c r="J55" s="17">
        <v>99</v>
      </c>
      <c r="K55" s="17">
        <v>52</v>
      </c>
      <c r="L55" s="17">
        <v>45</v>
      </c>
      <c r="M55" s="17">
        <v>67</v>
      </c>
      <c r="N55" s="17">
        <f>O55+P55</f>
        <v>50</v>
      </c>
      <c r="O55" s="17">
        <v>32</v>
      </c>
      <c r="P55" s="17">
        <v>18</v>
      </c>
      <c r="Q55" s="17">
        <f>R55+S55</f>
        <v>13</v>
      </c>
      <c r="R55" s="17">
        <v>0</v>
      </c>
      <c r="S55" s="17">
        <v>13</v>
      </c>
      <c r="T55" s="17">
        <f>U55+V55</f>
        <v>0</v>
      </c>
      <c r="U55" s="17">
        <v>0</v>
      </c>
      <c r="V55" s="17">
        <v>0</v>
      </c>
      <c r="W55" s="14">
        <v>20</v>
      </c>
    </row>
    <row r="56" spans="1:23" s="8" customFormat="1" ht="10.5" customHeight="1">
      <c r="A56" s="8">
        <v>21</v>
      </c>
      <c r="B56" s="18" t="s">
        <v>44</v>
      </c>
      <c r="C56" s="25"/>
      <c r="D56" s="17">
        <f>E56+F56</f>
        <v>1</v>
      </c>
      <c r="E56" s="17">
        <v>1</v>
      </c>
      <c r="F56" s="17">
        <v>0</v>
      </c>
      <c r="G56" s="17">
        <v>4</v>
      </c>
      <c r="H56" s="17">
        <f>I56+J56</f>
        <v>63</v>
      </c>
      <c r="I56" s="17">
        <v>31</v>
      </c>
      <c r="J56" s="17">
        <v>32</v>
      </c>
      <c r="K56" s="17">
        <v>22</v>
      </c>
      <c r="L56" s="17">
        <v>22</v>
      </c>
      <c r="M56" s="17">
        <v>19</v>
      </c>
      <c r="N56" s="17">
        <f>O56+P56</f>
        <v>18</v>
      </c>
      <c r="O56" s="17">
        <v>8</v>
      </c>
      <c r="P56" s="17">
        <v>10</v>
      </c>
      <c r="Q56" s="17">
        <f>R56+S56</f>
        <v>5</v>
      </c>
      <c r="R56" s="17">
        <v>0</v>
      </c>
      <c r="S56" s="17">
        <v>5</v>
      </c>
      <c r="T56" s="17">
        <f>U56+V56</f>
        <v>0</v>
      </c>
      <c r="U56" s="17">
        <v>0</v>
      </c>
      <c r="V56" s="17">
        <v>0</v>
      </c>
      <c r="W56" s="14">
        <v>21</v>
      </c>
    </row>
    <row r="57" spans="1:23" s="8" customFormat="1" ht="10.5" customHeight="1">
      <c r="A57" s="8">
        <v>22</v>
      </c>
      <c r="B57" s="18" t="s">
        <v>45</v>
      </c>
      <c r="C57" s="25"/>
      <c r="D57" s="17">
        <f>E57+F57</f>
        <v>5</v>
      </c>
      <c r="E57" s="17">
        <v>5</v>
      </c>
      <c r="F57" s="17">
        <v>0</v>
      </c>
      <c r="G57" s="17">
        <v>15</v>
      </c>
      <c r="H57" s="17">
        <f>I57+J57</f>
        <v>291</v>
      </c>
      <c r="I57" s="17">
        <v>145</v>
      </c>
      <c r="J57" s="17">
        <v>146</v>
      </c>
      <c r="K57" s="17">
        <v>78</v>
      </c>
      <c r="L57" s="17">
        <v>106</v>
      </c>
      <c r="M57" s="17">
        <v>107</v>
      </c>
      <c r="N57" s="17">
        <f>O57+P57</f>
        <v>108</v>
      </c>
      <c r="O57" s="17">
        <v>59</v>
      </c>
      <c r="P57" s="17">
        <v>49</v>
      </c>
      <c r="Q57" s="17">
        <f>R57+S57</f>
        <v>22</v>
      </c>
      <c r="R57" s="17">
        <v>0</v>
      </c>
      <c r="S57" s="17">
        <v>22</v>
      </c>
      <c r="T57" s="17">
        <f>U57+V57</f>
        <v>1</v>
      </c>
      <c r="U57" s="17">
        <v>0</v>
      </c>
      <c r="V57" s="17">
        <v>1</v>
      </c>
      <c r="W57" s="14">
        <v>22</v>
      </c>
    </row>
    <row r="58" spans="2:23" s="8" customFormat="1" ht="10.5" customHeight="1">
      <c r="B58" s="18"/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4"/>
    </row>
    <row r="59" spans="1:23" s="8" customFormat="1" ht="10.5" customHeight="1">
      <c r="A59" s="301" t="s">
        <v>46</v>
      </c>
      <c r="B59" s="301"/>
      <c r="C59" s="2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4"/>
    </row>
    <row r="60" spans="1:23" s="8" customFormat="1" ht="10.5" customHeight="1">
      <c r="A60" s="8">
        <v>23</v>
      </c>
      <c r="B60" s="18" t="s">
        <v>47</v>
      </c>
      <c r="C60" s="25"/>
      <c r="D60" s="17">
        <f>E60+F60</f>
        <v>3</v>
      </c>
      <c r="E60" s="17">
        <v>3</v>
      </c>
      <c r="F60" s="17">
        <v>0</v>
      </c>
      <c r="G60" s="17">
        <v>3</v>
      </c>
      <c r="H60" s="17">
        <f>I60+J60</f>
        <v>47</v>
      </c>
      <c r="I60" s="17">
        <v>24</v>
      </c>
      <c r="J60" s="17">
        <v>23</v>
      </c>
      <c r="K60" s="17">
        <v>0</v>
      </c>
      <c r="L60" s="17">
        <v>29</v>
      </c>
      <c r="M60" s="17">
        <v>18</v>
      </c>
      <c r="N60" s="17">
        <f>O60+P60</f>
        <v>39</v>
      </c>
      <c r="O60" s="17">
        <v>20</v>
      </c>
      <c r="P60" s="17">
        <v>19</v>
      </c>
      <c r="Q60" s="17">
        <f>R60+S60</f>
        <v>8</v>
      </c>
      <c r="R60" s="17">
        <v>0</v>
      </c>
      <c r="S60" s="17">
        <v>8</v>
      </c>
      <c r="T60" s="17">
        <f>U60+V60</f>
        <v>0</v>
      </c>
      <c r="U60" s="17">
        <v>0</v>
      </c>
      <c r="V60" s="17">
        <v>0</v>
      </c>
      <c r="W60" s="14">
        <v>23</v>
      </c>
    </row>
    <row r="61" spans="1:23" s="8" customFormat="1" ht="10.5" customHeight="1">
      <c r="A61" s="8">
        <v>24</v>
      </c>
      <c r="B61" s="18" t="s">
        <v>48</v>
      </c>
      <c r="C61" s="25"/>
      <c r="D61" s="17">
        <f>E61+F61</f>
        <v>4</v>
      </c>
      <c r="E61" s="17">
        <v>4</v>
      </c>
      <c r="F61" s="17">
        <v>0</v>
      </c>
      <c r="G61" s="17">
        <v>10</v>
      </c>
      <c r="H61" s="17">
        <f>I61+J61</f>
        <v>134</v>
      </c>
      <c r="I61" s="17">
        <v>67</v>
      </c>
      <c r="J61" s="17">
        <v>67</v>
      </c>
      <c r="K61" s="17">
        <v>18</v>
      </c>
      <c r="L61" s="17">
        <v>66</v>
      </c>
      <c r="M61" s="17">
        <v>50</v>
      </c>
      <c r="N61" s="17">
        <f>O61+P61</f>
        <v>58</v>
      </c>
      <c r="O61" s="17">
        <v>27</v>
      </c>
      <c r="P61" s="17">
        <v>31</v>
      </c>
      <c r="Q61" s="17">
        <f>R61+S61</f>
        <v>13</v>
      </c>
      <c r="R61" s="17">
        <v>0</v>
      </c>
      <c r="S61" s="17">
        <v>13</v>
      </c>
      <c r="T61" s="17">
        <f>U61+V61</f>
        <v>3</v>
      </c>
      <c r="U61" s="17">
        <v>0</v>
      </c>
      <c r="V61" s="17">
        <v>3</v>
      </c>
      <c r="W61" s="14">
        <v>24</v>
      </c>
    </row>
    <row r="62" spans="1:23" s="8" customFormat="1" ht="10.5" customHeight="1">
      <c r="A62" s="8">
        <v>25</v>
      </c>
      <c r="B62" s="18" t="s">
        <v>49</v>
      </c>
      <c r="C62" s="25"/>
      <c r="D62" s="17">
        <f>E62+F62</f>
        <v>3</v>
      </c>
      <c r="E62" s="17">
        <v>3</v>
      </c>
      <c r="F62" s="17">
        <v>0</v>
      </c>
      <c r="G62" s="17">
        <v>8</v>
      </c>
      <c r="H62" s="17">
        <f>I62+J62</f>
        <v>161</v>
      </c>
      <c r="I62" s="17">
        <v>92</v>
      </c>
      <c r="J62" s="17">
        <v>69</v>
      </c>
      <c r="K62" s="17">
        <v>0</v>
      </c>
      <c r="L62" s="17">
        <v>71</v>
      </c>
      <c r="M62" s="17">
        <v>90</v>
      </c>
      <c r="N62" s="17">
        <f>O62+P62</f>
        <v>98</v>
      </c>
      <c r="O62" s="17">
        <v>53</v>
      </c>
      <c r="P62" s="17">
        <v>45</v>
      </c>
      <c r="Q62" s="17">
        <f>R62+S62</f>
        <v>13</v>
      </c>
      <c r="R62" s="17">
        <v>0</v>
      </c>
      <c r="S62" s="17">
        <v>13</v>
      </c>
      <c r="T62" s="17">
        <f>U62+V62</f>
        <v>6</v>
      </c>
      <c r="U62" s="17">
        <v>0</v>
      </c>
      <c r="V62" s="17">
        <v>6</v>
      </c>
      <c r="W62" s="14">
        <v>25</v>
      </c>
    </row>
    <row r="63" spans="2:23" s="8" customFormat="1" ht="10.5" customHeight="1">
      <c r="B63" s="18"/>
      <c r="C63" s="2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4"/>
    </row>
    <row r="64" spans="1:23" s="8" customFormat="1" ht="10.5" customHeight="1">
      <c r="A64" s="301" t="s">
        <v>51</v>
      </c>
      <c r="B64" s="301"/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4"/>
    </row>
    <row r="65" spans="1:23" s="8" customFormat="1" ht="10.5" customHeight="1">
      <c r="A65" s="8">
        <v>26</v>
      </c>
      <c r="B65" s="18" t="s">
        <v>52</v>
      </c>
      <c r="C65" s="25"/>
      <c r="D65" s="17">
        <f>E65+F65</f>
        <v>0</v>
      </c>
      <c r="E65" s="17">
        <v>0</v>
      </c>
      <c r="F65" s="17">
        <v>0</v>
      </c>
      <c r="G65" s="17">
        <v>0</v>
      </c>
      <c r="H65" s="17">
        <f>I65+J65</f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>O65+P65</f>
        <v>0</v>
      </c>
      <c r="O65" s="17">
        <v>0</v>
      </c>
      <c r="P65" s="17">
        <v>0</v>
      </c>
      <c r="Q65" s="17">
        <f>R65+S65</f>
        <v>0</v>
      </c>
      <c r="R65" s="17">
        <v>0</v>
      </c>
      <c r="S65" s="17">
        <v>0</v>
      </c>
      <c r="T65" s="17">
        <f>U65+V65</f>
        <v>0</v>
      </c>
      <c r="U65" s="17">
        <v>0</v>
      </c>
      <c r="V65" s="17">
        <v>0</v>
      </c>
      <c r="W65" s="14">
        <v>26</v>
      </c>
    </row>
    <row r="66" spans="2:23" s="8" customFormat="1" ht="10.5" customHeight="1">
      <c r="B66" s="18"/>
      <c r="C66" s="2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4"/>
    </row>
    <row r="67" spans="1:23" s="8" customFormat="1" ht="10.5" customHeight="1">
      <c r="A67" s="301" t="s">
        <v>53</v>
      </c>
      <c r="B67" s="301"/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4"/>
    </row>
    <row r="68" spans="1:23" s="8" customFormat="1" ht="10.5" customHeight="1">
      <c r="A68" s="8">
        <v>27</v>
      </c>
      <c r="B68" s="18" t="s">
        <v>54</v>
      </c>
      <c r="C68" s="25"/>
      <c r="D68" s="17">
        <f>E68+F68</f>
        <v>2</v>
      </c>
      <c r="E68" s="17">
        <v>1</v>
      </c>
      <c r="F68" s="17">
        <v>1</v>
      </c>
      <c r="G68" s="17">
        <v>10</v>
      </c>
      <c r="H68" s="17">
        <f>I68+J68</f>
        <v>235</v>
      </c>
      <c r="I68" s="17">
        <v>122</v>
      </c>
      <c r="J68" s="17">
        <v>113</v>
      </c>
      <c r="K68" s="17">
        <v>66</v>
      </c>
      <c r="L68" s="17">
        <v>86</v>
      </c>
      <c r="M68" s="17">
        <v>83</v>
      </c>
      <c r="N68" s="17">
        <f>O68+P68</f>
        <v>83</v>
      </c>
      <c r="O68" s="17">
        <v>45</v>
      </c>
      <c r="P68" s="17">
        <v>38</v>
      </c>
      <c r="Q68" s="17">
        <f>R68+S68</f>
        <v>14</v>
      </c>
      <c r="R68" s="17">
        <v>0</v>
      </c>
      <c r="S68" s="17">
        <v>14</v>
      </c>
      <c r="T68" s="17">
        <f>U68+V68</f>
        <v>2</v>
      </c>
      <c r="U68" s="17">
        <v>0</v>
      </c>
      <c r="V68" s="17">
        <v>2</v>
      </c>
      <c r="W68" s="14">
        <v>27</v>
      </c>
    </row>
    <row r="69" spans="1:23" s="8" customFormat="1" ht="10.5" customHeight="1">
      <c r="A69" s="8">
        <v>28</v>
      </c>
      <c r="B69" s="18" t="s">
        <v>55</v>
      </c>
      <c r="C69" s="25"/>
      <c r="D69" s="17">
        <f>E69+F69</f>
        <v>1</v>
      </c>
      <c r="E69" s="17">
        <v>1</v>
      </c>
      <c r="F69" s="17">
        <v>0</v>
      </c>
      <c r="G69" s="17">
        <v>2</v>
      </c>
      <c r="H69" s="17">
        <f>I69+J69</f>
        <v>58</v>
      </c>
      <c r="I69" s="17">
        <v>26</v>
      </c>
      <c r="J69" s="17">
        <v>32</v>
      </c>
      <c r="K69" s="17">
        <v>0</v>
      </c>
      <c r="L69" s="17">
        <v>31</v>
      </c>
      <c r="M69" s="17">
        <v>27</v>
      </c>
      <c r="N69" s="17">
        <f>O69+P69</f>
        <v>29</v>
      </c>
      <c r="O69" s="17">
        <v>15</v>
      </c>
      <c r="P69" s="17">
        <v>14</v>
      </c>
      <c r="Q69" s="17">
        <f>R69+S69</f>
        <v>5</v>
      </c>
      <c r="R69" s="17">
        <v>0</v>
      </c>
      <c r="S69" s="17">
        <v>5</v>
      </c>
      <c r="T69" s="17">
        <f>U69+V69</f>
        <v>0</v>
      </c>
      <c r="U69" s="17">
        <v>0</v>
      </c>
      <c r="V69" s="17">
        <v>0</v>
      </c>
      <c r="W69" s="14">
        <v>28</v>
      </c>
    </row>
    <row r="70" spans="1:23" s="8" customFormat="1" ht="10.5" customHeight="1">
      <c r="A70" s="8">
        <v>29</v>
      </c>
      <c r="B70" s="18" t="s">
        <v>56</v>
      </c>
      <c r="C70" s="25"/>
      <c r="D70" s="17">
        <f>E70+F70</f>
        <v>1</v>
      </c>
      <c r="E70" s="17">
        <v>1</v>
      </c>
      <c r="F70" s="17">
        <v>0</v>
      </c>
      <c r="G70" s="17">
        <v>4</v>
      </c>
      <c r="H70" s="17">
        <f>I70+J70</f>
        <v>63</v>
      </c>
      <c r="I70" s="17">
        <v>36</v>
      </c>
      <c r="J70" s="17">
        <v>27</v>
      </c>
      <c r="K70" s="17">
        <v>0</v>
      </c>
      <c r="L70" s="17">
        <v>32</v>
      </c>
      <c r="M70" s="17">
        <v>31</v>
      </c>
      <c r="N70" s="17">
        <f>O70+P70</f>
        <v>33</v>
      </c>
      <c r="O70" s="17">
        <v>13</v>
      </c>
      <c r="P70" s="17">
        <v>20</v>
      </c>
      <c r="Q70" s="17">
        <f>R70+S70</f>
        <v>7</v>
      </c>
      <c r="R70" s="17">
        <v>1</v>
      </c>
      <c r="S70" s="17">
        <v>6</v>
      </c>
      <c r="T70" s="17">
        <f>U70+V70</f>
        <v>0</v>
      </c>
      <c r="U70" s="17">
        <v>0</v>
      </c>
      <c r="V70" s="17">
        <v>0</v>
      </c>
      <c r="W70" s="14">
        <v>29</v>
      </c>
    </row>
    <row r="71" spans="2:23" s="8" customFormat="1" ht="10.5" customHeight="1">
      <c r="B71" s="18"/>
      <c r="C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4"/>
    </row>
    <row r="72" spans="1:23" s="8" customFormat="1" ht="10.5" customHeight="1">
      <c r="A72" s="301" t="s">
        <v>57</v>
      </c>
      <c r="B72" s="301"/>
      <c r="C72" s="2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4"/>
    </row>
    <row r="73" spans="1:23" s="8" customFormat="1" ht="10.5" customHeight="1">
      <c r="A73" s="8">
        <v>30</v>
      </c>
      <c r="B73" s="18" t="s">
        <v>58</v>
      </c>
      <c r="C73" s="25"/>
      <c r="D73" s="17">
        <f>E73+F73</f>
        <v>3</v>
      </c>
      <c r="E73" s="17">
        <v>3</v>
      </c>
      <c r="F73" s="17">
        <v>0</v>
      </c>
      <c r="G73" s="17">
        <v>8</v>
      </c>
      <c r="H73" s="17">
        <f>I73+J73</f>
        <v>59</v>
      </c>
      <c r="I73" s="17">
        <v>38</v>
      </c>
      <c r="J73" s="17">
        <v>21</v>
      </c>
      <c r="K73" s="17">
        <v>0</v>
      </c>
      <c r="L73" s="17">
        <v>30</v>
      </c>
      <c r="M73" s="17">
        <v>29</v>
      </c>
      <c r="N73" s="17">
        <f>O73+P73</f>
        <v>28</v>
      </c>
      <c r="O73" s="17">
        <v>12</v>
      </c>
      <c r="P73" s="17">
        <v>16</v>
      </c>
      <c r="Q73" s="17">
        <f>R73+S73</f>
        <v>8</v>
      </c>
      <c r="R73" s="17">
        <v>0</v>
      </c>
      <c r="S73" s="17">
        <v>8</v>
      </c>
      <c r="T73" s="17">
        <f>U73+V73</f>
        <v>0</v>
      </c>
      <c r="U73" s="17">
        <v>0</v>
      </c>
      <c r="V73" s="17">
        <v>0</v>
      </c>
      <c r="W73" s="14">
        <v>30</v>
      </c>
    </row>
    <row r="74" spans="1:23" s="8" customFormat="1" ht="10.5" customHeight="1">
      <c r="A74" s="8">
        <v>31</v>
      </c>
      <c r="B74" s="18" t="s">
        <v>59</v>
      </c>
      <c r="C74" s="25"/>
      <c r="D74" s="17">
        <f>E74+F74</f>
        <v>2</v>
      </c>
      <c r="E74" s="17">
        <v>2</v>
      </c>
      <c r="F74" s="17">
        <v>0</v>
      </c>
      <c r="G74" s="17">
        <v>7</v>
      </c>
      <c r="H74" s="17">
        <f>I74+J74</f>
        <v>200</v>
      </c>
      <c r="I74" s="17">
        <v>100</v>
      </c>
      <c r="J74" s="17">
        <v>100</v>
      </c>
      <c r="K74" s="17">
        <v>38</v>
      </c>
      <c r="L74" s="17">
        <v>66</v>
      </c>
      <c r="M74" s="17">
        <v>96</v>
      </c>
      <c r="N74" s="17">
        <f>O74+P74</f>
        <v>81</v>
      </c>
      <c r="O74" s="17">
        <v>45</v>
      </c>
      <c r="P74" s="17">
        <v>36</v>
      </c>
      <c r="Q74" s="17">
        <f>R74+S74</f>
        <v>12</v>
      </c>
      <c r="R74" s="17">
        <v>1</v>
      </c>
      <c r="S74" s="17">
        <v>11</v>
      </c>
      <c r="T74" s="17">
        <f>U74+V74</f>
        <v>1</v>
      </c>
      <c r="U74" s="17">
        <v>0</v>
      </c>
      <c r="V74" s="17">
        <v>1</v>
      </c>
      <c r="W74" s="14">
        <v>31</v>
      </c>
    </row>
    <row r="75" spans="1:23" s="8" customFormat="1" ht="10.5" customHeight="1">
      <c r="A75" s="8">
        <v>32</v>
      </c>
      <c r="B75" s="18" t="s">
        <v>60</v>
      </c>
      <c r="C75" s="25"/>
      <c r="D75" s="17">
        <f>E75+F75</f>
        <v>3</v>
      </c>
      <c r="E75" s="17">
        <v>3</v>
      </c>
      <c r="F75" s="17">
        <v>0</v>
      </c>
      <c r="G75" s="17">
        <v>13</v>
      </c>
      <c r="H75" s="17">
        <f>I75+J75</f>
        <v>246</v>
      </c>
      <c r="I75" s="17">
        <v>118</v>
      </c>
      <c r="J75" s="17">
        <v>128</v>
      </c>
      <c r="K75" s="17">
        <v>0</v>
      </c>
      <c r="L75" s="17">
        <v>127</v>
      </c>
      <c r="M75" s="17">
        <v>119</v>
      </c>
      <c r="N75" s="17">
        <f>O75+P75</f>
        <v>136</v>
      </c>
      <c r="O75" s="17">
        <v>64</v>
      </c>
      <c r="P75" s="17">
        <v>72</v>
      </c>
      <c r="Q75" s="17">
        <f>R75+S75</f>
        <v>14</v>
      </c>
      <c r="R75" s="17">
        <v>0</v>
      </c>
      <c r="S75" s="17">
        <v>14</v>
      </c>
      <c r="T75" s="17">
        <f>U75+V75</f>
        <v>0</v>
      </c>
      <c r="U75" s="17">
        <v>0</v>
      </c>
      <c r="V75" s="17">
        <v>0</v>
      </c>
      <c r="W75" s="14">
        <v>32</v>
      </c>
    </row>
    <row r="76" spans="1:23" s="8" customFormat="1" ht="10.5" customHeight="1">
      <c r="A76" s="8">
        <v>33</v>
      </c>
      <c r="B76" s="18" t="s">
        <v>61</v>
      </c>
      <c r="C76" s="25"/>
      <c r="D76" s="17">
        <f>E76+F76</f>
        <v>1</v>
      </c>
      <c r="E76" s="17">
        <v>1</v>
      </c>
      <c r="F76" s="17">
        <v>0</v>
      </c>
      <c r="G76" s="17">
        <v>4</v>
      </c>
      <c r="H76" s="17">
        <f>I76+J76</f>
        <v>70</v>
      </c>
      <c r="I76" s="17">
        <v>34</v>
      </c>
      <c r="J76" s="17">
        <v>36</v>
      </c>
      <c r="K76" s="17">
        <v>0</v>
      </c>
      <c r="L76" s="17">
        <v>33</v>
      </c>
      <c r="M76" s="17">
        <v>37</v>
      </c>
      <c r="N76" s="17">
        <f>O76+P76</f>
        <v>40</v>
      </c>
      <c r="O76" s="17">
        <v>23</v>
      </c>
      <c r="P76" s="17">
        <v>17</v>
      </c>
      <c r="Q76" s="17">
        <f>R76+S76</f>
        <v>5</v>
      </c>
      <c r="R76" s="17">
        <v>0</v>
      </c>
      <c r="S76" s="17">
        <v>5</v>
      </c>
      <c r="T76" s="17">
        <f>U76+V76</f>
        <v>0</v>
      </c>
      <c r="U76" s="17">
        <v>0</v>
      </c>
      <c r="V76" s="17">
        <v>0</v>
      </c>
      <c r="W76" s="14">
        <v>33</v>
      </c>
    </row>
    <row r="77" spans="1:23" s="8" customFormat="1" ht="10.5" customHeight="1">
      <c r="A77" s="8">
        <v>34</v>
      </c>
      <c r="B77" s="18" t="s">
        <v>62</v>
      </c>
      <c r="C77" s="25"/>
      <c r="D77" s="17">
        <f>E77+F77</f>
        <v>2</v>
      </c>
      <c r="E77" s="17">
        <v>2</v>
      </c>
      <c r="F77" s="17">
        <v>0</v>
      </c>
      <c r="G77" s="17">
        <v>4</v>
      </c>
      <c r="H77" s="17">
        <f>I77+J77</f>
        <v>89</v>
      </c>
      <c r="I77" s="17">
        <v>51</v>
      </c>
      <c r="J77" s="17">
        <v>38</v>
      </c>
      <c r="K77" s="17">
        <v>0</v>
      </c>
      <c r="L77" s="17">
        <v>0</v>
      </c>
      <c r="M77" s="17">
        <v>89</v>
      </c>
      <c r="N77" s="17">
        <f>O77+P77</f>
        <v>92</v>
      </c>
      <c r="O77" s="17">
        <v>41</v>
      </c>
      <c r="P77" s="17">
        <v>51</v>
      </c>
      <c r="Q77" s="17">
        <f>R77+S77</f>
        <v>7</v>
      </c>
      <c r="R77" s="17">
        <v>0</v>
      </c>
      <c r="S77" s="17">
        <v>7</v>
      </c>
      <c r="T77" s="17">
        <f>U77+V77</f>
        <v>0</v>
      </c>
      <c r="U77" s="17">
        <v>0</v>
      </c>
      <c r="V77" s="17">
        <v>0</v>
      </c>
      <c r="W77" s="14">
        <v>34</v>
      </c>
    </row>
    <row r="78" spans="1:23" s="8" customFormat="1" ht="3" customHeight="1" thickBot="1">
      <c r="A78" s="28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 t="s">
        <v>630</v>
      </c>
      <c r="Q78" s="31"/>
      <c r="R78" s="31"/>
      <c r="S78" s="31"/>
      <c r="T78" s="31"/>
      <c r="U78" s="31"/>
      <c r="V78" s="31"/>
      <c r="W78" s="34"/>
    </row>
    <row r="79" spans="1:23" s="8" customFormat="1" ht="3" customHeight="1">
      <c r="A79" s="23"/>
      <c r="B79" s="21"/>
      <c r="C79" s="21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5"/>
    </row>
    <row r="80" spans="13:23" ht="11.25">
      <c r="M80" s="287" t="s">
        <v>294</v>
      </c>
      <c r="N80" s="287"/>
      <c r="O80" s="287"/>
      <c r="P80" s="287"/>
      <c r="Q80" s="287"/>
      <c r="R80" s="287"/>
      <c r="S80" s="287"/>
      <c r="T80" s="287"/>
      <c r="U80" s="287"/>
      <c r="V80" s="287"/>
      <c r="W80" s="287"/>
    </row>
    <row r="81" spans="2:23" s="8" customFormat="1" ht="11.25"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9"/>
    </row>
    <row r="82" spans="1:23" ht="24" customHeight="1">
      <c r="A82" s="288" t="s">
        <v>439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4" t="s">
        <v>483</v>
      </c>
      <c r="N82" s="284"/>
      <c r="O82" s="284"/>
      <c r="P82" s="284"/>
      <c r="Q82" s="284"/>
      <c r="R82" s="284"/>
      <c r="S82" s="284"/>
      <c r="T82" s="284"/>
      <c r="U82" s="284"/>
      <c r="V82" s="284"/>
      <c r="W82" s="284"/>
    </row>
    <row r="83" spans="1:23" ht="30" customHeight="1">
      <c r="A83" s="244" t="s">
        <v>742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3" t="s">
        <v>496</v>
      </c>
      <c r="N83" s="243"/>
      <c r="O83" s="243"/>
      <c r="P83" s="243"/>
      <c r="Q83" s="243"/>
      <c r="R83" s="243"/>
      <c r="S83" s="243"/>
      <c r="T83" s="243"/>
      <c r="U83" s="243"/>
      <c r="V83" s="243"/>
      <c r="W83" s="243"/>
    </row>
    <row r="84" spans="13:23" ht="12" thickBot="1"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</row>
    <row r="85" spans="1:23" ht="18" customHeight="1">
      <c r="A85" s="292" t="s">
        <v>329</v>
      </c>
      <c r="B85" s="228"/>
      <c r="C85" s="228"/>
      <c r="D85" s="216" t="s">
        <v>356</v>
      </c>
      <c r="E85" s="216"/>
      <c r="F85" s="216"/>
      <c r="G85" s="228" t="s">
        <v>120</v>
      </c>
      <c r="H85" s="216" t="s">
        <v>347</v>
      </c>
      <c r="I85" s="216"/>
      <c r="J85" s="216"/>
      <c r="K85" s="216"/>
      <c r="L85" s="216"/>
      <c r="M85" s="216"/>
      <c r="N85" s="216" t="s">
        <v>348</v>
      </c>
      <c r="O85" s="216"/>
      <c r="P85" s="216"/>
      <c r="Q85" s="228" t="s">
        <v>349</v>
      </c>
      <c r="R85" s="228"/>
      <c r="S85" s="228"/>
      <c r="T85" s="228" t="s">
        <v>350</v>
      </c>
      <c r="U85" s="228"/>
      <c r="V85" s="228"/>
      <c r="W85" s="294" t="s">
        <v>334</v>
      </c>
    </row>
    <row r="86" spans="1:23" ht="18" customHeight="1">
      <c r="A86" s="225"/>
      <c r="B86" s="217"/>
      <c r="C86" s="217"/>
      <c r="D86" s="2" t="s">
        <v>335</v>
      </c>
      <c r="E86" s="2" t="s">
        <v>351</v>
      </c>
      <c r="F86" s="2" t="s">
        <v>352</v>
      </c>
      <c r="G86" s="217"/>
      <c r="H86" s="2" t="s">
        <v>313</v>
      </c>
      <c r="I86" s="2" t="s">
        <v>307</v>
      </c>
      <c r="J86" s="2" t="s">
        <v>308</v>
      </c>
      <c r="K86" s="2" t="s">
        <v>353</v>
      </c>
      <c r="L86" s="2" t="s">
        <v>354</v>
      </c>
      <c r="M86" s="2" t="s">
        <v>355</v>
      </c>
      <c r="N86" s="2" t="s">
        <v>15</v>
      </c>
      <c r="O86" s="2" t="s">
        <v>307</v>
      </c>
      <c r="P86" s="2" t="s">
        <v>308</v>
      </c>
      <c r="Q86" s="2" t="s">
        <v>306</v>
      </c>
      <c r="R86" s="2" t="s">
        <v>307</v>
      </c>
      <c r="S86" s="2" t="s">
        <v>308</v>
      </c>
      <c r="T86" s="2" t="s">
        <v>306</v>
      </c>
      <c r="U86" s="2" t="s">
        <v>307</v>
      </c>
      <c r="V86" s="2" t="s">
        <v>308</v>
      </c>
      <c r="W86" s="223"/>
    </row>
    <row r="87" spans="1:23" ht="3" customHeight="1">
      <c r="A87" s="1"/>
      <c r="B87" s="1"/>
      <c r="C87" s="35"/>
      <c r="W87" s="13"/>
    </row>
    <row r="88" spans="1:23" s="8" customFormat="1" ht="11.25">
      <c r="A88" s="301" t="s">
        <v>63</v>
      </c>
      <c r="B88" s="301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4"/>
    </row>
    <row r="89" spans="1:23" s="8" customFormat="1" ht="11.25">
      <c r="A89" s="8">
        <v>35</v>
      </c>
      <c r="B89" s="18" t="s">
        <v>64</v>
      </c>
      <c r="C89" s="25"/>
      <c r="D89" s="17">
        <f>E89+F89</f>
        <v>4</v>
      </c>
      <c r="E89" s="17">
        <v>4</v>
      </c>
      <c r="F89" s="17">
        <v>0</v>
      </c>
      <c r="G89" s="17">
        <v>8</v>
      </c>
      <c r="H89" s="17">
        <f>I89+J89</f>
        <v>90</v>
      </c>
      <c r="I89" s="17">
        <v>39</v>
      </c>
      <c r="J89" s="17">
        <v>51</v>
      </c>
      <c r="K89" s="17">
        <v>0</v>
      </c>
      <c r="L89" s="17">
        <v>38</v>
      </c>
      <c r="M89" s="17">
        <v>52</v>
      </c>
      <c r="N89" s="17">
        <f>O89+P89</f>
        <v>49</v>
      </c>
      <c r="O89" s="17">
        <v>16</v>
      </c>
      <c r="P89" s="17">
        <v>33</v>
      </c>
      <c r="Q89" s="17">
        <f>R89+S89</f>
        <v>9</v>
      </c>
      <c r="R89" s="17">
        <v>0</v>
      </c>
      <c r="S89" s="17">
        <v>9</v>
      </c>
      <c r="T89" s="17">
        <f>U89+V89</f>
        <v>0</v>
      </c>
      <c r="U89" s="17">
        <v>0</v>
      </c>
      <c r="V89" s="17">
        <v>0</v>
      </c>
      <c r="W89" s="14">
        <v>35</v>
      </c>
    </row>
    <row r="90" spans="1:23" s="8" customFormat="1" ht="11.25">
      <c r="A90" s="8">
        <v>36</v>
      </c>
      <c r="B90" s="18" t="s">
        <v>65</v>
      </c>
      <c r="C90" s="25"/>
      <c r="D90" s="17">
        <f>E90+F90</f>
        <v>1</v>
      </c>
      <c r="E90" s="17">
        <v>1</v>
      </c>
      <c r="F90" s="17">
        <v>0</v>
      </c>
      <c r="G90" s="17">
        <v>6</v>
      </c>
      <c r="H90" s="17">
        <f>I90+J90</f>
        <v>100</v>
      </c>
      <c r="I90" s="17">
        <v>44</v>
      </c>
      <c r="J90" s="17">
        <v>56</v>
      </c>
      <c r="K90" s="17">
        <v>32</v>
      </c>
      <c r="L90" s="17">
        <v>36</v>
      </c>
      <c r="M90" s="17">
        <v>32</v>
      </c>
      <c r="N90" s="17">
        <f>O90+P90</f>
        <v>46</v>
      </c>
      <c r="O90" s="17">
        <v>27</v>
      </c>
      <c r="P90" s="17">
        <v>19</v>
      </c>
      <c r="Q90" s="17">
        <f>R90+S90</f>
        <v>10</v>
      </c>
      <c r="R90" s="17">
        <v>1</v>
      </c>
      <c r="S90" s="17">
        <v>9</v>
      </c>
      <c r="T90" s="17">
        <f>U90+V90</f>
        <v>0</v>
      </c>
      <c r="U90" s="17">
        <v>0</v>
      </c>
      <c r="V90" s="17">
        <v>0</v>
      </c>
      <c r="W90" s="14">
        <v>36</v>
      </c>
    </row>
    <row r="91" spans="2:23" s="8" customFormat="1" ht="11.25">
      <c r="B91" s="18"/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4"/>
    </row>
    <row r="92" spans="1:23" s="8" customFormat="1" ht="11.25">
      <c r="A92" s="301" t="s">
        <v>66</v>
      </c>
      <c r="B92" s="301"/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4"/>
    </row>
    <row r="93" spans="1:23" s="8" customFormat="1" ht="11.25">
      <c r="A93" s="8">
        <v>37</v>
      </c>
      <c r="B93" s="18" t="s">
        <v>67</v>
      </c>
      <c r="C93" s="25"/>
      <c r="D93" s="17">
        <f>E93+F93</f>
        <v>3</v>
      </c>
      <c r="E93" s="17">
        <v>3</v>
      </c>
      <c r="F93" s="17">
        <v>0</v>
      </c>
      <c r="G93" s="17">
        <v>7</v>
      </c>
      <c r="H93" s="17">
        <f>I93+J93</f>
        <v>68</v>
      </c>
      <c r="I93" s="17">
        <v>31</v>
      </c>
      <c r="J93" s="17">
        <v>37</v>
      </c>
      <c r="K93" s="17">
        <v>0</v>
      </c>
      <c r="L93" s="17">
        <v>24</v>
      </c>
      <c r="M93" s="17">
        <v>44</v>
      </c>
      <c r="N93" s="17">
        <f>O93+P93</f>
        <v>39</v>
      </c>
      <c r="O93" s="17">
        <v>20</v>
      </c>
      <c r="P93" s="17">
        <v>19</v>
      </c>
      <c r="Q93" s="17">
        <f>R93+S93</f>
        <v>9</v>
      </c>
      <c r="R93" s="17">
        <v>0</v>
      </c>
      <c r="S93" s="17">
        <v>9</v>
      </c>
      <c r="T93" s="17">
        <f>U93+V93</f>
        <v>0</v>
      </c>
      <c r="U93" s="17">
        <v>0</v>
      </c>
      <c r="V93" s="17">
        <v>0</v>
      </c>
      <c r="W93" s="14">
        <v>37</v>
      </c>
    </row>
    <row r="94" spans="2:23" s="8" customFormat="1" ht="11.25">
      <c r="B94" s="18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4"/>
    </row>
    <row r="95" spans="1:23" s="8" customFormat="1" ht="11.25">
      <c r="A95" s="301" t="s">
        <v>68</v>
      </c>
      <c r="B95" s="301"/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4"/>
    </row>
    <row r="96" spans="1:23" s="8" customFormat="1" ht="11.25">
      <c r="A96" s="8">
        <v>38</v>
      </c>
      <c r="B96" s="18" t="s">
        <v>69</v>
      </c>
      <c r="C96" s="25"/>
      <c r="D96" s="17">
        <f>E96+F96</f>
        <v>6</v>
      </c>
      <c r="E96" s="17">
        <v>6</v>
      </c>
      <c r="F96" s="17">
        <v>0</v>
      </c>
      <c r="G96" s="17">
        <v>19</v>
      </c>
      <c r="H96" s="17">
        <f>I96+J96</f>
        <v>393</v>
      </c>
      <c r="I96" s="17">
        <v>203</v>
      </c>
      <c r="J96" s="17">
        <v>190</v>
      </c>
      <c r="K96" s="17">
        <v>99</v>
      </c>
      <c r="L96" s="17">
        <v>137</v>
      </c>
      <c r="M96" s="17">
        <v>157</v>
      </c>
      <c r="N96" s="17">
        <f>O96+P96</f>
        <v>150</v>
      </c>
      <c r="O96" s="17">
        <v>78</v>
      </c>
      <c r="P96" s="17">
        <v>72</v>
      </c>
      <c r="Q96" s="17">
        <f>R96+S96</f>
        <v>26</v>
      </c>
      <c r="R96" s="17">
        <v>0</v>
      </c>
      <c r="S96" s="17">
        <v>26</v>
      </c>
      <c r="T96" s="17">
        <f>U96+V96</f>
        <v>6</v>
      </c>
      <c r="U96" s="17">
        <v>0</v>
      </c>
      <c r="V96" s="17">
        <v>6</v>
      </c>
      <c r="W96" s="14">
        <v>38</v>
      </c>
    </row>
    <row r="97" spans="2:23" s="8" customFormat="1" ht="11.25">
      <c r="B97" s="18"/>
      <c r="C97" s="2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4"/>
    </row>
    <row r="98" spans="1:23" s="8" customFormat="1" ht="11.25">
      <c r="A98" s="301" t="s">
        <v>70</v>
      </c>
      <c r="B98" s="301"/>
      <c r="C98" s="2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4"/>
    </row>
    <row r="99" spans="1:23" s="8" customFormat="1" ht="11.25">
      <c r="A99" s="8">
        <v>39</v>
      </c>
      <c r="B99" s="18" t="s">
        <v>71</v>
      </c>
      <c r="C99" s="25"/>
      <c r="D99" s="17">
        <f>E99+F99</f>
        <v>1</v>
      </c>
      <c r="E99" s="17">
        <v>1</v>
      </c>
      <c r="F99" s="17">
        <v>0</v>
      </c>
      <c r="G99" s="17">
        <v>2</v>
      </c>
      <c r="H99" s="17">
        <f>I99+J99</f>
        <v>37</v>
      </c>
      <c r="I99" s="17">
        <v>15</v>
      </c>
      <c r="J99" s="17">
        <v>22</v>
      </c>
      <c r="K99" s="17">
        <v>0</v>
      </c>
      <c r="L99" s="17">
        <v>18</v>
      </c>
      <c r="M99" s="17">
        <v>19</v>
      </c>
      <c r="N99" s="17">
        <f>O99+P99</f>
        <v>18</v>
      </c>
      <c r="O99" s="17">
        <v>7</v>
      </c>
      <c r="P99" s="17">
        <v>11</v>
      </c>
      <c r="Q99" s="17">
        <f>R99+S99</f>
        <v>3</v>
      </c>
      <c r="R99" s="17">
        <v>0</v>
      </c>
      <c r="S99" s="17">
        <v>3</v>
      </c>
      <c r="T99" s="17">
        <f>U99+V99</f>
        <v>0</v>
      </c>
      <c r="U99" s="17">
        <v>0</v>
      </c>
      <c r="V99" s="17">
        <v>0</v>
      </c>
      <c r="W99" s="14">
        <v>39</v>
      </c>
    </row>
    <row r="100" spans="1:23" s="8" customFormat="1" ht="11.25">
      <c r="A100" s="8">
        <v>40</v>
      </c>
      <c r="B100" s="18" t="s">
        <v>72</v>
      </c>
      <c r="C100" s="25"/>
      <c r="D100" s="17">
        <f>E100+F100</f>
        <v>4</v>
      </c>
      <c r="E100" s="17">
        <v>3</v>
      </c>
      <c r="F100" s="17">
        <v>1</v>
      </c>
      <c r="G100" s="17">
        <v>7</v>
      </c>
      <c r="H100" s="17">
        <f>I100+J100</f>
        <v>78</v>
      </c>
      <c r="I100" s="17">
        <v>40</v>
      </c>
      <c r="J100" s="17">
        <v>38</v>
      </c>
      <c r="K100" s="17">
        <v>2</v>
      </c>
      <c r="L100" s="17">
        <v>29</v>
      </c>
      <c r="M100" s="17">
        <v>47</v>
      </c>
      <c r="N100" s="17">
        <f>O100+P100</f>
        <v>36</v>
      </c>
      <c r="O100" s="17">
        <v>13</v>
      </c>
      <c r="P100" s="17">
        <v>23</v>
      </c>
      <c r="Q100" s="17">
        <f>R100+S100</f>
        <v>7</v>
      </c>
      <c r="R100" s="17">
        <v>0</v>
      </c>
      <c r="S100" s="17">
        <v>7</v>
      </c>
      <c r="T100" s="17">
        <f>U100+V100</f>
        <v>0</v>
      </c>
      <c r="U100" s="17">
        <v>0</v>
      </c>
      <c r="V100" s="17">
        <v>0</v>
      </c>
      <c r="W100" s="14">
        <v>40</v>
      </c>
    </row>
    <row r="101" spans="1:23" s="8" customFormat="1" ht="11.25">
      <c r="A101" s="8">
        <v>41</v>
      </c>
      <c r="B101" s="18" t="s">
        <v>73</v>
      </c>
      <c r="C101" s="25"/>
      <c r="D101" s="17">
        <f>E101+F101</f>
        <v>0</v>
      </c>
      <c r="E101" s="17">
        <v>0</v>
      </c>
      <c r="F101" s="17">
        <v>0</v>
      </c>
      <c r="G101" s="17">
        <v>0</v>
      </c>
      <c r="H101" s="17">
        <f>I101+J101</f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f>O101+P101</f>
        <v>0</v>
      </c>
      <c r="O101" s="17">
        <v>0</v>
      </c>
      <c r="P101" s="17">
        <v>0</v>
      </c>
      <c r="Q101" s="17">
        <f>R101+S101</f>
        <v>0</v>
      </c>
      <c r="R101" s="17">
        <v>0</v>
      </c>
      <c r="S101" s="17">
        <v>0</v>
      </c>
      <c r="T101" s="17">
        <f>U101+V101</f>
        <v>0</v>
      </c>
      <c r="U101" s="17">
        <v>0</v>
      </c>
      <c r="V101" s="17">
        <v>0</v>
      </c>
      <c r="W101" s="14">
        <v>41</v>
      </c>
    </row>
    <row r="102" spans="2:23" s="8" customFormat="1" ht="11.25">
      <c r="B102" s="18"/>
      <c r="C102" s="2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4"/>
    </row>
    <row r="103" spans="1:23" s="8" customFormat="1" ht="11.25">
      <c r="A103" s="301" t="s">
        <v>74</v>
      </c>
      <c r="B103" s="301"/>
      <c r="C103" s="2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4"/>
    </row>
    <row r="104" spans="1:23" s="8" customFormat="1" ht="11.25">
      <c r="A104" s="8">
        <v>42</v>
      </c>
      <c r="B104" s="18" t="s">
        <v>75</v>
      </c>
      <c r="C104" s="25"/>
      <c r="D104" s="17">
        <f>E104+F104</f>
        <v>0</v>
      </c>
      <c r="E104" s="17">
        <v>0</v>
      </c>
      <c r="F104" s="17">
        <v>0</v>
      </c>
      <c r="G104" s="17">
        <v>0</v>
      </c>
      <c r="H104" s="17">
        <f>I104+J104</f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f>O104+P104</f>
        <v>0</v>
      </c>
      <c r="O104" s="17">
        <v>0</v>
      </c>
      <c r="P104" s="17">
        <v>0</v>
      </c>
      <c r="Q104" s="17">
        <f>R104+S104</f>
        <v>0</v>
      </c>
      <c r="R104" s="17">
        <v>0</v>
      </c>
      <c r="S104" s="17">
        <v>0</v>
      </c>
      <c r="T104" s="17">
        <f>U104+V104</f>
        <v>0</v>
      </c>
      <c r="U104" s="17">
        <v>0</v>
      </c>
      <c r="V104" s="17">
        <v>0</v>
      </c>
      <c r="W104" s="14">
        <v>42</v>
      </c>
    </row>
    <row r="105" spans="1:23" s="8" customFormat="1" ht="11.25">
      <c r="A105" s="8">
        <v>43</v>
      </c>
      <c r="B105" s="18" t="s">
        <v>76</v>
      </c>
      <c r="C105" s="25"/>
      <c r="D105" s="17">
        <f>E105+F105</f>
        <v>1</v>
      </c>
      <c r="E105" s="17">
        <v>1</v>
      </c>
      <c r="F105" s="17">
        <v>0</v>
      </c>
      <c r="G105" s="17">
        <v>2</v>
      </c>
      <c r="H105" s="17">
        <f>I105+J105</f>
        <v>39</v>
      </c>
      <c r="I105" s="17">
        <v>16</v>
      </c>
      <c r="J105" s="17">
        <v>23</v>
      </c>
      <c r="K105" s="17">
        <v>0</v>
      </c>
      <c r="L105" s="17">
        <v>22</v>
      </c>
      <c r="M105" s="17">
        <v>17</v>
      </c>
      <c r="N105" s="17">
        <f>O105+P105</f>
        <v>27</v>
      </c>
      <c r="O105" s="17">
        <v>14</v>
      </c>
      <c r="P105" s="17">
        <v>13</v>
      </c>
      <c r="Q105" s="17">
        <f>R105+S105</f>
        <v>2</v>
      </c>
      <c r="R105" s="17">
        <v>0</v>
      </c>
      <c r="S105" s="17">
        <v>2</v>
      </c>
      <c r="T105" s="17">
        <f>U105+V105</f>
        <v>0</v>
      </c>
      <c r="U105" s="17">
        <v>0</v>
      </c>
      <c r="V105" s="17">
        <v>0</v>
      </c>
      <c r="W105" s="14">
        <v>43</v>
      </c>
    </row>
    <row r="106" spans="1:23" s="8" customFormat="1" ht="11.25">
      <c r="A106" s="8">
        <v>44</v>
      </c>
      <c r="B106" s="18" t="s">
        <v>77</v>
      </c>
      <c r="C106" s="25"/>
      <c r="D106" s="17">
        <f>E106+F106</f>
        <v>1</v>
      </c>
      <c r="E106" s="17">
        <v>1</v>
      </c>
      <c r="F106" s="17">
        <v>0</v>
      </c>
      <c r="G106" s="17">
        <v>1</v>
      </c>
      <c r="H106" s="17">
        <f>I106+J106</f>
        <v>5</v>
      </c>
      <c r="I106" s="17">
        <v>3</v>
      </c>
      <c r="J106" s="17">
        <v>2</v>
      </c>
      <c r="K106" s="17">
        <v>2</v>
      </c>
      <c r="L106" s="17">
        <v>2</v>
      </c>
      <c r="M106" s="17">
        <v>1</v>
      </c>
      <c r="N106" s="17">
        <f>O106+P106</f>
        <v>1</v>
      </c>
      <c r="O106" s="17">
        <v>1</v>
      </c>
      <c r="P106" s="17">
        <v>0</v>
      </c>
      <c r="Q106" s="17">
        <f>R106+S106</f>
        <v>2</v>
      </c>
      <c r="R106" s="17">
        <v>0</v>
      </c>
      <c r="S106" s="17">
        <v>2</v>
      </c>
      <c r="T106" s="17">
        <f>U106+V106</f>
        <v>0</v>
      </c>
      <c r="U106" s="17">
        <v>0</v>
      </c>
      <c r="V106" s="17">
        <v>0</v>
      </c>
      <c r="W106" s="14">
        <v>44</v>
      </c>
    </row>
    <row r="107" spans="2:23" s="8" customFormat="1" ht="11.25">
      <c r="B107" s="18"/>
      <c r="C107" s="2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4"/>
    </row>
    <row r="108" spans="1:23" s="8" customFormat="1" ht="11.25">
      <c r="A108" s="301" t="s">
        <v>78</v>
      </c>
      <c r="B108" s="301"/>
      <c r="C108" s="2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</row>
    <row r="109" spans="1:23" s="8" customFormat="1" ht="11.25">
      <c r="A109" s="8">
        <v>45</v>
      </c>
      <c r="B109" s="18" t="s">
        <v>79</v>
      </c>
      <c r="C109" s="25"/>
      <c r="D109" s="17">
        <f>E109+F109</f>
        <v>1</v>
      </c>
      <c r="E109" s="17">
        <v>1</v>
      </c>
      <c r="F109" s="17">
        <v>0</v>
      </c>
      <c r="G109" s="17">
        <v>3</v>
      </c>
      <c r="H109" s="17">
        <f>I109+J109</f>
        <v>82</v>
      </c>
      <c r="I109" s="17">
        <v>47</v>
      </c>
      <c r="J109" s="17">
        <v>35</v>
      </c>
      <c r="K109" s="17">
        <v>30</v>
      </c>
      <c r="L109" s="17">
        <v>22</v>
      </c>
      <c r="M109" s="17">
        <v>30</v>
      </c>
      <c r="N109" s="17">
        <f>O109+P109</f>
        <v>36</v>
      </c>
      <c r="O109" s="17">
        <v>14</v>
      </c>
      <c r="P109" s="17">
        <v>22</v>
      </c>
      <c r="Q109" s="17">
        <f>R109+S109</f>
        <v>6</v>
      </c>
      <c r="R109" s="17">
        <v>0</v>
      </c>
      <c r="S109" s="17">
        <v>6</v>
      </c>
      <c r="T109" s="17">
        <f>U109+V109</f>
        <v>0</v>
      </c>
      <c r="U109" s="17">
        <v>0</v>
      </c>
      <c r="V109" s="17">
        <v>0</v>
      </c>
      <c r="W109" s="14">
        <v>45</v>
      </c>
    </row>
    <row r="110" spans="1:23" s="8" customFormat="1" ht="11.25">
      <c r="A110" s="8">
        <v>46</v>
      </c>
      <c r="B110" s="18" t="s">
        <v>80</v>
      </c>
      <c r="C110" s="25"/>
      <c r="D110" s="17">
        <f>E110+F110</f>
        <v>0</v>
      </c>
      <c r="E110" s="17">
        <v>0</v>
      </c>
      <c r="F110" s="17">
        <v>0</v>
      </c>
      <c r="G110" s="17">
        <v>0</v>
      </c>
      <c r="H110" s="17">
        <f>I110+J110</f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f>O110+P110</f>
        <v>0</v>
      </c>
      <c r="O110" s="17">
        <v>0</v>
      </c>
      <c r="P110" s="17">
        <v>0</v>
      </c>
      <c r="Q110" s="17">
        <f>R110+S110</f>
        <v>0</v>
      </c>
      <c r="R110" s="17">
        <v>0</v>
      </c>
      <c r="S110" s="17">
        <v>0</v>
      </c>
      <c r="T110" s="17">
        <f>U110+V110</f>
        <v>0</v>
      </c>
      <c r="U110" s="17">
        <v>0</v>
      </c>
      <c r="V110" s="17">
        <v>0</v>
      </c>
      <c r="W110" s="14">
        <v>46</v>
      </c>
    </row>
    <row r="111" spans="1:23" s="8" customFormat="1" ht="11.25">
      <c r="A111" s="8">
        <v>47</v>
      </c>
      <c r="B111" s="18" t="s">
        <v>81</v>
      </c>
      <c r="C111" s="25"/>
      <c r="D111" s="17">
        <f>E111+F111</f>
        <v>1</v>
      </c>
      <c r="E111" s="17">
        <v>1</v>
      </c>
      <c r="F111" s="17">
        <v>0</v>
      </c>
      <c r="G111" s="17">
        <v>2</v>
      </c>
      <c r="H111" s="17">
        <f>I111+J111</f>
        <v>30</v>
      </c>
      <c r="I111" s="17">
        <v>13</v>
      </c>
      <c r="J111" s="17">
        <v>17</v>
      </c>
      <c r="K111" s="17">
        <v>0</v>
      </c>
      <c r="L111" s="17">
        <v>14</v>
      </c>
      <c r="M111" s="17">
        <v>16</v>
      </c>
      <c r="N111" s="17">
        <f>O111+P111</f>
        <v>16</v>
      </c>
      <c r="O111" s="17">
        <v>7</v>
      </c>
      <c r="P111" s="17">
        <v>9</v>
      </c>
      <c r="Q111" s="17">
        <f>R111+S111</f>
        <v>3</v>
      </c>
      <c r="R111" s="17">
        <v>0</v>
      </c>
      <c r="S111" s="17">
        <v>3</v>
      </c>
      <c r="T111" s="17">
        <f>U111+V111</f>
        <v>0</v>
      </c>
      <c r="U111" s="17">
        <v>0</v>
      </c>
      <c r="V111" s="17">
        <v>0</v>
      </c>
      <c r="W111" s="14">
        <v>47</v>
      </c>
    </row>
    <row r="112" spans="1:23" s="8" customFormat="1" ht="11.25">
      <c r="A112" s="8">
        <v>48</v>
      </c>
      <c r="B112" s="18" t="s">
        <v>82</v>
      </c>
      <c r="C112" s="25"/>
      <c r="D112" s="17">
        <f>E112+F112</f>
        <v>1</v>
      </c>
      <c r="E112" s="17">
        <v>1</v>
      </c>
      <c r="F112" s="17">
        <v>0</v>
      </c>
      <c r="G112" s="17">
        <v>1</v>
      </c>
      <c r="H112" s="17">
        <f>I112+J112</f>
        <v>17</v>
      </c>
      <c r="I112" s="17">
        <v>9</v>
      </c>
      <c r="J112" s="17">
        <v>8</v>
      </c>
      <c r="K112" s="17">
        <v>0</v>
      </c>
      <c r="L112" s="17">
        <v>0</v>
      </c>
      <c r="M112" s="17">
        <v>17</v>
      </c>
      <c r="N112" s="17">
        <f>O112+P112</f>
        <v>19</v>
      </c>
      <c r="O112" s="17">
        <v>8</v>
      </c>
      <c r="P112" s="17">
        <v>11</v>
      </c>
      <c r="Q112" s="17">
        <f>R112+S112</f>
        <v>2</v>
      </c>
      <c r="R112" s="17">
        <v>0</v>
      </c>
      <c r="S112" s="17">
        <v>2</v>
      </c>
      <c r="T112" s="17">
        <f>U112+V112</f>
        <v>0</v>
      </c>
      <c r="U112" s="17">
        <v>0</v>
      </c>
      <c r="V112" s="17">
        <v>0</v>
      </c>
      <c r="W112" s="14">
        <v>48</v>
      </c>
    </row>
    <row r="113" spans="2:23" s="8" customFormat="1" ht="11.25">
      <c r="B113" s="18"/>
      <c r="C113" s="2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4"/>
    </row>
    <row r="114" spans="1:23" s="8" customFormat="1" ht="11.25">
      <c r="A114" s="301" t="s">
        <v>83</v>
      </c>
      <c r="B114" s="301"/>
      <c r="C114" s="2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4"/>
    </row>
    <row r="115" spans="1:23" s="8" customFormat="1" ht="11.25">
      <c r="A115" s="8">
        <v>49</v>
      </c>
      <c r="B115" s="18" t="s">
        <v>84</v>
      </c>
      <c r="C115" s="25"/>
      <c r="D115" s="17">
        <f>E115+F115</f>
        <v>0</v>
      </c>
      <c r="E115" s="17">
        <v>0</v>
      </c>
      <c r="F115" s="17">
        <v>0</v>
      </c>
      <c r="G115" s="17">
        <v>0</v>
      </c>
      <c r="H115" s="17">
        <f>I115+J115</f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f>O115+P115</f>
        <v>0</v>
      </c>
      <c r="O115" s="17">
        <v>0</v>
      </c>
      <c r="P115" s="17">
        <v>0</v>
      </c>
      <c r="Q115" s="17">
        <f>R115+S115</f>
        <v>0</v>
      </c>
      <c r="R115" s="17">
        <v>0</v>
      </c>
      <c r="S115" s="17">
        <v>0</v>
      </c>
      <c r="T115" s="17">
        <f>U115+V115</f>
        <v>0</v>
      </c>
      <c r="U115" s="17">
        <v>0</v>
      </c>
      <c r="V115" s="17">
        <v>0</v>
      </c>
      <c r="W115" s="14">
        <v>49</v>
      </c>
    </row>
    <row r="116" spans="1:23" s="8" customFormat="1" ht="11.25">
      <c r="A116" s="8">
        <v>50</v>
      </c>
      <c r="B116" s="18" t="s">
        <v>85</v>
      </c>
      <c r="C116" s="25"/>
      <c r="D116" s="17">
        <f>E116+F116</f>
        <v>5</v>
      </c>
      <c r="E116" s="17">
        <v>5</v>
      </c>
      <c r="F116" s="17">
        <v>0</v>
      </c>
      <c r="G116" s="17">
        <v>5</v>
      </c>
      <c r="H116" s="17">
        <f>I116+J116</f>
        <v>96</v>
      </c>
      <c r="I116" s="17">
        <v>42</v>
      </c>
      <c r="J116" s="17">
        <v>54</v>
      </c>
      <c r="K116" s="17">
        <v>0</v>
      </c>
      <c r="L116" s="17">
        <v>0</v>
      </c>
      <c r="M116" s="17">
        <v>96</v>
      </c>
      <c r="N116" s="17">
        <f>O116+P116</f>
        <v>89</v>
      </c>
      <c r="O116" s="17">
        <v>46</v>
      </c>
      <c r="P116" s="17">
        <v>43</v>
      </c>
      <c r="Q116" s="17">
        <f>R116+S116</f>
        <v>10</v>
      </c>
      <c r="R116" s="17">
        <v>0</v>
      </c>
      <c r="S116" s="17">
        <v>10</v>
      </c>
      <c r="T116" s="17">
        <f>U116+V116</f>
        <v>0</v>
      </c>
      <c r="U116" s="17">
        <v>0</v>
      </c>
      <c r="V116" s="17">
        <v>0</v>
      </c>
      <c r="W116" s="14">
        <v>50</v>
      </c>
    </row>
    <row r="117" spans="1:23" s="8" customFormat="1" ht="11.25">
      <c r="A117" s="8">
        <v>51</v>
      </c>
      <c r="B117" s="18" t="s">
        <v>86</v>
      </c>
      <c r="C117" s="25"/>
      <c r="D117" s="17">
        <f>E117+F117</f>
        <v>0</v>
      </c>
      <c r="E117" s="17">
        <v>0</v>
      </c>
      <c r="F117" s="17">
        <v>0</v>
      </c>
      <c r="G117" s="17">
        <v>0</v>
      </c>
      <c r="H117" s="17">
        <f>I117+J117</f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f>O117+P117</f>
        <v>0</v>
      </c>
      <c r="O117" s="17">
        <v>0</v>
      </c>
      <c r="P117" s="17">
        <v>0</v>
      </c>
      <c r="Q117" s="17">
        <f>R117+S117</f>
        <v>0</v>
      </c>
      <c r="R117" s="17">
        <v>0</v>
      </c>
      <c r="S117" s="17">
        <v>0</v>
      </c>
      <c r="T117" s="17">
        <f>U117+V117</f>
        <v>0</v>
      </c>
      <c r="U117" s="17">
        <v>0</v>
      </c>
      <c r="V117" s="17">
        <v>0</v>
      </c>
      <c r="W117" s="14">
        <v>51</v>
      </c>
    </row>
    <row r="118" spans="1:23" s="8" customFormat="1" ht="11.25">
      <c r="A118" s="8">
        <v>52</v>
      </c>
      <c r="B118" s="18" t="s">
        <v>87</v>
      </c>
      <c r="C118" s="25"/>
      <c r="D118" s="17">
        <f>E118+F118</f>
        <v>5</v>
      </c>
      <c r="E118" s="17">
        <v>5</v>
      </c>
      <c r="F118" s="17">
        <v>0</v>
      </c>
      <c r="G118" s="17">
        <v>11</v>
      </c>
      <c r="H118" s="17">
        <f>I118+J118</f>
        <v>239</v>
      </c>
      <c r="I118" s="17">
        <v>111</v>
      </c>
      <c r="J118" s="17">
        <v>128</v>
      </c>
      <c r="K118" s="17">
        <v>0</v>
      </c>
      <c r="L118" s="17">
        <v>119</v>
      </c>
      <c r="M118" s="17">
        <v>120</v>
      </c>
      <c r="N118" s="17">
        <f>O118+P118</f>
        <v>104</v>
      </c>
      <c r="O118" s="17">
        <v>51</v>
      </c>
      <c r="P118" s="17">
        <v>53</v>
      </c>
      <c r="Q118" s="17">
        <f>R118+S118</f>
        <v>18</v>
      </c>
      <c r="R118" s="17">
        <v>0</v>
      </c>
      <c r="S118" s="17">
        <v>18</v>
      </c>
      <c r="T118" s="17">
        <f>U118+V118</f>
        <v>1</v>
      </c>
      <c r="U118" s="17">
        <v>0</v>
      </c>
      <c r="V118" s="17">
        <v>1</v>
      </c>
      <c r="W118" s="14">
        <v>52</v>
      </c>
    </row>
    <row r="119" spans="2:23" s="8" customFormat="1" ht="11.25">
      <c r="B119" s="18"/>
      <c r="C119" s="2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4"/>
    </row>
    <row r="120" spans="1:23" s="8" customFormat="1" ht="11.25">
      <c r="A120" s="8">
        <v>53</v>
      </c>
      <c r="B120" s="18" t="s">
        <v>88</v>
      </c>
      <c r="C120" s="25"/>
      <c r="D120" s="17">
        <f>E120+F120</f>
        <v>0</v>
      </c>
      <c r="E120" s="17">
        <v>0</v>
      </c>
      <c r="F120" s="17">
        <v>0</v>
      </c>
      <c r="G120" s="17">
        <v>0</v>
      </c>
      <c r="H120" s="17">
        <f>I120+J120</f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f>O120+P120</f>
        <v>0</v>
      </c>
      <c r="O120" s="17">
        <v>0</v>
      </c>
      <c r="P120" s="17">
        <v>0</v>
      </c>
      <c r="Q120" s="17">
        <f>R120+S120</f>
        <v>0</v>
      </c>
      <c r="R120" s="17">
        <v>0</v>
      </c>
      <c r="S120" s="17">
        <v>0</v>
      </c>
      <c r="T120" s="17">
        <f>U120+V120</f>
        <v>0</v>
      </c>
      <c r="U120" s="17">
        <v>0</v>
      </c>
      <c r="V120" s="17">
        <v>0</v>
      </c>
      <c r="W120" s="14">
        <v>53</v>
      </c>
    </row>
    <row r="121" spans="1:23" s="8" customFormat="1" ht="11.25">
      <c r="A121" s="8">
        <v>54</v>
      </c>
      <c r="B121" s="18" t="s">
        <v>89</v>
      </c>
      <c r="C121" s="25"/>
      <c r="D121" s="17">
        <f>E121+F121</f>
        <v>0</v>
      </c>
      <c r="E121" s="17">
        <v>0</v>
      </c>
      <c r="F121" s="17">
        <v>0</v>
      </c>
      <c r="G121" s="17">
        <v>0</v>
      </c>
      <c r="H121" s="17">
        <f>I121+J121</f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f>O121+P121</f>
        <v>0</v>
      </c>
      <c r="O121" s="17">
        <v>0</v>
      </c>
      <c r="P121" s="17">
        <v>0</v>
      </c>
      <c r="Q121" s="17">
        <f>R121+S121</f>
        <v>0</v>
      </c>
      <c r="R121" s="17">
        <v>0</v>
      </c>
      <c r="S121" s="17">
        <v>0</v>
      </c>
      <c r="T121" s="17">
        <f>U121+V121</f>
        <v>0</v>
      </c>
      <c r="U121" s="17">
        <v>0</v>
      </c>
      <c r="V121" s="17">
        <v>0</v>
      </c>
      <c r="W121" s="14">
        <v>54</v>
      </c>
    </row>
    <row r="122" spans="1:23" s="8" customFormat="1" ht="11.25">
      <c r="A122" s="8">
        <v>55</v>
      </c>
      <c r="B122" s="18" t="s">
        <v>90</v>
      </c>
      <c r="C122" s="25"/>
      <c r="D122" s="17">
        <f>E122+F122</f>
        <v>0</v>
      </c>
      <c r="E122" s="17">
        <v>0</v>
      </c>
      <c r="F122" s="17">
        <v>0</v>
      </c>
      <c r="G122" s="17">
        <v>0</v>
      </c>
      <c r="H122" s="17">
        <f>I122+J122</f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f>O122+P122</f>
        <v>0</v>
      </c>
      <c r="O122" s="17">
        <v>0</v>
      </c>
      <c r="P122" s="17">
        <v>0</v>
      </c>
      <c r="Q122" s="17">
        <f>R122+S122</f>
        <v>0</v>
      </c>
      <c r="R122" s="17">
        <v>0</v>
      </c>
      <c r="S122" s="17">
        <v>0</v>
      </c>
      <c r="T122" s="17">
        <f>U122+V122</f>
        <v>0</v>
      </c>
      <c r="U122" s="17">
        <v>0</v>
      </c>
      <c r="V122" s="17">
        <v>0</v>
      </c>
      <c r="W122" s="14">
        <v>55</v>
      </c>
    </row>
    <row r="123" spans="1:23" s="8" customFormat="1" ht="11.25">
      <c r="A123" s="8">
        <v>56</v>
      </c>
      <c r="B123" s="18" t="s">
        <v>91</v>
      </c>
      <c r="C123" s="25"/>
      <c r="D123" s="17">
        <f>E123+F123</f>
        <v>0</v>
      </c>
      <c r="E123" s="17">
        <v>0</v>
      </c>
      <c r="F123" s="17">
        <v>0</v>
      </c>
      <c r="G123" s="17">
        <v>0</v>
      </c>
      <c r="H123" s="17">
        <f>I123+J123</f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f>O123+P123</f>
        <v>0</v>
      </c>
      <c r="O123" s="17">
        <v>0</v>
      </c>
      <c r="P123" s="17">
        <v>0</v>
      </c>
      <c r="Q123" s="17">
        <f>R123+S123</f>
        <v>0</v>
      </c>
      <c r="R123" s="17">
        <v>0</v>
      </c>
      <c r="S123" s="17">
        <v>0</v>
      </c>
      <c r="T123" s="17">
        <f>U123+V123</f>
        <v>0</v>
      </c>
      <c r="U123" s="17">
        <v>0</v>
      </c>
      <c r="V123" s="17">
        <v>0</v>
      </c>
      <c r="W123" s="14">
        <v>56</v>
      </c>
    </row>
    <row r="124" spans="1:23" s="8" customFormat="1" ht="11.25">
      <c r="A124" s="8">
        <v>57</v>
      </c>
      <c r="B124" s="18" t="s">
        <v>92</v>
      </c>
      <c r="C124" s="25"/>
      <c r="D124" s="17">
        <f>E124+F124</f>
        <v>0</v>
      </c>
      <c r="E124" s="17">
        <v>0</v>
      </c>
      <c r="F124" s="17">
        <v>0</v>
      </c>
      <c r="G124" s="17">
        <v>0</v>
      </c>
      <c r="H124" s="17">
        <f>I124+J124</f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f>O124+P124</f>
        <v>0</v>
      </c>
      <c r="O124" s="17">
        <v>0</v>
      </c>
      <c r="P124" s="17">
        <v>0</v>
      </c>
      <c r="Q124" s="17">
        <f>R124+S124</f>
        <v>0</v>
      </c>
      <c r="R124" s="17">
        <v>0</v>
      </c>
      <c r="S124" s="17">
        <v>0</v>
      </c>
      <c r="T124" s="17">
        <f>U124+V124</f>
        <v>0</v>
      </c>
      <c r="U124" s="17">
        <v>0</v>
      </c>
      <c r="V124" s="17">
        <v>0</v>
      </c>
      <c r="W124" s="14">
        <v>57</v>
      </c>
    </row>
    <row r="125" spans="2:23" s="8" customFormat="1" ht="11.25">
      <c r="B125" s="18"/>
      <c r="C125" s="2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4"/>
    </row>
    <row r="126" spans="1:23" s="8" customFormat="1" ht="11.25">
      <c r="A126" s="301" t="s">
        <v>93</v>
      </c>
      <c r="B126" s="301"/>
      <c r="C126" s="2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4"/>
    </row>
    <row r="127" spans="1:23" s="8" customFormat="1" ht="11.25">
      <c r="A127" s="8">
        <v>58</v>
      </c>
      <c r="B127" s="18" t="s">
        <v>94</v>
      </c>
      <c r="C127" s="25"/>
      <c r="D127" s="17">
        <f aca="true" t="shared" si="3" ref="D127:D132">E127+F127</f>
        <v>1</v>
      </c>
      <c r="E127" s="17">
        <v>1</v>
      </c>
      <c r="F127" s="17">
        <v>0</v>
      </c>
      <c r="G127" s="17">
        <v>2</v>
      </c>
      <c r="H127" s="17">
        <f aca="true" t="shared" si="4" ref="H127:H132">I127+J127</f>
        <v>36</v>
      </c>
      <c r="I127" s="17">
        <v>13</v>
      </c>
      <c r="J127" s="17">
        <v>23</v>
      </c>
      <c r="K127" s="17">
        <v>0</v>
      </c>
      <c r="L127" s="17">
        <v>10</v>
      </c>
      <c r="M127" s="17">
        <v>26</v>
      </c>
      <c r="N127" s="17">
        <f aca="true" t="shared" si="5" ref="N127:N132">O127+P127</f>
        <v>24</v>
      </c>
      <c r="O127" s="17">
        <v>14</v>
      </c>
      <c r="P127" s="17">
        <v>10</v>
      </c>
      <c r="Q127" s="17">
        <f aca="true" t="shared" si="6" ref="Q127:Q132">R127+S127</f>
        <v>5</v>
      </c>
      <c r="R127" s="17">
        <v>0</v>
      </c>
      <c r="S127" s="17">
        <v>5</v>
      </c>
      <c r="T127" s="17">
        <f aca="true" t="shared" si="7" ref="T127:T132">U127+V127</f>
        <v>1</v>
      </c>
      <c r="U127" s="17">
        <v>0</v>
      </c>
      <c r="V127" s="17">
        <v>1</v>
      </c>
      <c r="W127" s="14">
        <v>58</v>
      </c>
    </row>
    <row r="128" spans="1:23" s="8" customFormat="1" ht="11.25">
      <c r="A128" s="8">
        <v>59</v>
      </c>
      <c r="B128" s="18" t="s">
        <v>95</v>
      </c>
      <c r="C128" s="25"/>
      <c r="D128" s="17">
        <f t="shared" si="3"/>
        <v>0</v>
      </c>
      <c r="E128" s="17">
        <v>0</v>
      </c>
      <c r="F128" s="17">
        <v>0</v>
      </c>
      <c r="G128" s="17">
        <v>0</v>
      </c>
      <c r="H128" s="17">
        <f t="shared" si="4"/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f t="shared" si="5"/>
        <v>0</v>
      </c>
      <c r="O128" s="17">
        <v>0</v>
      </c>
      <c r="P128" s="17">
        <v>0</v>
      </c>
      <c r="Q128" s="17">
        <f t="shared" si="6"/>
        <v>0</v>
      </c>
      <c r="R128" s="17">
        <v>0</v>
      </c>
      <c r="S128" s="17">
        <v>0</v>
      </c>
      <c r="T128" s="17">
        <f t="shared" si="7"/>
        <v>0</v>
      </c>
      <c r="U128" s="17">
        <v>0</v>
      </c>
      <c r="V128" s="17">
        <v>0</v>
      </c>
      <c r="W128" s="14">
        <v>59</v>
      </c>
    </row>
    <row r="129" spans="1:23" s="8" customFormat="1" ht="11.25">
      <c r="A129" s="8">
        <v>60</v>
      </c>
      <c r="B129" s="18" t="s">
        <v>96</v>
      </c>
      <c r="C129" s="25"/>
      <c r="D129" s="17">
        <f t="shared" si="3"/>
        <v>0</v>
      </c>
      <c r="E129" s="17">
        <v>0</v>
      </c>
      <c r="F129" s="17">
        <v>0</v>
      </c>
      <c r="G129" s="17">
        <v>0</v>
      </c>
      <c r="H129" s="17">
        <f t="shared" si="4"/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f t="shared" si="5"/>
        <v>0</v>
      </c>
      <c r="O129" s="17">
        <v>0</v>
      </c>
      <c r="P129" s="17">
        <v>0</v>
      </c>
      <c r="Q129" s="17">
        <f t="shared" si="6"/>
        <v>0</v>
      </c>
      <c r="R129" s="17">
        <v>0</v>
      </c>
      <c r="S129" s="17">
        <v>0</v>
      </c>
      <c r="T129" s="17">
        <f t="shared" si="7"/>
        <v>0</v>
      </c>
      <c r="U129" s="17">
        <v>0</v>
      </c>
      <c r="V129" s="17">
        <v>0</v>
      </c>
      <c r="W129" s="14">
        <v>60</v>
      </c>
    </row>
    <row r="130" spans="1:23" s="8" customFormat="1" ht="11.25">
      <c r="A130" s="8">
        <v>61</v>
      </c>
      <c r="B130" s="18" t="s">
        <v>97</v>
      </c>
      <c r="C130" s="25"/>
      <c r="D130" s="17">
        <f t="shared" si="3"/>
        <v>1</v>
      </c>
      <c r="E130" s="17">
        <v>1</v>
      </c>
      <c r="F130" s="17">
        <v>0</v>
      </c>
      <c r="G130" s="17">
        <v>2</v>
      </c>
      <c r="H130" s="17">
        <f t="shared" si="4"/>
        <v>14</v>
      </c>
      <c r="I130" s="17">
        <v>5</v>
      </c>
      <c r="J130" s="17">
        <v>9</v>
      </c>
      <c r="K130" s="17">
        <v>0</v>
      </c>
      <c r="L130" s="17">
        <v>4</v>
      </c>
      <c r="M130" s="17">
        <v>10</v>
      </c>
      <c r="N130" s="17">
        <f t="shared" si="5"/>
        <v>5</v>
      </c>
      <c r="O130" s="17">
        <v>4</v>
      </c>
      <c r="P130" s="17">
        <v>1</v>
      </c>
      <c r="Q130" s="17">
        <f t="shared" si="6"/>
        <v>2</v>
      </c>
      <c r="R130" s="17">
        <v>0</v>
      </c>
      <c r="S130" s="17">
        <v>2</v>
      </c>
      <c r="T130" s="17">
        <f t="shared" si="7"/>
        <v>0</v>
      </c>
      <c r="U130" s="17">
        <v>0</v>
      </c>
      <c r="V130" s="17">
        <v>0</v>
      </c>
      <c r="W130" s="14">
        <v>61</v>
      </c>
    </row>
    <row r="131" spans="1:23" s="8" customFormat="1" ht="11.25">
      <c r="A131" s="8">
        <v>62</v>
      </c>
      <c r="B131" s="18" t="s">
        <v>98</v>
      </c>
      <c r="C131" s="25"/>
      <c r="D131" s="17">
        <f t="shared" si="3"/>
        <v>1</v>
      </c>
      <c r="E131" s="17">
        <v>1</v>
      </c>
      <c r="F131" s="17">
        <v>0</v>
      </c>
      <c r="G131" s="17">
        <v>3</v>
      </c>
      <c r="H131" s="17">
        <f t="shared" si="4"/>
        <v>12</v>
      </c>
      <c r="I131" s="17">
        <v>6</v>
      </c>
      <c r="J131" s="17">
        <v>6</v>
      </c>
      <c r="K131" s="17">
        <v>3</v>
      </c>
      <c r="L131" s="17">
        <v>5</v>
      </c>
      <c r="M131" s="17">
        <v>4</v>
      </c>
      <c r="N131" s="17">
        <f t="shared" si="5"/>
        <v>3</v>
      </c>
      <c r="O131" s="17">
        <v>1</v>
      </c>
      <c r="P131" s="17">
        <v>2</v>
      </c>
      <c r="Q131" s="17">
        <f t="shared" si="6"/>
        <v>4</v>
      </c>
      <c r="R131" s="17">
        <v>0</v>
      </c>
      <c r="S131" s="17">
        <v>4</v>
      </c>
      <c r="T131" s="17">
        <f t="shared" si="7"/>
        <v>0</v>
      </c>
      <c r="U131" s="17">
        <v>0</v>
      </c>
      <c r="V131" s="17">
        <v>0</v>
      </c>
      <c r="W131" s="14">
        <v>62</v>
      </c>
    </row>
    <row r="132" spans="1:23" s="8" customFormat="1" ht="11.25">
      <c r="A132" s="8">
        <v>63</v>
      </c>
      <c r="B132" s="18" t="s">
        <v>99</v>
      </c>
      <c r="C132" s="25"/>
      <c r="D132" s="17">
        <f t="shared" si="3"/>
        <v>1</v>
      </c>
      <c r="E132" s="17">
        <v>1</v>
      </c>
      <c r="F132" s="17">
        <v>0</v>
      </c>
      <c r="G132" s="17">
        <v>2</v>
      </c>
      <c r="H132" s="17">
        <f t="shared" si="4"/>
        <v>29</v>
      </c>
      <c r="I132" s="17">
        <v>17</v>
      </c>
      <c r="J132" s="17">
        <v>12</v>
      </c>
      <c r="K132" s="17">
        <v>0</v>
      </c>
      <c r="L132" s="17">
        <v>19</v>
      </c>
      <c r="M132" s="17">
        <v>10</v>
      </c>
      <c r="N132" s="17">
        <f t="shared" si="5"/>
        <v>10</v>
      </c>
      <c r="O132" s="17">
        <v>7</v>
      </c>
      <c r="P132" s="17">
        <v>3</v>
      </c>
      <c r="Q132" s="17">
        <f t="shared" si="6"/>
        <v>5</v>
      </c>
      <c r="R132" s="17">
        <v>1</v>
      </c>
      <c r="S132" s="17">
        <v>4</v>
      </c>
      <c r="T132" s="17">
        <f t="shared" si="7"/>
        <v>0</v>
      </c>
      <c r="U132" s="17">
        <v>0</v>
      </c>
      <c r="V132" s="17">
        <v>0</v>
      </c>
      <c r="W132" s="14">
        <v>63</v>
      </c>
    </row>
    <row r="133" spans="2:23" s="8" customFormat="1" ht="11.25">
      <c r="B133" s="18"/>
      <c r="C133" s="2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4"/>
    </row>
    <row r="134" spans="1:23" s="8" customFormat="1" ht="11.25">
      <c r="A134" s="301" t="s">
        <v>100</v>
      </c>
      <c r="B134" s="301"/>
      <c r="C134" s="2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4"/>
    </row>
    <row r="135" spans="1:23" s="8" customFormat="1" ht="11.25">
      <c r="A135" s="8">
        <v>64</v>
      </c>
      <c r="B135" s="18" t="s">
        <v>101</v>
      </c>
      <c r="C135" s="25"/>
      <c r="D135" s="17">
        <f>E135+F135</f>
        <v>2</v>
      </c>
      <c r="E135" s="17">
        <v>2</v>
      </c>
      <c r="F135" s="17">
        <v>0</v>
      </c>
      <c r="G135" s="17">
        <v>3</v>
      </c>
      <c r="H135" s="17">
        <f>I135+J135</f>
        <v>8</v>
      </c>
      <c r="I135" s="17">
        <v>7</v>
      </c>
      <c r="J135" s="17">
        <v>1</v>
      </c>
      <c r="K135" s="17">
        <v>0</v>
      </c>
      <c r="L135" s="17">
        <v>3</v>
      </c>
      <c r="M135" s="17">
        <v>5</v>
      </c>
      <c r="N135" s="17">
        <f>O135+P135</f>
        <v>14</v>
      </c>
      <c r="O135" s="17">
        <v>9</v>
      </c>
      <c r="P135" s="17">
        <v>5</v>
      </c>
      <c r="Q135" s="17">
        <f>R135+S135</f>
        <v>2</v>
      </c>
      <c r="R135" s="17">
        <v>0</v>
      </c>
      <c r="S135" s="17">
        <v>2</v>
      </c>
      <c r="T135" s="17">
        <f>U135+V135</f>
        <v>0</v>
      </c>
      <c r="U135" s="17">
        <v>0</v>
      </c>
      <c r="V135" s="17">
        <v>0</v>
      </c>
      <c r="W135" s="14">
        <v>64</v>
      </c>
    </row>
    <row r="136" spans="1:23" s="8" customFormat="1" ht="11.25">
      <c r="A136" s="8">
        <v>65</v>
      </c>
      <c r="B136" s="18" t="s">
        <v>102</v>
      </c>
      <c r="C136" s="25"/>
      <c r="D136" s="17">
        <f>E136+F136</f>
        <v>0</v>
      </c>
      <c r="E136" s="17">
        <v>0</v>
      </c>
      <c r="F136" s="17">
        <v>0</v>
      </c>
      <c r="G136" s="17">
        <v>0</v>
      </c>
      <c r="H136" s="17">
        <f>I136+J136</f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f>O136+P136</f>
        <v>0</v>
      </c>
      <c r="O136" s="17">
        <v>0</v>
      </c>
      <c r="P136" s="17">
        <v>0</v>
      </c>
      <c r="Q136" s="17">
        <f>R136+S136</f>
        <v>0</v>
      </c>
      <c r="R136" s="17">
        <v>0</v>
      </c>
      <c r="S136" s="17">
        <v>0</v>
      </c>
      <c r="T136" s="17">
        <f>U136+V136</f>
        <v>0</v>
      </c>
      <c r="U136" s="17">
        <v>0</v>
      </c>
      <c r="V136" s="17">
        <v>0</v>
      </c>
      <c r="W136" s="14">
        <v>65</v>
      </c>
    </row>
    <row r="137" spans="1:23" s="8" customFormat="1" ht="11.25">
      <c r="A137" s="8">
        <v>66</v>
      </c>
      <c r="B137" s="18" t="s">
        <v>103</v>
      </c>
      <c r="C137" s="25"/>
      <c r="D137" s="17">
        <f>E137+F137</f>
        <v>4</v>
      </c>
      <c r="E137" s="17">
        <v>4</v>
      </c>
      <c r="F137" s="17">
        <v>0</v>
      </c>
      <c r="G137" s="17">
        <v>8</v>
      </c>
      <c r="H137" s="17">
        <f>I137+J137</f>
        <v>125</v>
      </c>
      <c r="I137" s="17">
        <v>55</v>
      </c>
      <c r="J137" s="17">
        <v>70</v>
      </c>
      <c r="K137" s="17">
        <v>0</v>
      </c>
      <c r="L137" s="17">
        <v>62</v>
      </c>
      <c r="M137" s="17">
        <v>63</v>
      </c>
      <c r="N137" s="17">
        <f>O137+P137</f>
        <v>63</v>
      </c>
      <c r="O137" s="17">
        <v>34</v>
      </c>
      <c r="P137" s="17">
        <v>29</v>
      </c>
      <c r="Q137" s="17">
        <f>R137+S137</f>
        <v>10</v>
      </c>
      <c r="R137" s="17">
        <v>0</v>
      </c>
      <c r="S137" s="17">
        <v>10</v>
      </c>
      <c r="T137" s="17">
        <f>U137+V137</f>
        <v>0</v>
      </c>
      <c r="U137" s="17">
        <v>0</v>
      </c>
      <c r="V137" s="17">
        <v>0</v>
      </c>
      <c r="W137" s="14">
        <v>66</v>
      </c>
    </row>
    <row r="138" spans="1:23" s="8" customFormat="1" ht="11.25">
      <c r="A138" s="8">
        <v>67</v>
      </c>
      <c r="B138" s="18" t="s">
        <v>104</v>
      </c>
      <c r="C138" s="25"/>
      <c r="D138" s="17">
        <f>E138+F138</f>
        <v>0</v>
      </c>
      <c r="E138" s="17">
        <v>0</v>
      </c>
      <c r="F138" s="17">
        <v>0</v>
      </c>
      <c r="G138" s="17">
        <v>0</v>
      </c>
      <c r="H138" s="17">
        <f>I138+J138</f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f>O138+P138</f>
        <v>0</v>
      </c>
      <c r="O138" s="17">
        <v>0</v>
      </c>
      <c r="P138" s="17">
        <v>0</v>
      </c>
      <c r="Q138" s="17">
        <f>R138+S138</f>
        <v>0</v>
      </c>
      <c r="R138" s="17">
        <v>0</v>
      </c>
      <c r="S138" s="17">
        <v>0</v>
      </c>
      <c r="T138" s="17">
        <f>U138+V138</f>
        <v>0</v>
      </c>
      <c r="U138" s="17">
        <v>0</v>
      </c>
      <c r="V138" s="17">
        <v>0</v>
      </c>
      <c r="W138" s="14">
        <v>67</v>
      </c>
    </row>
    <row r="139" spans="2:23" s="8" customFormat="1" ht="11.25">
      <c r="B139" s="18"/>
      <c r="C139" s="2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4"/>
    </row>
    <row r="140" spans="1:23" s="8" customFormat="1" ht="11.25">
      <c r="A140" s="301" t="s">
        <v>105</v>
      </c>
      <c r="B140" s="301"/>
      <c r="C140" s="2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4"/>
    </row>
    <row r="141" spans="1:23" s="8" customFormat="1" ht="11.25">
      <c r="A141" s="8">
        <v>68</v>
      </c>
      <c r="B141" s="18" t="s">
        <v>106</v>
      </c>
      <c r="C141" s="25"/>
      <c r="D141" s="17">
        <f aca="true" t="shared" si="8" ref="D141:D146">E141+F141</f>
        <v>0</v>
      </c>
      <c r="E141" s="17">
        <v>0</v>
      </c>
      <c r="F141" s="17">
        <v>0</v>
      </c>
      <c r="G141" s="17">
        <v>0</v>
      </c>
      <c r="H141" s="17">
        <f aca="true" t="shared" si="9" ref="H141:H146">I141+J141</f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f aca="true" t="shared" si="10" ref="N141:N146">O141+P141</f>
        <v>0</v>
      </c>
      <c r="O141" s="17">
        <v>0</v>
      </c>
      <c r="P141" s="17">
        <v>0</v>
      </c>
      <c r="Q141" s="17">
        <f aca="true" t="shared" si="11" ref="Q141:Q146">R141+S141</f>
        <v>0</v>
      </c>
      <c r="R141" s="17">
        <v>0</v>
      </c>
      <c r="S141" s="17">
        <v>0</v>
      </c>
      <c r="T141" s="17">
        <f aca="true" t="shared" si="12" ref="T141:T146">U141+V141</f>
        <v>0</v>
      </c>
      <c r="U141" s="17">
        <v>0</v>
      </c>
      <c r="V141" s="17">
        <v>0</v>
      </c>
      <c r="W141" s="14">
        <v>68</v>
      </c>
    </row>
    <row r="142" spans="1:23" s="8" customFormat="1" ht="11.25">
      <c r="A142" s="8">
        <v>69</v>
      </c>
      <c r="B142" s="18" t="s">
        <v>107</v>
      </c>
      <c r="C142" s="25"/>
      <c r="D142" s="17">
        <f t="shared" si="8"/>
        <v>1</v>
      </c>
      <c r="E142" s="17">
        <v>1</v>
      </c>
      <c r="F142" s="17">
        <v>0</v>
      </c>
      <c r="G142" s="17">
        <v>3</v>
      </c>
      <c r="H142" s="17">
        <f t="shared" si="9"/>
        <v>34</v>
      </c>
      <c r="I142" s="17">
        <v>20</v>
      </c>
      <c r="J142" s="17">
        <v>14</v>
      </c>
      <c r="K142" s="17">
        <v>15</v>
      </c>
      <c r="L142" s="17">
        <v>8</v>
      </c>
      <c r="M142" s="17">
        <v>11</v>
      </c>
      <c r="N142" s="17">
        <f t="shared" si="10"/>
        <v>14</v>
      </c>
      <c r="O142" s="17">
        <v>8</v>
      </c>
      <c r="P142" s="17">
        <v>6</v>
      </c>
      <c r="Q142" s="17">
        <f t="shared" si="11"/>
        <v>4</v>
      </c>
      <c r="R142" s="17">
        <v>0</v>
      </c>
      <c r="S142" s="17">
        <v>4</v>
      </c>
      <c r="T142" s="17">
        <f t="shared" si="12"/>
        <v>0</v>
      </c>
      <c r="U142" s="17">
        <v>0</v>
      </c>
      <c r="V142" s="17">
        <v>0</v>
      </c>
      <c r="W142" s="14">
        <v>69</v>
      </c>
    </row>
    <row r="143" spans="1:23" s="8" customFormat="1" ht="11.25">
      <c r="A143" s="8">
        <v>70</v>
      </c>
      <c r="B143" s="18" t="s">
        <v>108</v>
      </c>
      <c r="C143" s="25"/>
      <c r="D143" s="17">
        <f t="shared" si="8"/>
        <v>1</v>
      </c>
      <c r="E143" s="17">
        <v>1</v>
      </c>
      <c r="F143" s="17">
        <v>0</v>
      </c>
      <c r="G143" s="17">
        <v>3</v>
      </c>
      <c r="H143" s="17">
        <f t="shared" si="9"/>
        <v>25</v>
      </c>
      <c r="I143" s="17">
        <v>14</v>
      </c>
      <c r="J143" s="17">
        <v>11</v>
      </c>
      <c r="K143" s="17">
        <v>8</v>
      </c>
      <c r="L143" s="17">
        <v>10</v>
      </c>
      <c r="M143" s="17">
        <v>7</v>
      </c>
      <c r="N143" s="17">
        <f t="shared" si="10"/>
        <v>11</v>
      </c>
      <c r="O143" s="17">
        <v>7</v>
      </c>
      <c r="P143" s="17">
        <v>4</v>
      </c>
      <c r="Q143" s="17">
        <f t="shared" si="11"/>
        <v>4</v>
      </c>
      <c r="R143" s="17">
        <v>0</v>
      </c>
      <c r="S143" s="17">
        <v>4</v>
      </c>
      <c r="T143" s="17">
        <f t="shared" si="12"/>
        <v>0</v>
      </c>
      <c r="U143" s="17">
        <v>0</v>
      </c>
      <c r="V143" s="17">
        <v>0</v>
      </c>
      <c r="W143" s="14">
        <v>70</v>
      </c>
    </row>
    <row r="144" spans="1:23" s="8" customFormat="1" ht="11.25">
      <c r="A144" s="8">
        <v>71</v>
      </c>
      <c r="B144" s="18" t="s">
        <v>109</v>
      </c>
      <c r="C144" s="25"/>
      <c r="D144" s="17">
        <f t="shared" si="8"/>
        <v>3</v>
      </c>
      <c r="E144" s="17">
        <v>3</v>
      </c>
      <c r="F144" s="17">
        <v>0</v>
      </c>
      <c r="G144" s="17">
        <v>10</v>
      </c>
      <c r="H144" s="17">
        <f t="shared" si="9"/>
        <v>127</v>
      </c>
      <c r="I144" s="17">
        <v>64</v>
      </c>
      <c r="J144" s="17">
        <v>63</v>
      </c>
      <c r="K144" s="17">
        <v>0</v>
      </c>
      <c r="L144" s="17">
        <v>64</v>
      </c>
      <c r="M144" s="17">
        <v>63</v>
      </c>
      <c r="N144" s="17">
        <f t="shared" si="10"/>
        <v>84</v>
      </c>
      <c r="O144" s="17">
        <v>44</v>
      </c>
      <c r="P144" s="17">
        <v>40</v>
      </c>
      <c r="Q144" s="17">
        <f t="shared" si="11"/>
        <v>13</v>
      </c>
      <c r="R144" s="17">
        <v>0</v>
      </c>
      <c r="S144" s="17">
        <v>13</v>
      </c>
      <c r="T144" s="17">
        <f t="shared" si="12"/>
        <v>0</v>
      </c>
      <c r="U144" s="17">
        <v>0</v>
      </c>
      <c r="V144" s="17">
        <v>0</v>
      </c>
      <c r="W144" s="14">
        <v>71</v>
      </c>
    </row>
    <row r="145" spans="1:23" s="8" customFormat="1" ht="11.25">
      <c r="A145" s="8">
        <v>72</v>
      </c>
      <c r="B145" s="18" t="s">
        <v>110</v>
      </c>
      <c r="C145" s="25"/>
      <c r="D145" s="17">
        <f t="shared" si="8"/>
        <v>3</v>
      </c>
      <c r="E145" s="17">
        <v>3</v>
      </c>
      <c r="F145" s="17">
        <v>0</v>
      </c>
      <c r="G145" s="17">
        <v>3</v>
      </c>
      <c r="H145" s="17">
        <f t="shared" si="9"/>
        <v>38</v>
      </c>
      <c r="I145" s="17">
        <v>19</v>
      </c>
      <c r="J145" s="17">
        <v>19</v>
      </c>
      <c r="K145" s="17">
        <v>0</v>
      </c>
      <c r="L145" s="17">
        <v>16</v>
      </c>
      <c r="M145" s="17">
        <v>22</v>
      </c>
      <c r="N145" s="17">
        <f t="shared" si="10"/>
        <v>22</v>
      </c>
      <c r="O145" s="17">
        <v>15</v>
      </c>
      <c r="P145" s="17">
        <v>7</v>
      </c>
      <c r="Q145" s="17">
        <f t="shared" si="11"/>
        <v>3</v>
      </c>
      <c r="R145" s="17">
        <v>0</v>
      </c>
      <c r="S145" s="17">
        <v>3</v>
      </c>
      <c r="T145" s="17">
        <f t="shared" si="12"/>
        <v>0</v>
      </c>
      <c r="U145" s="17">
        <v>0</v>
      </c>
      <c r="V145" s="17">
        <v>0</v>
      </c>
      <c r="W145" s="14">
        <v>72</v>
      </c>
    </row>
    <row r="146" spans="1:23" s="8" customFormat="1" ht="11.25">
      <c r="A146" s="8">
        <v>73</v>
      </c>
      <c r="B146" s="18" t="s">
        <v>111</v>
      </c>
      <c r="C146" s="25"/>
      <c r="D146" s="17">
        <f t="shared" si="8"/>
        <v>1</v>
      </c>
      <c r="E146" s="17">
        <v>1</v>
      </c>
      <c r="F146" s="17">
        <v>0</v>
      </c>
      <c r="G146" s="17">
        <v>3</v>
      </c>
      <c r="H146" s="17">
        <f t="shared" si="9"/>
        <v>48</v>
      </c>
      <c r="I146" s="17">
        <v>25</v>
      </c>
      <c r="J146" s="17">
        <v>23</v>
      </c>
      <c r="K146" s="17">
        <v>0</v>
      </c>
      <c r="L146" s="17">
        <v>19</v>
      </c>
      <c r="M146" s="17">
        <v>29</v>
      </c>
      <c r="N146" s="17">
        <f t="shared" si="10"/>
        <v>25</v>
      </c>
      <c r="O146" s="17">
        <v>10</v>
      </c>
      <c r="P146" s="17">
        <v>15</v>
      </c>
      <c r="Q146" s="17">
        <f t="shared" si="11"/>
        <v>4</v>
      </c>
      <c r="R146" s="17">
        <v>0</v>
      </c>
      <c r="S146" s="17">
        <v>4</v>
      </c>
      <c r="T146" s="17">
        <f t="shared" si="12"/>
        <v>1</v>
      </c>
      <c r="U146" s="17">
        <v>0</v>
      </c>
      <c r="V146" s="17">
        <v>1</v>
      </c>
      <c r="W146" s="14">
        <v>73</v>
      </c>
    </row>
    <row r="147" spans="2:23" s="8" customFormat="1" ht="11.25">
      <c r="B147" s="18"/>
      <c r="C147" s="2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4"/>
    </row>
    <row r="148" spans="1:23" s="8" customFormat="1" ht="11.25">
      <c r="A148" s="301" t="s">
        <v>112</v>
      </c>
      <c r="B148" s="301"/>
      <c r="C148" s="2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4"/>
    </row>
    <row r="149" spans="1:23" s="8" customFormat="1" ht="11.25">
      <c r="A149" s="8">
        <v>74</v>
      </c>
      <c r="B149" s="18" t="s">
        <v>113</v>
      </c>
      <c r="C149" s="25"/>
      <c r="D149" s="17">
        <f>E149+F149</f>
        <v>0</v>
      </c>
      <c r="E149" s="17">
        <v>0</v>
      </c>
      <c r="F149" s="17">
        <v>0</v>
      </c>
      <c r="G149" s="17">
        <v>0</v>
      </c>
      <c r="H149" s="17">
        <f>I149+J149</f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f>O149+P149</f>
        <v>0</v>
      </c>
      <c r="O149" s="17">
        <v>0</v>
      </c>
      <c r="P149" s="17">
        <v>0</v>
      </c>
      <c r="Q149" s="17">
        <f>R149+S149</f>
        <v>0</v>
      </c>
      <c r="R149" s="17">
        <v>0</v>
      </c>
      <c r="S149" s="17">
        <v>0</v>
      </c>
      <c r="T149" s="17">
        <f>U149+V149</f>
        <v>0</v>
      </c>
      <c r="U149" s="17">
        <v>0</v>
      </c>
      <c r="V149" s="17">
        <v>0</v>
      </c>
      <c r="W149" s="14">
        <v>74</v>
      </c>
    </row>
    <row r="150" spans="1:23" s="8" customFormat="1" ht="11.25">
      <c r="A150" s="8">
        <v>75</v>
      </c>
      <c r="B150" s="18" t="s">
        <v>114</v>
      </c>
      <c r="C150" s="25"/>
      <c r="D150" s="17">
        <f>E150+F150</f>
        <v>0</v>
      </c>
      <c r="E150" s="17">
        <v>0</v>
      </c>
      <c r="F150" s="17">
        <v>0</v>
      </c>
      <c r="G150" s="17">
        <v>0</v>
      </c>
      <c r="H150" s="17">
        <f>I150+J150</f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f>O150+P150</f>
        <v>0</v>
      </c>
      <c r="O150" s="17">
        <v>0</v>
      </c>
      <c r="P150" s="17">
        <v>0</v>
      </c>
      <c r="Q150" s="17">
        <f>R150+S150</f>
        <v>0</v>
      </c>
      <c r="R150" s="17">
        <v>0</v>
      </c>
      <c r="S150" s="17">
        <v>0</v>
      </c>
      <c r="T150" s="17">
        <f>U150+V150</f>
        <v>0</v>
      </c>
      <c r="U150" s="17">
        <v>0</v>
      </c>
      <c r="V150" s="17">
        <v>0</v>
      </c>
      <c r="W150" s="14">
        <v>75</v>
      </c>
    </row>
    <row r="151" spans="1:23" s="8" customFormat="1" ht="11.25">
      <c r="A151" s="8">
        <v>76</v>
      </c>
      <c r="B151" s="18" t="s">
        <v>115</v>
      </c>
      <c r="C151" s="25"/>
      <c r="D151" s="17">
        <f>E151+F151</f>
        <v>0</v>
      </c>
      <c r="E151" s="17">
        <v>0</v>
      </c>
      <c r="F151" s="17">
        <v>0</v>
      </c>
      <c r="G151" s="17">
        <v>0</v>
      </c>
      <c r="H151" s="17">
        <f>I151+J151</f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f>O151+P151</f>
        <v>0</v>
      </c>
      <c r="O151" s="17">
        <v>0</v>
      </c>
      <c r="P151" s="17">
        <v>0</v>
      </c>
      <c r="Q151" s="17">
        <f>R151+S151</f>
        <v>0</v>
      </c>
      <c r="R151" s="17">
        <v>0</v>
      </c>
      <c r="S151" s="17">
        <v>0</v>
      </c>
      <c r="T151" s="17">
        <f>U151+V151</f>
        <v>0</v>
      </c>
      <c r="U151" s="17">
        <v>0</v>
      </c>
      <c r="V151" s="17">
        <v>0</v>
      </c>
      <c r="W151" s="14">
        <v>76</v>
      </c>
    </row>
    <row r="152" spans="1:23" s="8" customFormat="1" ht="11.25">
      <c r="A152" s="8">
        <v>77</v>
      </c>
      <c r="B152" s="18" t="s">
        <v>116</v>
      </c>
      <c r="C152" s="25"/>
      <c r="D152" s="17">
        <f>E152+F152</f>
        <v>0</v>
      </c>
      <c r="E152" s="17">
        <v>0</v>
      </c>
      <c r="F152" s="17">
        <v>0</v>
      </c>
      <c r="G152" s="17">
        <v>0</v>
      </c>
      <c r="H152" s="17">
        <f>I152+J152</f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f>O152+P152</f>
        <v>0</v>
      </c>
      <c r="O152" s="17">
        <v>0</v>
      </c>
      <c r="P152" s="17">
        <v>0</v>
      </c>
      <c r="Q152" s="17">
        <f>R152+S152</f>
        <v>0</v>
      </c>
      <c r="R152" s="17">
        <v>0</v>
      </c>
      <c r="S152" s="17">
        <v>0</v>
      </c>
      <c r="T152" s="17">
        <f>U152+V152</f>
        <v>0</v>
      </c>
      <c r="U152" s="17">
        <v>0</v>
      </c>
      <c r="V152" s="17">
        <v>0</v>
      </c>
      <c r="W152" s="14">
        <v>77</v>
      </c>
    </row>
    <row r="153" spans="1:23" s="8" customFormat="1" ht="11.25">
      <c r="A153" s="8">
        <v>78</v>
      </c>
      <c r="B153" s="18" t="s">
        <v>117</v>
      </c>
      <c r="C153" s="25"/>
      <c r="D153" s="17">
        <f>E153+F153</f>
        <v>2</v>
      </c>
      <c r="E153" s="17">
        <v>2</v>
      </c>
      <c r="F153" s="17">
        <v>0</v>
      </c>
      <c r="G153" s="17">
        <v>4</v>
      </c>
      <c r="H153" s="17">
        <f>I153+J153</f>
        <v>85</v>
      </c>
      <c r="I153" s="17">
        <v>39</v>
      </c>
      <c r="J153" s="17">
        <v>46</v>
      </c>
      <c r="K153" s="17">
        <v>0</v>
      </c>
      <c r="L153" s="17">
        <v>42</v>
      </c>
      <c r="M153" s="17">
        <v>43</v>
      </c>
      <c r="N153" s="17">
        <f>O153+P153</f>
        <v>53</v>
      </c>
      <c r="O153" s="17">
        <v>26</v>
      </c>
      <c r="P153" s="17">
        <v>27</v>
      </c>
      <c r="Q153" s="17">
        <f>R153+S153</f>
        <v>7</v>
      </c>
      <c r="R153" s="17">
        <v>0</v>
      </c>
      <c r="S153" s="17">
        <v>7</v>
      </c>
      <c r="T153" s="17">
        <f>U153+V153</f>
        <v>0</v>
      </c>
      <c r="U153" s="17">
        <v>0</v>
      </c>
      <c r="V153" s="17">
        <v>0</v>
      </c>
      <c r="W153" s="14">
        <v>78</v>
      </c>
    </row>
    <row r="154" spans="1:23" ht="3" customHeight="1" thickBot="1">
      <c r="A154" s="5"/>
      <c r="B154" s="5"/>
      <c r="C154" s="6"/>
      <c r="D154" s="5"/>
      <c r="E154" s="5">
        <v>12</v>
      </c>
      <c r="F154" s="5">
        <v>5</v>
      </c>
      <c r="G154" s="5">
        <v>1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16"/>
    </row>
  </sheetData>
  <sheetProtection/>
  <mergeCells count="54">
    <mergeCell ref="A1:L1"/>
    <mergeCell ref="M1:W1"/>
    <mergeCell ref="A2:L2"/>
    <mergeCell ref="M2:W2"/>
    <mergeCell ref="M3:W3"/>
    <mergeCell ref="A4:C5"/>
    <mergeCell ref="D4:F4"/>
    <mergeCell ref="G4:G5"/>
    <mergeCell ref="H4:M4"/>
    <mergeCell ref="N4:P4"/>
    <mergeCell ref="Q4:S4"/>
    <mergeCell ref="T4:V4"/>
    <mergeCell ref="W4:W5"/>
    <mergeCell ref="A7:B7"/>
    <mergeCell ref="A10:B10"/>
    <mergeCell ref="A13:B13"/>
    <mergeCell ref="A16:B16"/>
    <mergeCell ref="A22:B22"/>
    <mergeCell ref="A25:B25"/>
    <mergeCell ref="A41:B41"/>
    <mergeCell ref="A19:B19"/>
    <mergeCell ref="A23:B23"/>
    <mergeCell ref="A24:B24"/>
    <mergeCell ref="A46:B46"/>
    <mergeCell ref="A53:B53"/>
    <mergeCell ref="A59:B59"/>
    <mergeCell ref="A64:B64"/>
    <mergeCell ref="A67:B67"/>
    <mergeCell ref="A72:B72"/>
    <mergeCell ref="N85:P85"/>
    <mergeCell ref="Q85:S85"/>
    <mergeCell ref="A82:L82"/>
    <mergeCell ref="M82:W82"/>
    <mergeCell ref="M80:W80"/>
    <mergeCell ref="A83:L83"/>
    <mergeCell ref="M83:W83"/>
    <mergeCell ref="M84:W84"/>
    <mergeCell ref="T85:V85"/>
    <mergeCell ref="W85:W86"/>
    <mergeCell ref="A88:B88"/>
    <mergeCell ref="A92:B92"/>
    <mergeCell ref="A95:B95"/>
    <mergeCell ref="A98:B98"/>
    <mergeCell ref="A85:C86"/>
    <mergeCell ref="D85:F85"/>
    <mergeCell ref="G85:G86"/>
    <mergeCell ref="H85:M85"/>
    <mergeCell ref="A134:B134"/>
    <mergeCell ref="A140:B140"/>
    <mergeCell ref="A148:B148"/>
    <mergeCell ref="A103:B103"/>
    <mergeCell ref="A108:B108"/>
    <mergeCell ref="A114:B114"/>
    <mergeCell ref="A126:B12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7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O48"/>
  <sheetViews>
    <sheetView zoomScale="120" zoomScaleNormal="120" zoomScaleSheetLayoutView="100" zoomScalePageLayoutView="0" workbookViewId="0" topLeftCell="A1">
      <selection activeCell="A1" sqref="A1:CL1"/>
    </sheetView>
  </sheetViews>
  <sheetFormatPr defaultColWidth="9.00390625" defaultRowHeight="12"/>
  <cols>
    <col min="1" max="1" width="2.375" style="0" customWidth="1"/>
    <col min="2" max="10" width="1.12109375" style="0" customWidth="1"/>
    <col min="11" max="52" width="1.4921875" style="0" customWidth="1"/>
    <col min="53" max="70" width="1.12109375" style="0" customWidth="1"/>
    <col min="71" max="74" width="1.4921875" style="0" customWidth="1"/>
    <col min="75" max="82" width="1.37890625" style="0" customWidth="1"/>
    <col min="83" max="90" width="1.4921875" style="0" customWidth="1"/>
  </cols>
  <sheetData>
    <row r="1" spans="1:90" ht="24" customHeight="1">
      <c r="A1" s="288" t="s">
        <v>484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</row>
    <row r="2" spans="1:90" ht="30" customHeight="1">
      <c r="A2" s="329" t="s">
        <v>743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</row>
    <row r="3" spans="1:90" ht="15.75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</row>
    <row r="4" spans="1:90" ht="6" customHeight="1">
      <c r="A4" s="334" t="s">
        <v>357</v>
      </c>
      <c r="B4" s="335"/>
      <c r="C4" s="335"/>
      <c r="D4" s="335"/>
      <c r="E4" s="335"/>
      <c r="F4" s="335"/>
      <c r="G4" s="335"/>
      <c r="H4" s="335"/>
      <c r="I4" s="335"/>
      <c r="J4" s="335"/>
      <c r="K4" s="330" t="s">
        <v>358</v>
      </c>
      <c r="L4" s="330"/>
      <c r="M4" s="330"/>
      <c r="N4" s="330"/>
      <c r="O4" s="330"/>
      <c r="P4" s="330"/>
      <c r="Q4" s="337" t="s">
        <v>359</v>
      </c>
      <c r="R4" s="337"/>
      <c r="S4" s="337"/>
      <c r="T4" s="337"/>
      <c r="U4" s="337"/>
      <c r="V4" s="339"/>
      <c r="W4" s="340"/>
      <c r="X4" s="337"/>
      <c r="Y4" s="337"/>
      <c r="Z4" s="337"/>
      <c r="AA4" s="337"/>
      <c r="AB4" s="337"/>
      <c r="AC4" s="337" t="s">
        <v>180</v>
      </c>
      <c r="AD4" s="337"/>
      <c r="AE4" s="337"/>
      <c r="AF4" s="337"/>
      <c r="AG4" s="337"/>
      <c r="AH4" s="337"/>
      <c r="AI4" s="337" t="s">
        <v>360</v>
      </c>
      <c r="AJ4" s="337"/>
      <c r="AK4" s="337"/>
      <c r="AL4" s="337"/>
      <c r="AM4" s="337"/>
      <c r="AN4" s="337"/>
      <c r="AO4" s="330" t="s">
        <v>430</v>
      </c>
      <c r="AP4" s="330"/>
      <c r="AQ4" s="330"/>
      <c r="AR4" s="330"/>
      <c r="AS4" s="330"/>
      <c r="AT4" s="330"/>
      <c r="AU4" s="330" t="s">
        <v>429</v>
      </c>
      <c r="AV4" s="330"/>
      <c r="AW4" s="330"/>
      <c r="AX4" s="330"/>
      <c r="AY4" s="330"/>
      <c r="AZ4" s="330"/>
      <c r="BA4" s="330" t="s">
        <v>361</v>
      </c>
      <c r="BB4" s="330"/>
      <c r="BC4" s="330"/>
      <c r="BD4" s="330"/>
      <c r="BE4" s="330"/>
      <c r="BF4" s="346" t="s">
        <v>362</v>
      </c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8"/>
      <c r="BY4" s="346" t="s">
        <v>181</v>
      </c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</row>
    <row r="5" spans="1:90" ht="12" customHeight="1">
      <c r="A5" s="336"/>
      <c r="B5" s="318"/>
      <c r="C5" s="318"/>
      <c r="D5" s="318"/>
      <c r="E5" s="318"/>
      <c r="F5" s="318"/>
      <c r="G5" s="318"/>
      <c r="H5" s="318"/>
      <c r="I5" s="318"/>
      <c r="J5" s="318"/>
      <c r="K5" s="317"/>
      <c r="L5" s="317"/>
      <c r="M5" s="317"/>
      <c r="N5" s="317"/>
      <c r="O5" s="317"/>
      <c r="P5" s="317"/>
      <c r="Q5" s="338"/>
      <c r="R5" s="338"/>
      <c r="S5" s="338"/>
      <c r="T5" s="338"/>
      <c r="U5" s="338"/>
      <c r="V5" s="338"/>
      <c r="W5" s="338" t="s">
        <v>363</v>
      </c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49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1"/>
      <c r="BY5" s="343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</row>
    <row r="6" spans="1:90" ht="5.25" customHeight="1">
      <c r="A6" s="336"/>
      <c r="B6" s="318"/>
      <c r="C6" s="318"/>
      <c r="D6" s="318"/>
      <c r="E6" s="318"/>
      <c r="F6" s="318"/>
      <c r="G6" s="318"/>
      <c r="H6" s="318"/>
      <c r="I6" s="318"/>
      <c r="J6" s="318"/>
      <c r="K6" s="317"/>
      <c r="L6" s="317"/>
      <c r="M6" s="317"/>
      <c r="N6" s="317"/>
      <c r="O6" s="317"/>
      <c r="P6" s="317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43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5"/>
      <c r="BY6" s="341" t="s">
        <v>364</v>
      </c>
      <c r="BZ6" s="315"/>
      <c r="CA6" s="315"/>
      <c r="CB6" s="315"/>
      <c r="CC6" s="315"/>
      <c r="CD6" s="342"/>
      <c r="CE6" s="341" t="s">
        <v>315</v>
      </c>
      <c r="CF6" s="315"/>
      <c r="CG6" s="315"/>
      <c r="CH6" s="342"/>
      <c r="CI6" s="316" t="s">
        <v>365</v>
      </c>
      <c r="CJ6" s="314"/>
      <c r="CK6" s="314"/>
      <c r="CL6" s="314"/>
    </row>
    <row r="7" spans="1:90" ht="33" customHeight="1">
      <c r="A7" s="336"/>
      <c r="B7" s="318"/>
      <c r="C7" s="318"/>
      <c r="D7" s="318"/>
      <c r="E7" s="318"/>
      <c r="F7" s="318"/>
      <c r="G7" s="318"/>
      <c r="H7" s="318"/>
      <c r="I7" s="318"/>
      <c r="J7" s="318"/>
      <c r="K7" s="317"/>
      <c r="L7" s="317"/>
      <c r="M7" s="317"/>
      <c r="N7" s="317"/>
      <c r="O7" s="317"/>
      <c r="P7" s="317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 t="s">
        <v>182</v>
      </c>
      <c r="BG7" s="317"/>
      <c r="BH7" s="317"/>
      <c r="BI7" s="317"/>
      <c r="BJ7" s="317"/>
      <c r="BK7" s="331" t="s">
        <v>366</v>
      </c>
      <c r="BL7" s="332"/>
      <c r="BM7" s="332"/>
      <c r="BN7" s="332"/>
      <c r="BO7" s="333"/>
      <c r="BP7" s="331" t="s">
        <v>367</v>
      </c>
      <c r="BQ7" s="332"/>
      <c r="BR7" s="332"/>
      <c r="BS7" s="332"/>
      <c r="BT7" s="333"/>
      <c r="BU7" s="331" t="s">
        <v>368</v>
      </c>
      <c r="BV7" s="332"/>
      <c r="BW7" s="332"/>
      <c r="BX7" s="333"/>
      <c r="BY7" s="343"/>
      <c r="BZ7" s="344"/>
      <c r="CA7" s="344"/>
      <c r="CB7" s="344"/>
      <c r="CC7" s="344"/>
      <c r="CD7" s="345"/>
      <c r="CE7" s="343"/>
      <c r="CF7" s="344"/>
      <c r="CG7" s="344"/>
      <c r="CH7" s="345"/>
      <c r="CI7" s="352"/>
      <c r="CJ7" s="353"/>
      <c r="CK7" s="353"/>
      <c r="CL7" s="353"/>
    </row>
    <row r="8" spans="1:10" ht="3" customHeight="1">
      <c r="A8" s="3"/>
      <c r="B8" s="3"/>
      <c r="C8" s="3"/>
      <c r="D8" s="3"/>
      <c r="E8" s="3"/>
      <c r="F8" s="3"/>
      <c r="G8" s="3"/>
      <c r="H8" s="3"/>
      <c r="I8" s="3"/>
      <c r="J8" s="4"/>
    </row>
    <row r="9" spans="1:90" s="96" customFormat="1" ht="26.25" customHeight="1">
      <c r="A9" s="321" t="s">
        <v>784</v>
      </c>
      <c r="B9" s="321"/>
      <c r="C9" s="321"/>
      <c r="D9" s="321"/>
      <c r="E9" s="321"/>
      <c r="F9" s="321"/>
      <c r="G9" s="321"/>
      <c r="H9" s="321"/>
      <c r="I9" s="321"/>
      <c r="J9" s="322"/>
      <c r="K9" s="354">
        <v>22296</v>
      </c>
      <c r="L9" s="355"/>
      <c r="M9" s="355"/>
      <c r="N9" s="355"/>
      <c r="O9" s="355"/>
      <c r="P9" s="355"/>
      <c r="Q9" s="323">
        <v>10796</v>
      </c>
      <c r="R9" s="323"/>
      <c r="S9" s="323"/>
      <c r="T9" s="323"/>
      <c r="U9" s="323"/>
      <c r="V9" s="323"/>
      <c r="W9" s="323">
        <v>10792</v>
      </c>
      <c r="X9" s="323"/>
      <c r="Y9" s="323"/>
      <c r="Z9" s="323"/>
      <c r="AA9" s="323"/>
      <c r="AB9" s="323"/>
      <c r="AC9" s="324">
        <v>3616</v>
      </c>
      <c r="AD9" s="324"/>
      <c r="AE9" s="324"/>
      <c r="AF9" s="324"/>
      <c r="AG9" s="324"/>
      <c r="AH9" s="324"/>
      <c r="AI9" s="324">
        <v>1373</v>
      </c>
      <c r="AJ9" s="324"/>
      <c r="AK9" s="324"/>
      <c r="AL9" s="324"/>
      <c r="AM9" s="324"/>
      <c r="AN9" s="324"/>
      <c r="AO9" s="324">
        <v>4503</v>
      </c>
      <c r="AP9" s="324"/>
      <c r="AQ9" s="324"/>
      <c r="AR9" s="324"/>
      <c r="AS9" s="324"/>
      <c r="AT9" s="324"/>
      <c r="AU9" s="324">
        <v>1988</v>
      </c>
      <c r="AV9" s="324"/>
      <c r="AW9" s="324"/>
      <c r="AX9" s="324"/>
      <c r="AY9" s="324"/>
      <c r="AZ9" s="324"/>
      <c r="BA9" s="324">
        <v>20</v>
      </c>
      <c r="BB9" s="324"/>
      <c r="BC9" s="324"/>
      <c r="BD9" s="324"/>
      <c r="BE9" s="324"/>
      <c r="BF9" s="324">
        <v>75</v>
      </c>
      <c r="BG9" s="324"/>
      <c r="BH9" s="324"/>
      <c r="BI9" s="324"/>
      <c r="BJ9" s="324"/>
      <c r="BK9" s="324">
        <v>9</v>
      </c>
      <c r="BL9" s="324"/>
      <c r="BM9" s="324"/>
      <c r="BN9" s="324"/>
      <c r="BO9" s="324"/>
      <c r="BP9" s="324">
        <v>56</v>
      </c>
      <c r="BQ9" s="324"/>
      <c r="BR9" s="324"/>
      <c r="BS9" s="324"/>
      <c r="BT9" s="324"/>
      <c r="BU9" s="324">
        <v>10</v>
      </c>
      <c r="BV9" s="324"/>
      <c r="BW9" s="324"/>
      <c r="BX9" s="324"/>
      <c r="BY9" s="324">
        <v>4578</v>
      </c>
      <c r="BZ9" s="324"/>
      <c r="CA9" s="324"/>
      <c r="CB9" s="324"/>
      <c r="CC9" s="324"/>
      <c r="CD9" s="324"/>
      <c r="CE9" s="324">
        <v>17</v>
      </c>
      <c r="CF9" s="324"/>
      <c r="CG9" s="324"/>
      <c r="CH9" s="324"/>
      <c r="CI9" s="324">
        <v>3</v>
      </c>
      <c r="CJ9" s="324"/>
      <c r="CK9" s="324"/>
      <c r="CL9" s="324"/>
    </row>
    <row r="10" spans="1:93" s="96" customFormat="1" ht="26.25" customHeight="1">
      <c r="A10" s="321" t="s">
        <v>584</v>
      </c>
      <c r="B10" s="321"/>
      <c r="C10" s="321"/>
      <c r="D10" s="321"/>
      <c r="E10" s="321"/>
      <c r="F10" s="321"/>
      <c r="G10" s="321"/>
      <c r="H10" s="321"/>
      <c r="I10" s="321"/>
      <c r="J10" s="322"/>
      <c r="K10" s="325">
        <v>22322</v>
      </c>
      <c r="L10" s="324"/>
      <c r="M10" s="324"/>
      <c r="N10" s="324"/>
      <c r="O10" s="324"/>
      <c r="P10" s="324"/>
      <c r="Q10" s="324">
        <v>10779</v>
      </c>
      <c r="R10" s="324"/>
      <c r="S10" s="324"/>
      <c r="T10" s="324"/>
      <c r="U10" s="324"/>
      <c r="V10" s="324"/>
      <c r="W10" s="324">
        <v>10775</v>
      </c>
      <c r="X10" s="324"/>
      <c r="Y10" s="324"/>
      <c r="Z10" s="324"/>
      <c r="AA10" s="324"/>
      <c r="AB10" s="324"/>
      <c r="AC10" s="324">
        <v>3590</v>
      </c>
      <c r="AD10" s="324"/>
      <c r="AE10" s="324"/>
      <c r="AF10" s="324"/>
      <c r="AG10" s="324"/>
      <c r="AH10" s="324"/>
      <c r="AI10" s="324">
        <v>1463</v>
      </c>
      <c r="AJ10" s="324"/>
      <c r="AK10" s="324"/>
      <c r="AL10" s="324"/>
      <c r="AM10" s="324"/>
      <c r="AN10" s="324"/>
      <c r="AO10" s="324">
        <v>4577</v>
      </c>
      <c r="AP10" s="324"/>
      <c r="AQ10" s="324"/>
      <c r="AR10" s="324"/>
      <c r="AS10" s="324"/>
      <c r="AT10" s="324"/>
      <c r="AU10" s="324">
        <v>1903</v>
      </c>
      <c r="AV10" s="324"/>
      <c r="AW10" s="324"/>
      <c r="AX10" s="324"/>
      <c r="AY10" s="324"/>
      <c r="AZ10" s="324"/>
      <c r="BA10" s="324">
        <v>10</v>
      </c>
      <c r="BB10" s="324"/>
      <c r="BC10" s="324"/>
      <c r="BD10" s="324"/>
      <c r="BE10" s="324"/>
      <c r="BF10" s="324">
        <v>65</v>
      </c>
      <c r="BG10" s="324"/>
      <c r="BH10" s="324"/>
      <c r="BI10" s="324"/>
      <c r="BJ10" s="324"/>
      <c r="BK10" s="324">
        <v>6</v>
      </c>
      <c r="BL10" s="324"/>
      <c r="BM10" s="324"/>
      <c r="BN10" s="324"/>
      <c r="BO10" s="324"/>
      <c r="BP10" s="324">
        <v>49</v>
      </c>
      <c r="BQ10" s="324"/>
      <c r="BR10" s="324"/>
      <c r="BS10" s="324"/>
      <c r="BT10" s="324"/>
      <c r="BU10" s="324">
        <v>10</v>
      </c>
      <c r="BV10" s="324"/>
      <c r="BW10" s="324"/>
      <c r="BX10" s="324"/>
      <c r="BY10" s="324">
        <v>4642</v>
      </c>
      <c r="BZ10" s="324"/>
      <c r="CA10" s="324"/>
      <c r="CB10" s="324"/>
      <c r="CC10" s="324"/>
      <c r="CD10" s="324"/>
      <c r="CE10" s="324">
        <v>10</v>
      </c>
      <c r="CF10" s="324"/>
      <c r="CG10" s="324"/>
      <c r="CH10" s="324"/>
      <c r="CI10" s="324">
        <v>10</v>
      </c>
      <c r="CJ10" s="324"/>
      <c r="CK10" s="324"/>
      <c r="CL10" s="324"/>
      <c r="CO10" s="99"/>
    </row>
    <row r="11" spans="1:90" s="96" customFormat="1" ht="26.25" customHeight="1">
      <c r="A11" s="321" t="s">
        <v>585</v>
      </c>
      <c r="B11" s="321"/>
      <c r="C11" s="321"/>
      <c r="D11" s="321"/>
      <c r="E11" s="321"/>
      <c r="F11" s="321"/>
      <c r="G11" s="321"/>
      <c r="H11" s="321"/>
      <c r="I11" s="321"/>
      <c r="J11" s="322"/>
      <c r="K11" s="325">
        <v>22434</v>
      </c>
      <c r="L11" s="324"/>
      <c r="M11" s="324"/>
      <c r="N11" s="324"/>
      <c r="O11" s="324"/>
      <c r="P11" s="324"/>
      <c r="Q11" s="324">
        <v>10695</v>
      </c>
      <c r="R11" s="324"/>
      <c r="S11" s="324"/>
      <c r="T11" s="324"/>
      <c r="U11" s="324"/>
      <c r="V11" s="324"/>
      <c r="W11" s="324">
        <v>10688</v>
      </c>
      <c r="X11" s="324"/>
      <c r="Y11" s="324"/>
      <c r="Z11" s="324"/>
      <c r="AA11" s="324"/>
      <c r="AB11" s="324"/>
      <c r="AC11" s="324">
        <v>3851</v>
      </c>
      <c r="AD11" s="324"/>
      <c r="AE11" s="324"/>
      <c r="AF11" s="324"/>
      <c r="AG11" s="324"/>
      <c r="AH11" s="324"/>
      <c r="AI11" s="324">
        <v>1427</v>
      </c>
      <c r="AJ11" s="324"/>
      <c r="AK11" s="324"/>
      <c r="AL11" s="324"/>
      <c r="AM11" s="324"/>
      <c r="AN11" s="324"/>
      <c r="AO11" s="324">
        <v>4236</v>
      </c>
      <c r="AP11" s="324"/>
      <c r="AQ11" s="324"/>
      <c r="AR11" s="324"/>
      <c r="AS11" s="324"/>
      <c r="AT11" s="324"/>
      <c r="AU11" s="324">
        <v>2216</v>
      </c>
      <c r="AV11" s="324"/>
      <c r="AW11" s="324"/>
      <c r="AX11" s="324"/>
      <c r="AY11" s="324"/>
      <c r="AZ11" s="324"/>
      <c r="BA11" s="324">
        <v>9</v>
      </c>
      <c r="BB11" s="324"/>
      <c r="BC11" s="324"/>
      <c r="BD11" s="324"/>
      <c r="BE11" s="324"/>
      <c r="BF11" s="324">
        <v>35</v>
      </c>
      <c r="BG11" s="324"/>
      <c r="BH11" s="324"/>
      <c r="BI11" s="324"/>
      <c r="BJ11" s="324"/>
      <c r="BK11" s="324">
        <v>2</v>
      </c>
      <c r="BL11" s="324"/>
      <c r="BM11" s="324"/>
      <c r="BN11" s="324"/>
      <c r="BO11" s="324"/>
      <c r="BP11" s="324">
        <v>31</v>
      </c>
      <c r="BQ11" s="324"/>
      <c r="BR11" s="324"/>
      <c r="BS11" s="324"/>
      <c r="BT11" s="324"/>
      <c r="BU11" s="324">
        <v>2</v>
      </c>
      <c r="BV11" s="324"/>
      <c r="BW11" s="324"/>
      <c r="BX11" s="324"/>
      <c r="BY11" s="324">
        <v>4271</v>
      </c>
      <c r="BZ11" s="324"/>
      <c r="CA11" s="324"/>
      <c r="CB11" s="324"/>
      <c r="CC11" s="324"/>
      <c r="CD11" s="324"/>
      <c r="CE11" s="324">
        <v>17</v>
      </c>
      <c r="CF11" s="324"/>
      <c r="CG11" s="324"/>
      <c r="CH11" s="324"/>
      <c r="CI11" s="324">
        <v>9</v>
      </c>
      <c r="CJ11" s="324"/>
      <c r="CK11" s="324"/>
      <c r="CL11" s="324"/>
    </row>
    <row r="12" spans="1:90" s="96" customFormat="1" ht="26.25" customHeight="1">
      <c r="A12" s="321" t="s">
        <v>586</v>
      </c>
      <c r="B12" s="321"/>
      <c r="C12" s="321"/>
      <c r="D12" s="321"/>
      <c r="E12" s="321"/>
      <c r="F12" s="321"/>
      <c r="G12" s="321"/>
      <c r="H12" s="321"/>
      <c r="I12" s="321"/>
      <c r="J12" s="322"/>
      <c r="K12" s="325">
        <v>21713</v>
      </c>
      <c r="L12" s="324"/>
      <c r="M12" s="324"/>
      <c r="N12" s="324"/>
      <c r="O12" s="324"/>
      <c r="P12" s="324"/>
      <c r="Q12" s="324">
        <v>10311</v>
      </c>
      <c r="R12" s="324"/>
      <c r="S12" s="324"/>
      <c r="T12" s="324"/>
      <c r="U12" s="324"/>
      <c r="V12" s="324"/>
      <c r="W12" s="324">
        <v>10305</v>
      </c>
      <c r="X12" s="324"/>
      <c r="Y12" s="324"/>
      <c r="Z12" s="324"/>
      <c r="AA12" s="324"/>
      <c r="AB12" s="324"/>
      <c r="AC12" s="324">
        <v>4206</v>
      </c>
      <c r="AD12" s="324"/>
      <c r="AE12" s="324"/>
      <c r="AF12" s="324"/>
      <c r="AG12" s="324"/>
      <c r="AH12" s="324"/>
      <c r="AI12" s="324">
        <v>995</v>
      </c>
      <c r="AJ12" s="324"/>
      <c r="AK12" s="324"/>
      <c r="AL12" s="324"/>
      <c r="AM12" s="324"/>
      <c r="AN12" s="324"/>
      <c r="AO12" s="324">
        <v>4056</v>
      </c>
      <c r="AP12" s="324"/>
      <c r="AQ12" s="324"/>
      <c r="AR12" s="324"/>
      <c r="AS12" s="324"/>
      <c r="AT12" s="324"/>
      <c r="AU12" s="324">
        <v>2143</v>
      </c>
      <c r="AV12" s="324"/>
      <c r="AW12" s="324"/>
      <c r="AX12" s="324"/>
      <c r="AY12" s="324"/>
      <c r="AZ12" s="324"/>
      <c r="BA12" s="324">
        <v>8</v>
      </c>
      <c r="BB12" s="324"/>
      <c r="BC12" s="324"/>
      <c r="BD12" s="324"/>
      <c r="BE12" s="324"/>
      <c r="BF12" s="324">
        <v>25</v>
      </c>
      <c r="BG12" s="324"/>
      <c r="BH12" s="324"/>
      <c r="BI12" s="324"/>
      <c r="BJ12" s="324"/>
      <c r="BK12" s="324">
        <v>1</v>
      </c>
      <c r="BL12" s="324"/>
      <c r="BM12" s="324"/>
      <c r="BN12" s="324"/>
      <c r="BO12" s="324"/>
      <c r="BP12" s="324">
        <v>22</v>
      </c>
      <c r="BQ12" s="324"/>
      <c r="BR12" s="324"/>
      <c r="BS12" s="324"/>
      <c r="BT12" s="324"/>
      <c r="BU12" s="324">
        <v>2</v>
      </c>
      <c r="BV12" s="324"/>
      <c r="BW12" s="324"/>
      <c r="BX12" s="324"/>
      <c r="BY12" s="324">
        <v>4081</v>
      </c>
      <c r="BZ12" s="324"/>
      <c r="CA12" s="324"/>
      <c r="CB12" s="324"/>
      <c r="CC12" s="324"/>
      <c r="CD12" s="324"/>
      <c r="CE12" s="324">
        <v>20</v>
      </c>
      <c r="CF12" s="324"/>
      <c r="CG12" s="324"/>
      <c r="CH12" s="324"/>
      <c r="CI12" s="324">
        <v>11</v>
      </c>
      <c r="CJ12" s="324"/>
      <c r="CK12" s="324"/>
      <c r="CL12" s="324"/>
    </row>
    <row r="13" spans="1:90" s="106" customFormat="1" ht="26.25" customHeight="1">
      <c r="A13" s="361" t="s">
        <v>621</v>
      </c>
      <c r="B13" s="361"/>
      <c r="C13" s="361"/>
      <c r="D13" s="361"/>
      <c r="E13" s="361"/>
      <c r="F13" s="361"/>
      <c r="G13" s="361"/>
      <c r="H13" s="361"/>
      <c r="I13" s="361"/>
      <c r="J13" s="362"/>
      <c r="K13" s="380">
        <f>SUM(K14:P15)</f>
        <v>21067</v>
      </c>
      <c r="L13" s="357"/>
      <c r="M13" s="357"/>
      <c r="N13" s="357"/>
      <c r="O13" s="357"/>
      <c r="P13" s="357"/>
      <c r="Q13" s="356">
        <f>SUM(Q14:V15)</f>
        <v>10224</v>
      </c>
      <c r="R13" s="356"/>
      <c r="S13" s="356"/>
      <c r="T13" s="356"/>
      <c r="U13" s="356"/>
      <c r="V13" s="356"/>
      <c r="W13" s="356">
        <f>SUM(W14:AB15)</f>
        <v>10219</v>
      </c>
      <c r="X13" s="356"/>
      <c r="Y13" s="356"/>
      <c r="Z13" s="356"/>
      <c r="AA13" s="356"/>
      <c r="AB13" s="356"/>
      <c r="AC13" s="356">
        <f>SUM(AC14:AH15)</f>
        <v>3696</v>
      </c>
      <c r="AD13" s="356"/>
      <c r="AE13" s="356"/>
      <c r="AF13" s="356"/>
      <c r="AG13" s="356"/>
      <c r="AH13" s="356"/>
      <c r="AI13" s="356">
        <f>SUM(AI14:AN15)</f>
        <v>1089</v>
      </c>
      <c r="AJ13" s="356"/>
      <c r="AK13" s="356"/>
      <c r="AL13" s="356"/>
      <c r="AM13" s="356"/>
      <c r="AN13" s="356"/>
      <c r="AO13" s="356">
        <f>SUM(AO14:AT15)</f>
        <v>4041</v>
      </c>
      <c r="AP13" s="356"/>
      <c r="AQ13" s="356"/>
      <c r="AR13" s="356"/>
      <c r="AS13" s="356"/>
      <c r="AT13" s="356"/>
      <c r="AU13" s="356">
        <f>SUM(AU14:AZ15)</f>
        <v>2015</v>
      </c>
      <c r="AV13" s="356"/>
      <c r="AW13" s="356"/>
      <c r="AX13" s="356"/>
      <c r="AY13" s="356"/>
      <c r="AZ13" s="356"/>
      <c r="BA13" s="357">
        <f>SUM(BA14:BE15)</f>
        <v>2</v>
      </c>
      <c r="BB13" s="357"/>
      <c r="BC13" s="357"/>
      <c r="BD13" s="357"/>
      <c r="BE13" s="357"/>
      <c r="BF13" s="357">
        <f>SUM(BF14:BJ15)</f>
        <v>17</v>
      </c>
      <c r="BG13" s="357"/>
      <c r="BH13" s="357"/>
      <c r="BI13" s="357"/>
      <c r="BJ13" s="357"/>
      <c r="BK13" s="357">
        <f>SUM(BK14:BO15)</f>
        <v>1</v>
      </c>
      <c r="BL13" s="357"/>
      <c r="BM13" s="357"/>
      <c r="BN13" s="357"/>
      <c r="BO13" s="357"/>
      <c r="BP13" s="357">
        <f>SUM(BP14:BT15)</f>
        <v>16</v>
      </c>
      <c r="BQ13" s="357"/>
      <c r="BR13" s="357"/>
      <c r="BS13" s="357"/>
      <c r="BT13" s="357"/>
      <c r="BU13" s="357">
        <f>SUM(BU14:BX15)</f>
        <v>0</v>
      </c>
      <c r="BV13" s="357"/>
      <c r="BW13" s="357"/>
      <c r="BX13" s="357"/>
      <c r="BY13" s="357">
        <f>SUM(BY14:CD15)</f>
        <v>4058</v>
      </c>
      <c r="BZ13" s="357"/>
      <c r="CA13" s="357"/>
      <c r="CB13" s="357"/>
      <c r="CC13" s="357"/>
      <c r="CD13" s="357"/>
      <c r="CE13" s="357">
        <f>SUM(CE14:CH15)</f>
        <v>18</v>
      </c>
      <c r="CF13" s="357"/>
      <c r="CG13" s="357"/>
      <c r="CH13" s="357"/>
      <c r="CI13" s="357">
        <f>SUM(CI14:CL15)</f>
        <v>15</v>
      </c>
      <c r="CJ13" s="357"/>
      <c r="CK13" s="357"/>
      <c r="CL13" s="357"/>
    </row>
    <row r="14" spans="1:90" ht="26.25" customHeight="1">
      <c r="A14" s="358" t="s">
        <v>178</v>
      </c>
      <c r="B14" s="358"/>
      <c r="C14" s="358"/>
      <c r="D14" s="358"/>
      <c r="E14" s="358"/>
      <c r="F14" s="358"/>
      <c r="G14" s="358"/>
      <c r="H14" s="358"/>
      <c r="I14" s="358"/>
      <c r="J14" s="359"/>
      <c r="K14" s="354">
        <v>10819</v>
      </c>
      <c r="L14" s="323"/>
      <c r="M14" s="323"/>
      <c r="N14" s="323"/>
      <c r="O14" s="323"/>
      <c r="P14" s="323"/>
      <c r="Q14" s="323">
        <v>4945</v>
      </c>
      <c r="R14" s="323"/>
      <c r="S14" s="323"/>
      <c r="T14" s="323"/>
      <c r="U14" s="323"/>
      <c r="V14" s="323"/>
      <c r="W14" s="323">
        <v>4944</v>
      </c>
      <c r="X14" s="323"/>
      <c r="Y14" s="323"/>
      <c r="Z14" s="323"/>
      <c r="AA14" s="323"/>
      <c r="AB14" s="323"/>
      <c r="AC14" s="324">
        <v>1581</v>
      </c>
      <c r="AD14" s="324"/>
      <c r="AE14" s="324"/>
      <c r="AF14" s="324"/>
      <c r="AG14" s="324"/>
      <c r="AH14" s="324"/>
      <c r="AI14" s="324">
        <v>678</v>
      </c>
      <c r="AJ14" s="324"/>
      <c r="AK14" s="324"/>
      <c r="AL14" s="324"/>
      <c r="AM14" s="324"/>
      <c r="AN14" s="324"/>
      <c r="AO14" s="324">
        <v>2623</v>
      </c>
      <c r="AP14" s="324"/>
      <c r="AQ14" s="324"/>
      <c r="AR14" s="324"/>
      <c r="AS14" s="324"/>
      <c r="AT14" s="324"/>
      <c r="AU14" s="324">
        <v>991</v>
      </c>
      <c r="AV14" s="324"/>
      <c r="AW14" s="324"/>
      <c r="AX14" s="324"/>
      <c r="AY14" s="324"/>
      <c r="AZ14" s="324"/>
      <c r="BA14" s="324">
        <v>1</v>
      </c>
      <c r="BB14" s="324"/>
      <c r="BC14" s="324"/>
      <c r="BD14" s="324"/>
      <c r="BE14" s="324"/>
      <c r="BF14" s="324">
        <v>1</v>
      </c>
      <c r="BG14" s="324"/>
      <c r="BH14" s="324"/>
      <c r="BI14" s="324"/>
      <c r="BJ14" s="324"/>
      <c r="BK14" s="324">
        <v>1</v>
      </c>
      <c r="BL14" s="324"/>
      <c r="BM14" s="324"/>
      <c r="BN14" s="324"/>
      <c r="BO14" s="324"/>
      <c r="BP14" s="324">
        <v>0</v>
      </c>
      <c r="BQ14" s="324"/>
      <c r="BR14" s="324"/>
      <c r="BS14" s="324"/>
      <c r="BT14" s="324"/>
      <c r="BU14" s="324">
        <v>0</v>
      </c>
      <c r="BV14" s="324"/>
      <c r="BW14" s="324"/>
      <c r="BX14" s="324"/>
      <c r="BY14" s="324">
        <v>2624</v>
      </c>
      <c r="BZ14" s="324"/>
      <c r="CA14" s="324"/>
      <c r="CB14" s="324"/>
      <c r="CC14" s="324"/>
      <c r="CD14" s="324"/>
      <c r="CE14" s="360">
        <v>13</v>
      </c>
      <c r="CF14" s="360"/>
      <c r="CG14" s="360"/>
      <c r="CH14" s="360"/>
      <c r="CI14" s="360">
        <v>14</v>
      </c>
      <c r="CJ14" s="360"/>
      <c r="CK14" s="360"/>
      <c r="CL14" s="360"/>
    </row>
    <row r="15" spans="1:90" ht="26.25" customHeight="1">
      <c r="A15" s="358" t="s">
        <v>179</v>
      </c>
      <c r="B15" s="358"/>
      <c r="C15" s="358"/>
      <c r="D15" s="358"/>
      <c r="E15" s="358"/>
      <c r="F15" s="358"/>
      <c r="G15" s="358"/>
      <c r="H15" s="358"/>
      <c r="I15" s="358"/>
      <c r="J15" s="359"/>
      <c r="K15" s="323">
        <v>10248</v>
      </c>
      <c r="L15" s="323"/>
      <c r="M15" s="323"/>
      <c r="N15" s="323"/>
      <c r="O15" s="323"/>
      <c r="P15" s="323"/>
      <c r="Q15" s="323">
        <v>5279</v>
      </c>
      <c r="R15" s="323"/>
      <c r="S15" s="323"/>
      <c r="T15" s="323"/>
      <c r="U15" s="323"/>
      <c r="V15" s="323"/>
      <c r="W15" s="324">
        <v>5275</v>
      </c>
      <c r="X15" s="324"/>
      <c r="Y15" s="324"/>
      <c r="Z15" s="324"/>
      <c r="AA15" s="324"/>
      <c r="AB15" s="324"/>
      <c r="AC15" s="324">
        <v>2115</v>
      </c>
      <c r="AD15" s="324"/>
      <c r="AE15" s="324"/>
      <c r="AF15" s="324"/>
      <c r="AG15" s="324"/>
      <c r="AH15" s="324"/>
      <c r="AI15" s="324">
        <v>411</v>
      </c>
      <c r="AJ15" s="324"/>
      <c r="AK15" s="324"/>
      <c r="AL15" s="324"/>
      <c r="AM15" s="324"/>
      <c r="AN15" s="324"/>
      <c r="AO15" s="324">
        <v>1418</v>
      </c>
      <c r="AP15" s="324"/>
      <c r="AQ15" s="324"/>
      <c r="AR15" s="324"/>
      <c r="AS15" s="324"/>
      <c r="AT15" s="324"/>
      <c r="AU15" s="324">
        <v>1024</v>
      </c>
      <c r="AV15" s="324"/>
      <c r="AW15" s="324"/>
      <c r="AX15" s="324"/>
      <c r="AY15" s="324"/>
      <c r="AZ15" s="324"/>
      <c r="BA15" s="324">
        <v>1</v>
      </c>
      <c r="BB15" s="324"/>
      <c r="BC15" s="324"/>
      <c r="BD15" s="324"/>
      <c r="BE15" s="324"/>
      <c r="BF15" s="324">
        <v>16</v>
      </c>
      <c r="BG15" s="324"/>
      <c r="BH15" s="324"/>
      <c r="BI15" s="324"/>
      <c r="BJ15" s="324"/>
      <c r="BK15" s="324">
        <v>0</v>
      </c>
      <c r="BL15" s="324"/>
      <c r="BM15" s="324"/>
      <c r="BN15" s="324"/>
      <c r="BO15" s="324"/>
      <c r="BP15" s="324">
        <v>16</v>
      </c>
      <c r="BQ15" s="324"/>
      <c r="BR15" s="324"/>
      <c r="BS15" s="324"/>
      <c r="BT15" s="324"/>
      <c r="BU15" s="324">
        <v>0</v>
      </c>
      <c r="BV15" s="324"/>
      <c r="BW15" s="324"/>
      <c r="BX15" s="324"/>
      <c r="BY15" s="324">
        <v>1434</v>
      </c>
      <c r="BZ15" s="324"/>
      <c r="CA15" s="324"/>
      <c r="CB15" s="324"/>
      <c r="CC15" s="324"/>
      <c r="CD15" s="324"/>
      <c r="CE15" s="360">
        <v>5</v>
      </c>
      <c r="CF15" s="360"/>
      <c r="CG15" s="360"/>
      <c r="CH15" s="360"/>
      <c r="CI15" s="360">
        <v>1</v>
      </c>
      <c r="CJ15" s="360"/>
      <c r="CK15" s="360"/>
      <c r="CL15" s="360"/>
    </row>
    <row r="16" spans="1:90" ht="3" customHeight="1">
      <c r="A16" s="44"/>
      <c r="B16" s="44"/>
      <c r="C16" s="44"/>
      <c r="D16" s="44"/>
      <c r="E16" s="44"/>
      <c r="F16" s="44"/>
      <c r="G16" s="44"/>
      <c r="H16" s="44"/>
      <c r="I16" s="44"/>
      <c r="J16" s="45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</row>
    <row r="17" spans="1:90" ht="6" customHeight="1" thickBo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</row>
    <row r="18" spans="1:90" ht="18" customHeight="1">
      <c r="A18" s="334" t="s">
        <v>311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64" t="s">
        <v>369</v>
      </c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5"/>
    </row>
    <row r="19" spans="1:90" ht="32.25" customHeight="1">
      <c r="A19" s="336"/>
      <c r="B19" s="318"/>
      <c r="C19" s="318"/>
      <c r="D19" s="318"/>
      <c r="E19" s="318"/>
      <c r="F19" s="318"/>
      <c r="G19" s="318"/>
      <c r="H19" s="318"/>
      <c r="I19" s="318"/>
      <c r="J19" s="363"/>
      <c r="K19" s="318" t="s">
        <v>370</v>
      </c>
      <c r="L19" s="318"/>
      <c r="M19" s="318"/>
      <c r="N19" s="318"/>
      <c r="O19" s="318"/>
      <c r="P19" s="318" t="s">
        <v>371</v>
      </c>
      <c r="Q19" s="318"/>
      <c r="R19" s="318"/>
      <c r="S19" s="318"/>
      <c r="T19" s="318"/>
      <c r="U19" s="318" t="s">
        <v>372</v>
      </c>
      <c r="V19" s="318"/>
      <c r="W19" s="318"/>
      <c r="X19" s="318"/>
      <c r="Y19" s="318"/>
      <c r="Z19" s="318"/>
      <c r="AA19" s="318" t="s">
        <v>373</v>
      </c>
      <c r="AB19" s="318"/>
      <c r="AC19" s="318"/>
      <c r="AD19" s="318"/>
      <c r="AE19" s="318"/>
      <c r="AF19" s="318"/>
      <c r="AG19" s="317" t="s">
        <v>374</v>
      </c>
      <c r="AH19" s="317"/>
      <c r="AI19" s="317"/>
      <c r="AJ19" s="317"/>
      <c r="AK19" s="317"/>
      <c r="AL19" s="317"/>
      <c r="AM19" s="317"/>
      <c r="AN19" s="317"/>
      <c r="AO19" s="317" t="s">
        <v>375</v>
      </c>
      <c r="AP19" s="317"/>
      <c r="AQ19" s="317"/>
      <c r="AR19" s="317"/>
      <c r="AS19" s="317"/>
      <c r="AT19" s="317"/>
      <c r="AU19" s="317" t="s">
        <v>423</v>
      </c>
      <c r="AV19" s="317"/>
      <c r="AW19" s="317"/>
      <c r="AX19" s="317"/>
      <c r="AY19" s="317"/>
      <c r="AZ19" s="317"/>
      <c r="BA19" s="317"/>
      <c r="BB19" s="317" t="s">
        <v>376</v>
      </c>
      <c r="BC19" s="317"/>
      <c r="BD19" s="317"/>
      <c r="BE19" s="317"/>
      <c r="BF19" s="317"/>
      <c r="BG19" s="317"/>
      <c r="BH19" s="317" t="s">
        <v>377</v>
      </c>
      <c r="BI19" s="317"/>
      <c r="BJ19" s="317"/>
      <c r="BK19" s="317"/>
      <c r="BL19" s="317"/>
      <c r="BM19" s="317"/>
      <c r="BN19" s="317" t="s">
        <v>378</v>
      </c>
      <c r="BO19" s="317"/>
      <c r="BP19" s="317"/>
      <c r="BQ19" s="317"/>
      <c r="BR19" s="317"/>
      <c r="BS19" s="317"/>
      <c r="BT19" s="317"/>
      <c r="BU19" s="317" t="s">
        <v>734</v>
      </c>
      <c r="BV19" s="317"/>
      <c r="BW19" s="317"/>
      <c r="BX19" s="317"/>
      <c r="BY19" s="317"/>
      <c r="BZ19" s="317"/>
      <c r="CA19" s="318" t="s">
        <v>732</v>
      </c>
      <c r="CB19" s="318"/>
      <c r="CC19" s="318"/>
      <c r="CD19" s="318"/>
      <c r="CE19" s="318"/>
      <c r="CF19" s="318"/>
      <c r="CG19" s="318" t="s">
        <v>733</v>
      </c>
      <c r="CH19" s="318"/>
      <c r="CI19" s="318"/>
      <c r="CJ19" s="318"/>
      <c r="CK19" s="318"/>
      <c r="CL19" s="363"/>
    </row>
    <row r="20" spans="1:90" ht="3" customHeight="1">
      <c r="A20" s="3"/>
      <c r="B20" s="3"/>
      <c r="C20" s="3"/>
      <c r="D20" s="3"/>
      <c r="E20" s="3"/>
      <c r="F20" s="3"/>
      <c r="G20" s="3"/>
      <c r="H20" s="3"/>
      <c r="I20" s="3"/>
      <c r="J20" s="4"/>
      <c r="K20" s="316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</row>
    <row r="21" spans="1:90" ht="26.25" customHeight="1">
      <c r="A21" s="321" t="s">
        <v>784</v>
      </c>
      <c r="B21" s="321"/>
      <c r="C21" s="321"/>
      <c r="D21" s="321"/>
      <c r="E21" s="321"/>
      <c r="F21" s="321"/>
      <c r="G21" s="321"/>
      <c r="H21" s="321"/>
      <c r="I21" s="321"/>
      <c r="J21" s="322"/>
      <c r="K21" s="313">
        <v>0</v>
      </c>
      <c r="L21" s="312"/>
      <c r="M21" s="312"/>
      <c r="N21" s="312"/>
      <c r="O21" s="312"/>
      <c r="P21" s="312">
        <v>11</v>
      </c>
      <c r="Q21" s="312"/>
      <c r="R21" s="312"/>
      <c r="S21" s="312"/>
      <c r="T21" s="312"/>
      <c r="U21" s="312">
        <v>525</v>
      </c>
      <c r="V21" s="312"/>
      <c r="W21" s="312"/>
      <c r="X21" s="312"/>
      <c r="Y21" s="312"/>
      <c r="Z21" s="312"/>
      <c r="AA21" s="312">
        <v>2119</v>
      </c>
      <c r="AB21" s="312"/>
      <c r="AC21" s="312"/>
      <c r="AD21" s="312"/>
      <c r="AE21" s="312"/>
      <c r="AF21" s="312"/>
      <c r="AG21" s="311">
        <v>52</v>
      </c>
      <c r="AH21" s="311"/>
      <c r="AI21" s="311"/>
      <c r="AJ21" s="311"/>
      <c r="AK21" s="311"/>
      <c r="AL21" s="311"/>
      <c r="AM21" s="311"/>
      <c r="AN21" s="311"/>
      <c r="AO21" s="311">
        <v>211</v>
      </c>
      <c r="AP21" s="311"/>
      <c r="AQ21" s="311"/>
      <c r="AR21" s="311"/>
      <c r="AS21" s="311"/>
      <c r="AT21" s="311"/>
      <c r="AU21" s="311">
        <v>832</v>
      </c>
      <c r="AV21" s="311"/>
      <c r="AW21" s="311"/>
      <c r="AX21" s="311"/>
      <c r="AY21" s="311"/>
      <c r="AZ21" s="311"/>
      <c r="BA21" s="311"/>
      <c r="BB21" s="311">
        <v>39</v>
      </c>
      <c r="BC21" s="311"/>
      <c r="BD21" s="311"/>
      <c r="BE21" s="311"/>
      <c r="BF21" s="311"/>
      <c r="BG21" s="311"/>
      <c r="BH21" s="311">
        <v>5</v>
      </c>
      <c r="BI21" s="311"/>
      <c r="BJ21" s="311"/>
      <c r="BK21" s="311"/>
      <c r="BL21" s="311"/>
      <c r="BM21" s="311"/>
      <c r="BN21" s="311">
        <v>1110</v>
      </c>
      <c r="BO21" s="311"/>
      <c r="BP21" s="311"/>
      <c r="BQ21" s="311"/>
      <c r="BR21" s="311"/>
      <c r="BS21" s="311"/>
      <c r="BT21" s="311"/>
      <c r="BU21" s="367" t="s">
        <v>715</v>
      </c>
      <c r="BV21" s="367"/>
      <c r="BW21" s="367"/>
      <c r="BX21" s="367"/>
      <c r="BY21" s="367"/>
      <c r="BZ21" s="367"/>
      <c r="CA21" s="312">
        <v>112</v>
      </c>
      <c r="CB21" s="312"/>
      <c r="CC21" s="312"/>
      <c r="CD21" s="312"/>
      <c r="CE21" s="312"/>
      <c r="CF21" s="312"/>
      <c r="CG21" s="312">
        <v>28</v>
      </c>
      <c r="CH21" s="312"/>
      <c r="CI21" s="312"/>
      <c r="CJ21" s="312"/>
      <c r="CK21" s="312"/>
      <c r="CL21" s="312"/>
    </row>
    <row r="22" spans="1:90" s="70" customFormat="1" ht="26.25" customHeight="1">
      <c r="A22" s="321" t="s">
        <v>584</v>
      </c>
      <c r="B22" s="321"/>
      <c r="C22" s="321"/>
      <c r="D22" s="321"/>
      <c r="E22" s="321"/>
      <c r="F22" s="321"/>
      <c r="G22" s="321"/>
      <c r="H22" s="321"/>
      <c r="I22" s="321"/>
      <c r="J22" s="322"/>
      <c r="K22" s="313">
        <v>3</v>
      </c>
      <c r="L22" s="312"/>
      <c r="M22" s="312"/>
      <c r="N22" s="312"/>
      <c r="O22" s="312"/>
      <c r="P22" s="312">
        <v>5</v>
      </c>
      <c r="Q22" s="312"/>
      <c r="R22" s="312"/>
      <c r="S22" s="312"/>
      <c r="T22" s="312"/>
      <c r="U22" s="312">
        <v>567</v>
      </c>
      <c r="V22" s="312"/>
      <c r="W22" s="312"/>
      <c r="X22" s="312"/>
      <c r="Y22" s="312"/>
      <c r="Z22" s="312"/>
      <c r="AA22" s="312">
        <v>1831</v>
      </c>
      <c r="AB22" s="312"/>
      <c r="AC22" s="312"/>
      <c r="AD22" s="312"/>
      <c r="AE22" s="312"/>
      <c r="AF22" s="312"/>
      <c r="AG22" s="311">
        <v>50</v>
      </c>
      <c r="AH22" s="311"/>
      <c r="AI22" s="311"/>
      <c r="AJ22" s="311"/>
      <c r="AK22" s="311"/>
      <c r="AL22" s="311"/>
      <c r="AM22" s="311"/>
      <c r="AN22" s="311"/>
      <c r="AO22" s="311">
        <v>204</v>
      </c>
      <c r="AP22" s="311"/>
      <c r="AQ22" s="311"/>
      <c r="AR22" s="311"/>
      <c r="AS22" s="311"/>
      <c r="AT22" s="311"/>
      <c r="AU22" s="311">
        <v>737</v>
      </c>
      <c r="AV22" s="311"/>
      <c r="AW22" s="311"/>
      <c r="AX22" s="311"/>
      <c r="AY22" s="311"/>
      <c r="AZ22" s="311"/>
      <c r="BA22" s="311"/>
      <c r="BB22" s="311">
        <v>33</v>
      </c>
      <c r="BC22" s="311"/>
      <c r="BD22" s="311"/>
      <c r="BE22" s="311"/>
      <c r="BF22" s="311"/>
      <c r="BG22" s="311"/>
      <c r="BH22" s="311">
        <v>7</v>
      </c>
      <c r="BI22" s="311"/>
      <c r="BJ22" s="311"/>
      <c r="BK22" s="311"/>
      <c r="BL22" s="311"/>
      <c r="BM22" s="311"/>
      <c r="BN22" s="311">
        <v>997</v>
      </c>
      <c r="BO22" s="311"/>
      <c r="BP22" s="311"/>
      <c r="BQ22" s="311"/>
      <c r="BR22" s="311"/>
      <c r="BS22" s="311"/>
      <c r="BT22" s="311"/>
      <c r="BU22" s="367" t="s">
        <v>715</v>
      </c>
      <c r="BV22" s="367"/>
      <c r="BW22" s="367"/>
      <c r="BX22" s="367"/>
      <c r="BY22" s="367"/>
      <c r="BZ22" s="367"/>
      <c r="CA22" s="312">
        <v>106</v>
      </c>
      <c r="CB22" s="312"/>
      <c r="CC22" s="312"/>
      <c r="CD22" s="312"/>
      <c r="CE22" s="312"/>
      <c r="CF22" s="312"/>
      <c r="CG22" s="312">
        <v>28</v>
      </c>
      <c r="CH22" s="312"/>
      <c r="CI22" s="312"/>
      <c r="CJ22" s="312"/>
      <c r="CK22" s="312"/>
      <c r="CL22" s="312"/>
    </row>
    <row r="23" spans="1:90" s="96" customFormat="1" ht="26.25" customHeight="1">
      <c r="A23" s="321" t="s">
        <v>585</v>
      </c>
      <c r="B23" s="321"/>
      <c r="C23" s="321"/>
      <c r="D23" s="321"/>
      <c r="E23" s="321"/>
      <c r="F23" s="321"/>
      <c r="G23" s="321"/>
      <c r="H23" s="321"/>
      <c r="I23" s="321"/>
      <c r="J23" s="322"/>
      <c r="K23" s="313">
        <v>1</v>
      </c>
      <c r="L23" s="312"/>
      <c r="M23" s="312"/>
      <c r="N23" s="312"/>
      <c r="O23" s="312"/>
      <c r="P23" s="312">
        <v>6</v>
      </c>
      <c r="Q23" s="312"/>
      <c r="R23" s="312"/>
      <c r="S23" s="312"/>
      <c r="T23" s="312"/>
      <c r="U23" s="312">
        <v>440</v>
      </c>
      <c r="V23" s="312"/>
      <c r="W23" s="312"/>
      <c r="X23" s="312"/>
      <c r="Y23" s="312"/>
      <c r="Z23" s="312"/>
      <c r="AA23" s="312">
        <v>2108</v>
      </c>
      <c r="AB23" s="312"/>
      <c r="AC23" s="312"/>
      <c r="AD23" s="312"/>
      <c r="AE23" s="312"/>
      <c r="AF23" s="312"/>
      <c r="AG23" s="311">
        <v>26</v>
      </c>
      <c r="AH23" s="311"/>
      <c r="AI23" s="311"/>
      <c r="AJ23" s="311"/>
      <c r="AK23" s="311"/>
      <c r="AL23" s="311"/>
      <c r="AM23" s="311"/>
      <c r="AN23" s="311"/>
      <c r="AO23" s="311">
        <v>243</v>
      </c>
      <c r="AP23" s="311"/>
      <c r="AQ23" s="311"/>
      <c r="AR23" s="311"/>
      <c r="AS23" s="311"/>
      <c r="AT23" s="311"/>
      <c r="AU23" s="311">
        <v>697</v>
      </c>
      <c r="AV23" s="311"/>
      <c r="AW23" s="311"/>
      <c r="AX23" s="311"/>
      <c r="AY23" s="311"/>
      <c r="AZ23" s="311"/>
      <c r="BA23" s="311"/>
      <c r="BB23" s="311">
        <v>46</v>
      </c>
      <c r="BC23" s="311"/>
      <c r="BD23" s="311"/>
      <c r="BE23" s="311"/>
      <c r="BF23" s="311"/>
      <c r="BG23" s="311"/>
      <c r="BH23" s="311">
        <v>3</v>
      </c>
      <c r="BI23" s="311"/>
      <c r="BJ23" s="311"/>
      <c r="BK23" s="311"/>
      <c r="BL23" s="311"/>
      <c r="BM23" s="311"/>
      <c r="BN23" s="311">
        <v>917</v>
      </c>
      <c r="BO23" s="311"/>
      <c r="BP23" s="311"/>
      <c r="BQ23" s="311"/>
      <c r="BR23" s="311"/>
      <c r="BS23" s="311"/>
      <c r="BT23" s="311"/>
      <c r="BU23" s="367" t="s">
        <v>715</v>
      </c>
      <c r="BV23" s="367"/>
      <c r="BW23" s="367"/>
      <c r="BX23" s="367"/>
      <c r="BY23" s="367"/>
      <c r="BZ23" s="367"/>
      <c r="CA23" s="312">
        <v>106</v>
      </c>
      <c r="CB23" s="312"/>
      <c r="CC23" s="312"/>
      <c r="CD23" s="312"/>
      <c r="CE23" s="312"/>
      <c r="CF23" s="312"/>
      <c r="CG23" s="312">
        <v>29</v>
      </c>
      <c r="CH23" s="312"/>
      <c r="CI23" s="312"/>
      <c r="CJ23" s="312"/>
      <c r="CK23" s="312"/>
      <c r="CL23" s="312"/>
    </row>
    <row r="24" spans="1:90" s="96" customFormat="1" ht="26.25" customHeight="1">
      <c r="A24" s="321" t="s">
        <v>586</v>
      </c>
      <c r="B24" s="321"/>
      <c r="C24" s="321"/>
      <c r="D24" s="321"/>
      <c r="E24" s="321"/>
      <c r="F24" s="321"/>
      <c r="G24" s="321"/>
      <c r="H24" s="321"/>
      <c r="I24" s="321"/>
      <c r="J24" s="322"/>
      <c r="K24" s="313">
        <v>2</v>
      </c>
      <c r="L24" s="312"/>
      <c r="M24" s="312"/>
      <c r="N24" s="312"/>
      <c r="O24" s="312"/>
      <c r="P24" s="312">
        <v>2</v>
      </c>
      <c r="Q24" s="312"/>
      <c r="R24" s="312"/>
      <c r="S24" s="312"/>
      <c r="T24" s="312"/>
      <c r="U24" s="312">
        <v>390</v>
      </c>
      <c r="V24" s="312"/>
      <c r="W24" s="312"/>
      <c r="X24" s="312"/>
      <c r="Y24" s="312"/>
      <c r="Z24" s="312"/>
      <c r="AA24" s="312">
        <v>1572</v>
      </c>
      <c r="AB24" s="312"/>
      <c r="AC24" s="312"/>
      <c r="AD24" s="312"/>
      <c r="AE24" s="312"/>
      <c r="AF24" s="312"/>
      <c r="AG24" s="311">
        <v>25</v>
      </c>
      <c r="AH24" s="311"/>
      <c r="AI24" s="311"/>
      <c r="AJ24" s="311"/>
      <c r="AK24" s="311"/>
      <c r="AL24" s="311"/>
      <c r="AM24" s="311"/>
      <c r="AN24" s="311"/>
      <c r="AO24" s="311">
        <v>211</v>
      </c>
      <c r="AP24" s="311"/>
      <c r="AQ24" s="311"/>
      <c r="AR24" s="311"/>
      <c r="AS24" s="311"/>
      <c r="AT24" s="311"/>
      <c r="AU24" s="311">
        <v>574</v>
      </c>
      <c r="AV24" s="311"/>
      <c r="AW24" s="311"/>
      <c r="AX24" s="311"/>
      <c r="AY24" s="311"/>
      <c r="AZ24" s="311"/>
      <c r="BA24" s="311"/>
      <c r="BB24" s="311">
        <v>43</v>
      </c>
      <c r="BC24" s="311"/>
      <c r="BD24" s="311"/>
      <c r="BE24" s="311"/>
      <c r="BF24" s="311"/>
      <c r="BG24" s="311"/>
      <c r="BH24" s="311">
        <v>2</v>
      </c>
      <c r="BI24" s="311"/>
      <c r="BJ24" s="311"/>
      <c r="BK24" s="311"/>
      <c r="BL24" s="311"/>
      <c r="BM24" s="311"/>
      <c r="BN24" s="311">
        <v>848</v>
      </c>
      <c r="BO24" s="311"/>
      <c r="BP24" s="311"/>
      <c r="BQ24" s="311"/>
      <c r="BR24" s="311"/>
      <c r="BS24" s="311"/>
      <c r="BT24" s="311"/>
      <c r="BU24" s="311">
        <v>217</v>
      </c>
      <c r="BV24" s="311"/>
      <c r="BW24" s="311"/>
      <c r="BX24" s="311"/>
      <c r="BY24" s="311"/>
      <c r="BZ24" s="311"/>
      <c r="CA24" s="312">
        <v>147</v>
      </c>
      <c r="CB24" s="312"/>
      <c r="CC24" s="312"/>
      <c r="CD24" s="312"/>
      <c r="CE24" s="312"/>
      <c r="CF24" s="312"/>
      <c r="CG24" s="312">
        <v>17</v>
      </c>
      <c r="CH24" s="312"/>
      <c r="CI24" s="312"/>
      <c r="CJ24" s="312"/>
      <c r="CK24" s="312"/>
      <c r="CL24" s="312"/>
    </row>
    <row r="25" spans="1:91" s="107" customFormat="1" ht="26.25" customHeight="1">
      <c r="A25" s="361" t="s">
        <v>621</v>
      </c>
      <c r="B25" s="361"/>
      <c r="C25" s="361"/>
      <c r="D25" s="361"/>
      <c r="E25" s="361"/>
      <c r="F25" s="361"/>
      <c r="G25" s="361"/>
      <c r="H25" s="361"/>
      <c r="I25" s="361"/>
      <c r="J25" s="362"/>
      <c r="K25" s="357">
        <f>SUM(K26:O27)</f>
        <v>0</v>
      </c>
      <c r="L25" s="357"/>
      <c r="M25" s="357"/>
      <c r="N25" s="357"/>
      <c r="O25" s="357"/>
      <c r="P25" s="357">
        <f>SUM(P26:T27)</f>
        <v>3</v>
      </c>
      <c r="Q25" s="357"/>
      <c r="R25" s="357"/>
      <c r="S25" s="357"/>
      <c r="T25" s="357"/>
      <c r="U25" s="381">
        <f>SUM(U26:Y27)</f>
        <v>401</v>
      </c>
      <c r="V25" s="381"/>
      <c r="W25" s="381"/>
      <c r="X25" s="381"/>
      <c r="Y25" s="381"/>
      <c r="Z25" s="381">
        <f>SUM(Z26:AD27)</f>
        <v>1776</v>
      </c>
      <c r="AA25" s="381">
        <f>SUM(AA26:AE27)</f>
        <v>1776</v>
      </c>
      <c r="AB25" s="381"/>
      <c r="AC25" s="381"/>
      <c r="AD25" s="381"/>
      <c r="AE25" s="381"/>
      <c r="AF25" s="381">
        <f>SUM(AF26:AJ27)</f>
        <v>27</v>
      </c>
      <c r="AG25" s="382">
        <f>SUM(AG26:AN27)</f>
        <v>27</v>
      </c>
      <c r="AH25" s="382"/>
      <c r="AI25" s="382"/>
      <c r="AJ25" s="382">
        <f>SUM(AJ26:AN27)</f>
        <v>0</v>
      </c>
      <c r="AK25" s="382"/>
      <c r="AL25" s="382"/>
      <c r="AM25" s="382"/>
      <c r="AN25" s="382"/>
      <c r="AO25" s="382">
        <f>SUM(AO26:AS27)</f>
        <v>231</v>
      </c>
      <c r="AP25" s="382"/>
      <c r="AQ25" s="382"/>
      <c r="AR25" s="382"/>
      <c r="AS25" s="382"/>
      <c r="AT25" s="382">
        <f>SUM(AT26:AX27)</f>
        <v>490</v>
      </c>
      <c r="AU25" s="382">
        <f>SUM(AU26:BA27)</f>
        <v>490</v>
      </c>
      <c r="AV25" s="382"/>
      <c r="AW25" s="382"/>
      <c r="AX25" s="382"/>
      <c r="AY25" s="382">
        <f>SUM(AY26:BC27)</f>
        <v>32</v>
      </c>
      <c r="AZ25" s="382"/>
      <c r="BA25" s="382"/>
      <c r="BB25" s="382">
        <f>SUM(BB26:BG27)</f>
        <v>32</v>
      </c>
      <c r="BC25" s="382"/>
      <c r="BD25" s="382">
        <f>SUM(BD26:BH27)</f>
        <v>4</v>
      </c>
      <c r="BE25" s="382"/>
      <c r="BF25" s="382"/>
      <c r="BG25" s="382"/>
      <c r="BH25" s="382">
        <f>SUM(BH26:BM27)</f>
        <v>4</v>
      </c>
      <c r="BI25" s="382">
        <f>SUM(BI26:BM27)</f>
        <v>0</v>
      </c>
      <c r="BJ25" s="382"/>
      <c r="BK25" s="382"/>
      <c r="BL25" s="382"/>
      <c r="BM25" s="382"/>
      <c r="BN25" s="382">
        <f>SUM(BN26:BR27)</f>
        <v>704</v>
      </c>
      <c r="BO25" s="382"/>
      <c r="BP25" s="382"/>
      <c r="BQ25" s="382"/>
      <c r="BR25" s="382"/>
      <c r="BS25" s="382">
        <f>SUM(BS26:BW27)</f>
        <v>192</v>
      </c>
      <c r="BT25" s="382"/>
      <c r="BU25" s="382">
        <f>SUM(BU26:BZ27)</f>
        <v>192</v>
      </c>
      <c r="BV25" s="382"/>
      <c r="BW25" s="382"/>
      <c r="BX25" s="382">
        <f>SUM(BX26:CB27)</f>
        <v>118</v>
      </c>
      <c r="BY25" s="382"/>
      <c r="BZ25" s="382"/>
      <c r="CA25" s="381">
        <f>SUM(CA26:CF27)</f>
        <v>118</v>
      </c>
      <c r="CB25" s="381"/>
      <c r="CC25" s="381">
        <f>SUM(CC26:CG27)</f>
        <v>47</v>
      </c>
      <c r="CD25" s="381"/>
      <c r="CE25" s="381"/>
      <c r="CF25" s="381"/>
      <c r="CG25" s="381">
        <f>SUM(CG26:CL27)</f>
        <v>47</v>
      </c>
      <c r="CH25" s="381">
        <f>SUM(CH26:CL27)</f>
        <v>0</v>
      </c>
      <c r="CI25" s="381"/>
      <c r="CJ25" s="381"/>
      <c r="CK25" s="381"/>
      <c r="CL25" s="381"/>
      <c r="CM25" s="172"/>
    </row>
    <row r="26" spans="1:90" ht="26.25" customHeight="1">
      <c r="A26" s="358" t="s">
        <v>178</v>
      </c>
      <c r="B26" s="358"/>
      <c r="C26" s="358"/>
      <c r="D26" s="358"/>
      <c r="E26" s="358"/>
      <c r="F26" s="358"/>
      <c r="G26" s="358"/>
      <c r="H26" s="358"/>
      <c r="I26" s="358"/>
      <c r="J26" s="359"/>
      <c r="K26" s="313">
        <v>0</v>
      </c>
      <c r="L26" s="312"/>
      <c r="M26" s="312"/>
      <c r="N26" s="312"/>
      <c r="O26" s="312"/>
      <c r="P26" s="312">
        <v>2</v>
      </c>
      <c r="Q26" s="312"/>
      <c r="R26" s="312"/>
      <c r="S26" s="312"/>
      <c r="T26" s="312"/>
      <c r="U26" s="312">
        <v>378</v>
      </c>
      <c r="V26" s="312"/>
      <c r="W26" s="312"/>
      <c r="X26" s="312"/>
      <c r="Y26" s="312"/>
      <c r="Z26" s="312"/>
      <c r="AA26" s="312">
        <v>1330</v>
      </c>
      <c r="AB26" s="312"/>
      <c r="AC26" s="312"/>
      <c r="AD26" s="312"/>
      <c r="AE26" s="312"/>
      <c r="AF26" s="312"/>
      <c r="AG26" s="311">
        <v>25</v>
      </c>
      <c r="AH26" s="311"/>
      <c r="AI26" s="311"/>
      <c r="AJ26" s="311"/>
      <c r="AK26" s="311"/>
      <c r="AL26" s="311"/>
      <c r="AM26" s="311"/>
      <c r="AN26" s="311"/>
      <c r="AO26" s="311">
        <v>190</v>
      </c>
      <c r="AP26" s="311"/>
      <c r="AQ26" s="311"/>
      <c r="AR26" s="311"/>
      <c r="AS26" s="311"/>
      <c r="AT26" s="311"/>
      <c r="AU26" s="311">
        <v>178</v>
      </c>
      <c r="AV26" s="311"/>
      <c r="AW26" s="311"/>
      <c r="AX26" s="311"/>
      <c r="AY26" s="311"/>
      <c r="AZ26" s="311"/>
      <c r="BA26" s="311"/>
      <c r="BB26" s="311">
        <v>3</v>
      </c>
      <c r="BC26" s="311"/>
      <c r="BD26" s="311"/>
      <c r="BE26" s="311"/>
      <c r="BF26" s="311"/>
      <c r="BG26" s="311"/>
      <c r="BH26" s="311">
        <v>3</v>
      </c>
      <c r="BI26" s="311"/>
      <c r="BJ26" s="311"/>
      <c r="BK26" s="311"/>
      <c r="BL26" s="311"/>
      <c r="BM26" s="311"/>
      <c r="BN26" s="311">
        <v>342</v>
      </c>
      <c r="BO26" s="311"/>
      <c r="BP26" s="311"/>
      <c r="BQ26" s="311"/>
      <c r="BR26" s="311"/>
      <c r="BS26" s="311"/>
      <c r="BT26" s="311"/>
      <c r="BU26" s="311">
        <v>13</v>
      </c>
      <c r="BV26" s="311"/>
      <c r="BW26" s="311"/>
      <c r="BX26" s="311"/>
      <c r="BY26" s="311"/>
      <c r="BZ26" s="311"/>
      <c r="CA26" s="312">
        <v>103</v>
      </c>
      <c r="CB26" s="312"/>
      <c r="CC26" s="312"/>
      <c r="CD26" s="312"/>
      <c r="CE26" s="312"/>
      <c r="CF26" s="312"/>
      <c r="CG26" s="312">
        <v>30</v>
      </c>
      <c r="CH26" s="312"/>
      <c r="CI26" s="312"/>
      <c r="CJ26" s="312"/>
      <c r="CK26" s="312"/>
      <c r="CL26" s="312"/>
    </row>
    <row r="27" spans="1:90" ht="26.25" customHeight="1">
      <c r="A27" s="358" t="s">
        <v>179</v>
      </c>
      <c r="B27" s="358"/>
      <c r="C27" s="358"/>
      <c r="D27" s="358"/>
      <c r="E27" s="358"/>
      <c r="F27" s="358"/>
      <c r="G27" s="358"/>
      <c r="H27" s="358"/>
      <c r="I27" s="358"/>
      <c r="J27" s="359"/>
      <c r="K27" s="313">
        <v>0</v>
      </c>
      <c r="L27" s="312"/>
      <c r="M27" s="312"/>
      <c r="N27" s="312"/>
      <c r="O27" s="312"/>
      <c r="P27" s="312">
        <v>1</v>
      </c>
      <c r="Q27" s="312"/>
      <c r="R27" s="312"/>
      <c r="S27" s="312"/>
      <c r="T27" s="312"/>
      <c r="U27" s="312">
        <v>23</v>
      </c>
      <c r="V27" s="312"/>
      <c r="W27" s="312"/>
      <c r="X27" s="312"/>
      <c r="Y27" s="312"/>
      <c r="Z27" s="312"/>
      <c r="AA27" s="312">
        <v>446</v>
      </c>
      <c r="AB27" s="312"/>
      <c r="AC27" s="312"/>
      <c r="AD27" s="312"/>
      <c r="AE27" s="312"/>
      <c r="AF27" s="312"/>
      <c r="AG27" s="311">
        <v>2</v>
      </c>
      <c r="AH27" s="311"/>
      <c r="AI27" s="311"/>
      <c r="AJ27" s="311"/>
      <c r="AK27" s="311"/>
      <c r="AL27" s="311"/>
      <c r="AM27" s="311"/>
      <c r="AN27" s="311"/>
      <c r="AO27" s="311">
        <v>41</v>
      </c>
      <c r="AP27" s="311"/>
      <c r="AQ27" s="311"/>
      <c r="AR27" s="311"/>
      <c r="AS27" s="311"/>
      <c r="AT27" s="311"/>
      <c r="AU27" s="311">
        <v>312</v>
      </c>
      <c r="AV27" s="311"/>
      <c r="AW27" s="311"/>
      <c r="AX27" s="311"/>
      <c r="AY27" s="311"/>
      <c r="AZ27" s="311"/>
      <c r="BA27" s="311"/>
      <c r="BB27" s="311">
        <v>29</v>
      </c>
      <c r="BC27" s="311"/>
      <c r="BD27" s="311"/>
      <c r="BE27" s="311"/>
      <c r="BF27" s="311"/>
      <c r="BG27" s="311"/>
      <c r="BH27" s="311">
        <v>1</v>
      </c>
      <c r="BI27" s="311"/>
      <c r="BJ27" s="311"/>
      <c r="BK27" s="311"/>
      <c r="BL27" s="311"/>
      <c r="BM27" s="311"/>
      <c r="BN27" s="311">
        <v>362</v>
      </c>
      <c r="BO27" s="311"/>
      <c r="BP27" s="311"/>
      <c r="BQ27" s="311"/>
      <c r="BR27" s="311"/>
      <c r="BS27" s="311"/>
      <c r="BT27" s="311"/>
      <c r="BU27" s="311">
        <v>179</v>
      </c>
      <c r="BV27" s="311"/>
      <c r="BW27" s="311"/>
      <c r="BX27" s="311"/>
      <c r="BY27" s="311"/>
      <c r="BZ27" s="311"/>
      <c r="CA27" s="312">
        <v>15</v>
      </c>
      <c r="CB27" s="312"/>
      <c r="CC27" s="312"/>
      <c r="CD27" s="312"/>
      <c r="CE27" s="312"/>
      <c r="CF27" s="312"/>
      <c r="CG27" s="312">
        <v>17</v>
      </c>
      <c r="CH27" s="312"/>
      <c r="CI27" s="312"/>
      <c r="CJ27" s="312"/>
      <c r="CK27" s="312"/>
      <c r="CL27" s="312"/>
    </row>
    <row r="28" spans="1:90" ht="3" customHeight="1" thickBot="1">
      <c r="A28" s="5"/>
      <c r="B28" s="5"/>
      <c r="C28" s="5"/>
      <c r="D28" s="5"/>
      <c r="E28" s="5"/>
      <c r="F28" s="5"/>
      <c r="G28" s="5"/>
      <c r="H28" s="5"/>
      <c r="I28" s="5"/>
      <c r="J28" s="6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spans="1:90" ht="3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</row>
    <row r="30" spans="1:90" ht="11.25">
      <c r="A30" s="195" t="s">
        <v>735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4" t="s">
        <v>560</v>
      </c>
      <c r="BI30" s="195"/>
      <c r="BJ30" s="195"/>
      <c r="BK30" s="195"/>
      <c r="BM30" s="194"/>
      <c r="BN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</row>
    <row r="31" ht="56.25" customHeight="1"/>
    <row r="32" spans="1:90" ht="30" customHeight="1">
      <c r="A32" s="329" t="s">
        <v>744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</row>
    <row r="33" spans="1:90" ht="12" customHeight="1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</row>
    <row r="34" ht="3" customHeight="1" thickBot="1"/>
    <row r="35" spans="1:90" ht="9" customHeight="1">
      <c r="A35" s="334" t="s">
        <v>379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46" t="s">
        <v>380</v>
      </c>
      <c r="L35" s="347"/>
      <c r="M35" s="347"/>
      <c r="N35" s="347"/>
      <c r="O35" s="347"/>
      <c r="P35" s="348"/>
      <c r="Q35" s="337" t="s">
        <v>381</v>
      </c>
      <c r="R35" s="337"/>
      <c r="S35" s="337"/>
      <c r="T35" s="337"/>
      <c r="U35" s="337"/>
      <c r="V35" s="339"/>
      <c r="W35" s="340"/>
      <c r="X35" s="337"/>
      <c r="Y35" s="337"/>
      <c r="Z35" s="337"/>
      <c r="AA35" s="337"/>
      <c r="AB35" s="337"/>
      <c r="AC35" s="337" t="s">
        <v>382</v>
      </c>
      <c r="AD35" s="337"/>
      <c r="AE35" s="337"/>
      <c r="AF35" s="337"/>
      <c r="AG35" s="337"/>
      <c r="AH35" s="337"/>
      <c r="AI35" s="337" t="s">
        <v>360</v>
      </c>
      <c r="AJ35" s="337"/>
      <c r="AK35" s="337"/>
      <c r="AL35" s="337"/>
      <c r="AM35" s="337"/>
      <c r="AN35" s="337"/>
      <c r="AO35" s="346" t="s">
        <v>783</v>
      </c>
      <c r="AP35" s="347"/>
      <c r="AQ35" s="347"/>
      <c r="AR35" s="347"/>
      <c r="AS35" s="348"/>
      <c r="AT35" s="346" t="s">
        <v>431</v>
      </c>
      <c r="AU35" s="347"/>
      <c r="AV35" s="347"/>
      <c r="AW35" s="347"/>
      <c r="AX35" s="348"/>
      <c r="AY35" s="346" t="s">
        <v>361</v>
      </c>
      <c r="AZ35" s="347"/>
      <c r="BA35" s="347"/>
      <c r="BB35" s="348"/>
      <c r="BC35" s="346" t="s">
        <v>362</v>
      </c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8"/>
      <c r="BS35" s="346" t="s">
        <v>383</v>
      </c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</row>
    <row r="36" spans="1:90" ht="12" customHeight="1">
      <c r="A36" s="336"/>
      <c r="B36" s="318"/>
      <c r="C36" s="318"/>
      <c r="D36" s="318"/>
      <c r="E36" s="318"/>
      <c r="F36" s="318"/>
      <c r="G36" s="318"/>
      <c r="H36" s="318"/>
      <c r="I36" s="318"/>
      <c r="J36" s="318"/>
      <c r="K36" s="349"/>
      <c r="L36" s="350"/>
      <c r="M36" s="350"/>
      <c r="N36" s="350"/>
      <c r="O36" s="350"/>
      <c r="P36" s="351"/>
      <c r="Q36" s="338"/>
      <c r="R36" s="338"/>
      <c r="S36" s="338"/>
      <c r="T36" s="338"/>
      <c r="U36" s="338"/>
      <c r="V36" s="338"/>
      <c r="W36" s="338" t="s">
        <v>384</v>
      </c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49"/>
      <c r="AP36" s="350"/>
      <c r="AQ36" s="350"/>
      <c r="AR36" s="350"/>
      <c r="AS36" s="351"/>
      <c r="AT36" s="349"/>
      <c r="AU36" s="350"/>
      <c r="AV36" s="350"/>
      <c r="AW36" s="350"/>
      <c r="AX36" s="351"/>
      <c r="AY36" s="349"/>
      <c r="AZ36" s="350"/>
      <c r="BA36" s="350"/>
      <c r="BB36" s="351"/>
      <c r="BC36" s="349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1"/>
      <c r="BS36" s="343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</row>
    <row r="37" spans="1:90" ht="5.25" customHeight="1">
      <c r="A37" s="336"/>
      <c r="B37" s="318"/>
      <c r="C37" s="318"/>
      <c r="D37" s="318"/>
      <c r="E37" s="318"/>
      <c r="F37" s="318"/>
      <c r="G37" s="318"/>
      <c r="H37" s="318"/>
      <c r="I37" s="318"/>
      <c r="J37" s="318"/>
      <c r="K37" s="349"/>
      <c r="L37" s="350"/>
      <c r="M37" s="350"/>
      <c r="N37" s="350"/>
      <c r="O37" s="350"/>
      <c r="P37" s="351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49"/>
      <c r="AP37" s="350"/>
      <c r="AQ37" s="350"/>
      <c r="AR37" s="350"/>
      <c r="AS37" s="351"/>
      <c r="AT37" s="349"/>
      <c r="AU37" s="350"/>
      <c r="AV37" s="350"/>
      <c r="AW37" s="350"/>
      <c r="AX37" s="351"/>
      <c r="AY37" s="349"/>
      <c r="AZ37" s="350"/>
      <c r="BA37" s="350"/>
      <c r="BB37" s="351"/>
      <c r="BC37" s="343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5"/>
      <c r="BS37" s="316" t="s">
        <v>385</v>
      </c>
      <c r="BT37" s="314"/>
      <c r="BU37" s="314"/>
      <c r="BV37" s="314"/>
      <c r="BW37" s="368" t="s">
        <v>386</v>
      </c>
      <c r="BX37" s="369"/>
      <c r="BY37" s="369"/>
      <c r="BZ37" s="370"/>
      <c r="CA37" s="368" t="s">
        <v>387</v>
      </c>
      <c r="CB37" s="369"/>
      <c r="CC37" s="369"/>
      <c r="CD37" s="370"/>
      <c r="CE37" s="368" t="s">
        <v>388</v>
      </c>
      <c r="CF37" s="369"/>
      <c r="CG37" s="369"/>
      <c r="CH37" s="370"/>
      <c r="CI37" s="374" t="s">
        <v>183</v>
      </c>
      <c r="CJ37" s="375"/>
      <c r="CK37" s="375"/>
      <c r="CL37" s="375"/>
    </row>
    <row r="38" spans="1:90" ht="30.75" customHeight="1">
      <c r="A38" s="336"/>
      <c r="B38" s="318"/>
      <c r="C38" s="318"/>
      <c r="D38" s="318"/>
      <c r="E38" s="318"/>
      <c r="F38" s="318"/>
      <c r="G38" s="318"/>
      <c r="H38" s="318"/>
      <c r="I38" s="318"/>
      <c r="J38" s="318"/>
      <c r="K38" s="343"/>
      <c r="L38" s="344"/>
      <c r="M38" s="344"/>
      <c r="N38" s="344"/>
      <c r="O38" s="344"/>
      <c r="P38" s="345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43"/>
      <c r="AP38" s="344"/>
      <c r="AQ38" s="344"/>
      <c r="AR38" s="344"/>
      <c r="AS38" s="345"/>
      <c r="AT38" s="343"/>
      <c r="AU38" s="344"/>
      <c r="AV38" s="344"/>
      <c r="AW38" s="344"/>
      <c r="AX38" s="345"/>
      <c r="AY38" s="343"/>
      <c r="AZ38" s="344"/>
      <c r="BA38" s="344"/>
      <c r="BB38" s="345"/>
      <c r="BC38" s="331" t="s">
        <v>389</v>
      </c>
      <c r="BD38" s="332"/>
      <c r="BE38" s="332"/>
      <c r="BF38" s="333"/>
      <c r="BG38" s="331" t="s">
        <v>366</v>
      </c>
      <c r="BH38" s="332"/>
      <c r="BI38" s="332"/>
      <c r="BJ38" s="333"/>
      <c r="BK38" s="331" t="s">
        <v>367</v>
      </c>
      <c r="BL38" s="332"/>
      <c r="BM38" s="332"/>
      <c r="BN38" s="333"/>
      <c r="BO38" s="331" t="s">
        <v>368</v>
      </c>
      <c r="BP38" s="332"/>
      <c r="BQ38" s="332"/>
      <c r="BR38" s="333"/>
      <c r="BS38" s="352"/>
      <c r="BT38" s="353"/>
      <c r="BU38" s="353"/>
      <c r="BV38" s="353"/>
      <c r="BW38" s="371"/>
      <c r="BX38" s="372"/>
      <c r="BY38" s="372"/>
      <c r="BZ38" s="373"/>
      <c r="CA38" s="371"/>
      <c r="CB38" s="372"/>
      <c r="CC38" s="372"/>
      <c r="CD38" s="373"/>
      <c r="CE38" s="371"/>
      <c r="CF38" s="372"/>
      <c r="CG38" s="372"/>
      <c r="CH38" s="373"/>
      <c r="CI38" s="376"/>
      <c r="CJ38" s="377"/>
      <c r="CK38" s="377"/>
      <c r="CL38" s="377"/>
    </row>
    <row r="39" spans="1:10" ht="3" customHeight="1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90" ht="26.25" customHeight="1">
      <c r="A40" s="321" t="s">
        <v>784</v>
      </c>
      <c r="B40" s="321"/>
      <c r="C40" s="321"/>
      <c r="D40" s="321"/>
      <c r="E40" s="321"/>
      <c r="F40" s="321"/>
      <c r="G40" s="321"/>
      <c r="H40" s="321"/>
      <c r="I40" s="321"/>
      <c r="J40" s="322"/>
      <c r="K40" s="323">
        <v>23741</v>
      </c>
      <c r="L40" s="323"/>
      <c r="M40" s="323"/>
      <c r="N40" s="323"/>
      <c r="O40" s="323"/>
      <c r="P40" s="323"/>
      <c r="Q40" s="323">
        <v>23024</v>
      </c>
      <c r="R40" s="323"/>
      <c r="S40" s="323"/>
      <c r="T40" s="323"/>
      <c r="U40" s="323"/>
      <c r="V40" s="323"/>
      <c r="W40" s="323">
        <v>22923</v>
      </c>
      <c r="X40" s="323"/>
      <c r="Y40" s="323"/>
      <c r="Z40" s="323"/>
      <c r="AA40" s="323"/>
      <c r="AB40" s="323"/>
      <c r="AC40" s="320">
        <v>2</v>
      </c>
      <c r="AD40" s="320"/>
      <c r="AE40" s="320"/>
      <c r="AF40" s="320"/>
      <c r="AG40" s="320"/>
      <c r="AH40" s="320"/>
      <c r="AI40" s="320">
        <v>85</v>
      </c>
      <c r="AJ40" s="320"/>
      <c r="AK40" s="320"/>
      <c r="AL40" s="320"/>
      <c r="AM40" s="320"/>
      <c r="AN40" s="320"/>
      <c r="AO40" s="320">
        <v>209</v>
      </c>
      <c r="AP40" s="320"/>
      <c r="AQ40" s="320"/>
      <c r="AR40" s="320"/>
      <c r="AS40" s="320"/>
      <c r="AT40" s="320">
        <v>418</v>
      </c>
      <c r="AU40" s="320"/>
      <c r="AV40" s="320"/>
      <c r="AW40" s="320"/>
      <c r="AX40" s="320"/>
      <c r="AY40" s="319">
        <v>3</v>
      </c>
      <c r="AZ40" s="319"/>
      <c r="BA40" s="319"/>
      <c r="BB40" s="319"/>
      <c r="BC40" s="320">
        <v>7</v>
      </c>
      <c r="BD40" s="320"/>
      <c r="BE40" s="320"/>
      <c r="BF40" s="320"/>
      <c r="BG40" s="320">
        <v>7</v>
      </c>
      <c r="BH40" s="320"/>
      <c r="BI40" s="320"/>
      <c r="BJ40" s="320"/>
      <c r="BK40" s="319">
        <v>0</v>
      </c>
      <c r="BL40" s="319"/>
      <c r="BM40" s="319"/>
      <c r="BN40" s="319"/>
      <c r="BO40" s="319">
        <v>0</v>
      </c>
      <c r="BP40" s="319"/>
      <c r="BQ40" s="319"/>
      <c r="BR40" s="319"/>
      <c r="BS40" s="320">
        <v>216</v>
      </c>
      <c r="BT40" s="320"/>
      <c r="BU40" s="320"/>
      <c r="BV40" s="320"/>
      <c r="BW40" s="320">
        <v>3</v>
      </c>
      <c r="BX40" s="320"/>
      <c r="BY40" s="320"/>
      <c r="BZ40" s="320"/>
      <c r="CA40" s="320">
        <v>123</v>
      </c>
      <c r="CB40" s="320"/>
      <c r="CC40" s="320"/>
      <c r="CD40" s="320"/>
      <c r="CE40" s="320">
        <v>86</v>
      </c>
      <c r="CF40" s="320"/>
      <c r="CG40" s="320"/>
      <c r="CH40" s="320"/>
      <c r="CI40" s="320">
        <v>4</v>
      </c>
      <c r="CJ40" s="320"/>
      <c r="CK40" s="320"/>
      <c r="CL40" s="320"/>
    </row>
    <row r="41" spans="1:90" s="70" customFormat="1" ht="26.25" customHeight="1">
      <c r="A41" s="321" t="s">
        <v>584</v>
      </c>
      <c r="B41" s="321"/>
      <c r="C41" s="321"/>
      <c r="D41" s="321"/>
      <c r="E41" s="321"/>
      <c r="F41" s="321"/>
      <c r="G41" s="321"/>
      <c r="H41" s="321"/>
      <c r="I41" s="321"/>
      <c r="J41" s="322"/>
      <c r="K41" s="323">
        <v>22862</v>
      </c>
      <c r="L41" s="323"/>
      <c r="M41" s="323"/>
      <c r="N41" s="323"/>
      <c r="O41" s="323"/>
      <c r="P41" s="323"/>
      <c r="Q41" s="323">
        <v>22202</v>
      </c>
      <c r="R41" s="323"/>
      <c r="S41" s="323"/>
      <c r="T41" s="323"/>
      <c r="U41" s="323"/>
      <c r="V41" s="323"/>
      <c r="W41" s="323">
        <v>21879</v>
      </c>
      <c r="X41" s="323"/>
      <c r="Y41" s="323"/>
      <c r="Z41" s="323"/>
      <c r="AA41" s="323"/>
      <c r="AB41" s="323"/>
      <c r="AC41" s="320">
        <v>10</v>
      </c>
      <c r="AD41" s="320"/>
      <c r="AE41" s="320"/>
      <c r="AF41" s="320"/>
      <c r="AG41" s="320"/>
      <c r="AH41" s="320"/>
      <c r="AI41" s="320">
        <v>74</v>
      </c>
      <c r="AJ41" s="320"/>
      <c r="AK41" s="320"/>
      <c r="AL41" s="320"/>
      <c r="AM41" s="320"/>
      <c r="AN41" s="320"/>
      <c r="AO41" s="320">
        <v>216</v>
      </c>
      <c r="AP41" s="320"/>
      <c r="AQ41" s="320"/>
      <c r="AR41" s="320"/>
      <c r="AS41" s="320"/>
      <c r="AT41" s="320">
        <v>356</v>
      </c>
      <c r="AU41" s="320"/>
      <c r="AV41" s="320"/>
      <c r="AW41" s="320"/>
      <c r="AX41" s="320"/>
      <c r="AY41" s="319">
        <v>4</v>
      </c>
      <c r="AZ41" s="319"/>
      <c r="BA41" s="319"/>
      <c r="BB41" s="319"/>
      <c r="BC41" s="320">
        <v>13</v>
      </c>
      <c r="BD41" s="320"/>
      <c r="BE41" s="320"/>
      <c r="BF41" s="320"/>
      <c r="BG41" s="320">
        <v>13</v>
      </c>
      <c r="BH41" s="320"/>
      <c r="BI41" s="320"/>
      <c r="BJ41" s="320"/>
      <c r="BK41" s="319">
        <v>0</v>
      </c>
      <c r="BL41" s="319"/>
      <c r="BM41" s="319"/>
      <c r="BN41" s="319"/>
      <c r="BO41" s="319">
        <v>0</v>
      </c>
      <c r="BP41" s="319"/>
      <c r="BQ41" s="319"/>
      <c r="BR41" s="319"/>
      <c r="BS41" s="320">
        <v>229</v>
      </c>
      <c r="BT41" s="320"/>
      <c r="BU41" s="320"/>
      <c r="BV41" s="320"/>
      <c r="BW41" s="320">
        <v>10</v>
      </c>
      <c r="BX41" s="320"/>
      <c r="BY41" s="320"/>
      <c r="BZ41" s="320"/>
      <c r="CA41" s="320">
        <v>114</v>
      </c>
      <c r="CB41" s="320"/>
      <c r="CC41" s="320"/>
      <c r="CD41" s="320"/>
      <c r="CE41" s="320">
        <v>91</v>
      </c>
      <c r="CF41" s="320"/>
      <c r="CG41" s="320"/>
      <c r="CH41" s="320"/>
      <c r="CI41" s="320">
        <v>14</v>
      </c>
      <c r="CJ41" s="320"/>
      <c r="CK41" s="320"/>
      <c r="CL41" s="320"/>
    </row>
    <row r="42" spans="1:90" s="12" customFormat="1" ht="26.25" customHeight="1">
      <c r="A42" s="321" t="s">
        <v>585</v>
      </c>
      <c r="B42" s="321"/>
      <c r="C42" s="321"/>
      <c r="D42" s="321"/>
      <c r="E42" s="321"/>
      <c r="F42" s="321"/>
      <c r="G42" s="321"/>
      <c r="H42" s="321"/>
      <c r="I42" s="321"/>
      <c r="J42" s="322"/>
      <c r="K42" s="323">
        <v>22009</v>
      </c>
      <c r="L42" s="323"/>
      <c r="M42" s="323"/>
      <c r="N42" s="323"/>
      <c r="O42" s="323"/>
      <c r="P42" s="323"/>
      <c r="Q42" s="323">
        <v>21360</v>
      </c>
      <c r="R42" s="323"/>
      <c r="S42" s="323"/>
      <c r="T42" s="323"/>
      <c r="U42" s="323"/>
      <c r="V42" s="323"/>
      <c r="W42" s="323">
        <v>21179</v>
      </c>
      <c r="X42" s="323"/>
      <c r="Y42" s="323"/>
      <c r="Z42" s="323"/>
      <c r="AA42" s="323"/>
      <c r="AB42" s="323"/>
      <c r="AC42" s="320">
        <v>12</v>
      </c>
      <c r="AD42" s="320"/>
      <c r="AE42" s="320"/>
      <c r="AF42" s="320"/>
      <c r="AG42" s="320"/>
      <c r="AH42" s="320"/>
      <c r="AI42" s="320">
        <v>68</v>
      </c>
      <c r="AJ42" s="320"/>
      <c r="AK42" s="320"/>
      <c r="AL42" s="320"/>
      <c r="AM42" s="320"/>
      <c r="AN42" s="320"/>
      <c r="AO42" s="320">
        <v>173</v>
      </c>
      <c r="AP42" s="320"/>
      <c r="AQ42" s="320"/>
      <c r="AR42" s="320"/>
      <c r="AS42" s="320"/>
      <c r="AT42" s="320">
        <v>394</v>
      </c>
      <c r="AU42" s="320"/>
      <c r="AV42" s="320"/>
      <c r="AW42" s="320"/>
      <c r="AX42" s="320"/>
      <c r="AY42" s="319">
        <v>2</v>
      </c>
      <c r="AZ42" s="319"/>
      <c r="BA42" s="319"/>
      <c r="BB42" s="319"/>
      <c r="BC42" s="320">
        <v>12</v>
      </c>
      <c r="BD42" s="320"/>
      <c r="BE42" s="320"/>
      <c r="BF42" s="320"/>
      <c r="BG42" s="320">
        <v>11</v>
      </c>
      <c r="BH42" s="320"/>
      <c r="BI42" s="320"/>
      <c r="BJ42" s="320"/>
      <c r="BK42" s="319">
        <v>0</v>
      </c>
      <c r="BL42" s="319"/>
      <c r="BM42" s="319"/>
      <c r="BN42" s="319"/>
      <c r="BO42" s="319">
        <v>1</v>
      </c>
      <c r="BP42" s="319"/>
      <c r="BQ42" s="319"/>
      <c r="BR42" s="319"/>
      <c r="BS42" s="320">
        <v>185</v>
      </c>
      <c r="BT42" s="320"/>
      <c r="BU42" s="320"/>
      <c r="BV42" s="320"/>
      <c r="BW42" s="320">
        <v>3</v>
      </c>
      <c r="BX42" s="320"/>
      <c r="BY42" s="320"/>
      <c r="BZ42" s="320"/>
      <c r="CA42" s="320">
        <v>89</v>
      </c>
      <c r="CB42" s="320"/>
      <c r="CC42" s="320"/>
      <c r="CD42" s="320"/>
      <c r="CE42" s="320">
        <v>77</v>
      </c>
      <c r="CF42" s="320"/>
      <c r="CG42" s="320"/>
      <c r="CH42" s="320"/>
      <c r="CI42" s="320">
        <v>16</v>
      </c>
      <c r="CJ42" s="320"/>
      <c r="CK42" s="320"/>
      <c r="CL42" s="320"/>
    </row>
    <row r="43" spans="1:90" s="12" customFormat="1" ht="26.25" customHeight="1">
      <c r="A43" s="321" t="s">
        <v>586</v>
      </c>
      <c r="B43" s="321"/>
      <c r="C43" s="321"/>
      <c r="D43" s="321"/>
      <c r="E43" s="321"/>
      <c r="F43" s="321"/>
      <c r="G43" s="321"/>
      <c r="H43" s="321"/>
      <c r="I43" s="321"/>
      <c r="J43" s="322"/>
      <c r="K43" s="323">
        <v>21397</v>
      </c>
      <c r="L43" s="323"/>
      <c r="M43" s="323"/>
      <c r="N43" s="323"/>
      <c r="O43" s="323"/>
      <c r="P43" s="323"/>
      <c r="Q43" s="323">
        <v>20796</v>
      </c>
      <c r="R43" s="323"/>
      <c r="S43" s="323"/>
      <c r="T43" s="323"/>
      <c r="U43" s="323"/>
      <c r="V43" s="323"/>
      <c r="W43" s="323">
        <v>20632</v>
      </c>
      <c r="X43" s="323"/>
      <c r="Y43" s="323"/>
      <c r="Z43" s="323"/>
      <c r="AA43" s="323"/>
      <c r="AB43" s="323"/>
      <c r="AC43" s="320">
        <v>7</v>
      </c>
      <c r="AD43" s="320"/>
      <c r="AE43" s="320"/>
      <c r="AF43" s="320"/>
      <c r="AG43" s="320"/>
      <c r="AH43" s="320"/>
      <c r="AI43" s="320">
        <v>4</v>
      </c>
      <c r="AJ43" s="320"/>
      <c r="AK43" s="320"/>
      <c r="AL43" s="320"/>
      <c r="AM43" s="320"/>
      <c r="AN43" s="320"/>
      <c r="AO43" s="320">
        <v>140</v>
      </c>
      <c r="AP43" s="320"/>
      <c r="AQ43" s="320"/>
      <c r="AR43" s="320"/>
      <c r="AS43" s="320"/>
      <c r="AT43" s="320">
        <v>450</v>
      </c>
      <c r="AU43" s="320"/>
      <c r="AV43" s="320"/>
      <c r="AW43" s="320"/>
      <c r="AX43" s="320"/>
      <c r="AY43" s="319">
        <v>0</v>
      </c>
      <c r="AZ43" s="319"/>
      <c r="BA43" s="319"/>
      <c r="BB43" s="319"/>
      <c r="BC43" s="320">
        <v>5</v>
      </c>
      <c r="BD43" s="320"/>
      <c r="BE43" s="320"/>
      <c r="BF43" s="320"/>
      <c r="BG43" s="320">
        <v>3</v>
      </c>
      <c r="BH43" s="320"/>
      <c r="BI43" s="320"/>
      <c r="BJ43" s="320"/>
      <c r="BK43" s="319">
        <v>2</v>
      </c>
      <c r="BL43" s="319"/>
      <c r="BM43" s="319"/>
      <c r="BN43" s="319"/>
      <c r="BO43" s="319">
        <v>0</v>
      </c>
      <c r="BP43" s="319"/>
      <c r="BQ43" s="319"/>
      <c r="BR43" s="319"/>
      <c r="BS43" s="320">
        <v>145</v>
      </c>
      <c r="BT43" s="320"/>
      <c r="BU43" s="320"/>
      <c r="BV43" s="320"/>
      <c r="BW43" s="320">
        <v>8</v>
      </c>
      <c r="BX43" s="320"/>
      <c r="BY43" s="320"/>
      <c r="BZ43" s="320"/>
      <c r="CA43" s="320">
        <v>69</v>
      </c>
      <c r="CB43" s="320"/>
      <c r="CC43" s="320"/>
      <c r="CD43" s="320"/>
      <c r="CE43" s="320">
        <v>58</v>
      </c>
      <c r="CF43" s="320"/>
      <c r="CG43" s="320"/>
      <c r="CH43" s="320"/>
      <c r="CI43" s="320">
        <v>10</v>
      </c>
      <c r="CJ43" s="320"/>
      <c r="CK43" s="320"/>
      <c r="CL43" s="320"/>
    </row>
    <row r="44" spans="1:90" s="115" customFormat="1" ht="26.25" customHeight="1">
      <c r="A44" s="361" t="s">
        <v>621</v>
      </c>
      <c r="B44" s="361"/>
      <c r="C44" s="361"/>
      <c r="D44" s="361"/>
      <c r="E44" s="361"/>
      <c r="F44" s="361"/>
      <c r="G44" s="361"/>
      <c r="H44" s="361"/>
      <c r="I44" s="361"/>
      <c r="J44" s="362"/>
      <c r="K44" s="327">
        <f>SUM(K45:P46)</f>
        <v>20465</v>
      </c>
      <c r="L44" s="327"/>
      <c r="M44" s="327"/>
      <c r="N44" s="327"/>
      <c r="O44" s="327"/>
      <c r="P44" s="327"/>
      <c r="Q44" s="327">
        <f>SUM(Q45:V46)</f>
        <v>19935</v>
      </c>
      <c r="R44" s="327"/>
      <c r="S44" s="327"/>
      <c r="T44" s="327"/>
      <c r="U44" s="327"/>
      <c r="V44" s="327"/>
      <c r="W44" s="327">
        <f>SUM(W45:AB46)</f>
        <v>19755</v>
      </c>
      <c r="X44" s="327"/>
      <c r="Y44" s="327"/>
      <c r="Z44" s="327"/>
      <c r="AA44" s="327"/>
      <c r="AB44" s="327"/>
      <c r="AC44" s="327">
        <f>SUM(AC45:AH46)</f>
        <v>7</v>
      </c>
      <c r="AD44" s="327"/>
      <c r="AE44" s="327"/>
      <c r="AF44" s="327"/>
      <c r="AG44" s="327"/>
      <c r="AH44" s="327"/>
      <c r="AI44" s="327">
        <f>SUM(AI45:AN46)</f>
        <v>6</v>
      </c>
      <c r="AJ44" s="327"/>
      <c r="AK44" s="327"/>
      <c r="AL44" s="327"/>
      <c r="AM44" s="327"/>
      <c r="AN44" s="327"/>
      <c r="AO44" s="327">
        <f>SUM(AO45:AS46)</f>
        <v>155</v>
      </c>
      <c r="AP44" s="327"/>
      <c r="AQ44" s="327"/>
      <c r="AR44" s="327"/>
      <c r="AS44" s="327"/>
      <c r="AT44" s="327">
        <f>SUM(AT45:AX46)</f>
        <v>358</v>
      </c>
      <c r="AU44" s="327"/>
      <c r="AV44" s="327"/>
      <c r="AW44" s="327"/>
      <c r="AX44" s="327"/>
      <c r="AY44" s="328">
        <f>SUM(AY45:BB46)</f>
        <v>4</v>
      </c>
      <c r="AZ44" s="328"/>
      <c r="BA44" s="328"/>
      <c r="BB44" s="328"/>
      <c r="BC44" s="328">
        <f>SUM(BC45:BF46)</f>
        <v>4</v>
      </c>
      <c r="BD44" s="328"/>
      <c r="BE44" s="328"/>
      <c r="BF44" s="328"/>
      <c r="BG44" s="328">
        <f>SUM(BG45:BJ46)</f>
        <v>4</v>
      </c>
      <c r="BH44" s="328"/>
      <c r="BI44" s="328"/>
      <c r="BJ44" s="328"/>
      <c r="BK44" s="328">
        <f>SUM(BK45:BN46)</f>
        <v>0</v>
      </c>
      <c r="BL44" s="328"/>
      <c r="BM44" s="328"/>
      <c r="BN44" s="328"/>
      <c r="BO44" s="328">
        <f>SUM(BO45:BR46)</f>
        <v>0</v>
      </c>
      <c r="BP44" s="328"/>
      <c r="BQ44" s="328"/>
      <c r="BR44" s="328"/>
      <c r="BS44" s="328">
        <f>SUM(BS45:BV46)</f>
        <v>159</v>
      </c>
      <c r="BT44" s="328"/>
      <c r="BU44" s="328"/>
      <c r="BV44" s="328"/>
      <c r="BW44" s="328">
        <f>SUM(BW45:BZ46)</f>
        <v>4</v>
      </c>
      <c r="BX44" s="328"/>
      <c r="BY44" s="328"/>
      <c r="BZ44" s="328"/>
      <c r="CA44" s="328">
        <f>SUM(CA45:CD46)</f>
        <v>78</v>
      </c>
      <c r="CB44" s="328"/>
      <c r="CC44" s="328"/>
      <c r="CD44" s="328"/>
      <c r="CE44" s="328">
        <f>SUM(CE45:CH46)</f>
        <v>72</v>
      </c>
      <c r="CF44" s="328"/>
      <c r="CG44" s="328"/>
      <c r="CH44" s="328"/>
      <c r="CI44" s="328">
        <f>SUM(CI45:CL46)</f>
        <v>5</v>
      </c>
      <c r="CJ44" s="328"/>
      <c r="CK44" s="328"/>
      <c r="CL44" s="328"/>
    </row>
    <row r="45" spans="1:90" ht="26.25" customHeight="1">
      <c r="A45" s="378" t="s">
        <v>178</v>
      </c>
      <c r="B45" s="378"/>
      <c r="C45" s="378"/>
      <c r="D45" s="378"/>
      <c r="E45" s="378"/>
      <c r="F45" s="378"/>
      <c r="G45" s="378"/>
      <c r="H45" s="378"/>
      <c r="I45" s="378"/>
      <c r="J45" s="379"/>
      <c r="K45" s="323">
        <v>10451</v>
      </c>
      <c r="L45" s="323"/>
      <c r="M45" s="323"/>
      <c r="N45" s="323"/>
      <c r="O45" s="323"/>
      <c r="P45" s="323"/>
      <c r="Q45" s="323">
        <v>10134</v>
      </c>
      <c r="R45" s="323"/>
      <c r="S45" s="323"/>
      <c r="T45" s="323"/>
      <c r="U45" s="323"/>
      <c r="V45" s="323"/>
      <c r="W45" s="323">
        <v>10048</v>
      </c>
      <c r="X45" s="323"/>
      <c r="Y45" s="323"/>
      <c r="Z45" s="323"/>
      <c r="AA45" s="323"/>
      <c r="AB45" s="323"/>
      <c r="AC45" s="320">
        <v>4</v>
      </c>
      <c r="AD45" s="320"/>
      <c r="AE45" s="320"/>
      <c r="AF45" s="320"/>
      <c r="AG45" s="320"/>
      <c r="AH45" s="320"/>
      <c r="AI45" s="320">
        <v>3</v>
      </c>
      <c r="AJ45" s="320"/>
      <c r="AK45" s="320"/>
      <c r="AL45" s="320"/>
      <c r="AM45" s="320"/>
      <c r="AN45" s="320"/>
      <c r="AO45" s="320">
        <v>105</v>
      </c>
      <c r="AP45" s="320"/>
      <c r="AQ45" s="320"/>
      <c r="AR45" s="320"/>
      <c r="AS45" s="320"/>
      <c r="AT45" s="320">
        <v>204</v>
      </c>
      <c r="AU45" s="320"/>
      <c r="AV45" s="320"/>
      <c r="AW45" s="320"/>
      <c r="AX45" s="320"/>
      <c r="AY45" s="319">
        <v>1</v>
      </c>
      <c r="AZ45" s="319"/>
      <c r="BA45" s="319"/>
      <c r="BB45" s="319"/>
      <c r="BC45" s="320">
        <v>3</v>
      </c>
      <c r="BD45" s="320"/>
      <c r="BE45" s="320"/>
      <c r="BF45" s="320"/>
      <c r="BG45" s="320">
        <v>3</v>
      </c>
      <c r="BH45" s="320"/>
      <c r="BI45" s="320"/>
      <c r="BJ45" s="320"/>
      <c r="BK45" s="319">
        <v>0</v>
      </c>
      <c r="BL45" s="319"/>
      <c r="BM45" s="319"/>
      <c r="BN45" s="319"/>
      <c r="BO45" s="319">
        <v>0</v>
      </c>
      <c r="BP45" s="319"/>
      <c r="BQ45" s="319"/>
      <c r="BR45" s="319"/>
      <c r="BS45" s="366">
        <f>SUM(BW45:CL45)</f>
        <v>108</v>
      </c>
      <c r="BT45" s="366"/>
      <c r="BU45" s="366"/>
      <c r="BV45" s="366"/>
      <c r="BW45" s="320">
        <v>4</v>
      </c>
      <c r="BX45" s="320"/>
      <c r="BY45" s="320"/>
      <c r="BZ45" s="320"/>
      <c r="CA45" s="320">
        <v>61</v>
      </c>
      <c r="CB45" s="320"/>
      <c r="CC45" s="320"/>
      <c r="CD45" s="320"/>
      <c r="CE45" s="320">
        <v>40</v>
      </c>
      <c r="CF45" s="320"/>
      <c r="CG45" s="320"/>
      <c r="CH45" s="320"/>
      <c r="CI45" s="320">
        <v>3</v>
      </c>
      <c r="CJ45" s="320"/>
      <c r="CK45" s="320"/>
      <c r="CL45" s="320"/>
    </row>
    <row r="46" spans="1:90" ht="26.25" customHeight="1">
      <c r="A46" s="378" t="s">
        <v>179</v>
      </c>
      <c r="B46" s="378"/>
      <c r="C46" s="378"/>
      <c r="D46" s="378"/>
      <c r="E46" s="378"/>
      <c r="F46" s="378"/>
      <c r="G46" s="378"/>
      <c r="H46" s="378"/>
      <c r="I46" s="378"/>
      <c r="J46" s="379"/>
      <c r="K46" s="323">
        <v>10014</v>
      </c>
      <c r="L46" s="323"/>
      <c r="M46" s="323"/>
      <c r="N46" s="323"/>
      <c r="O46" s="323"/>
      <c r="P46" s="323"/>
      <c r="Q46" s="323">
        <v>9801</v>
      </c>
      <c r="R46" s="323"/>
      <c r="S46" s="323"/>
      <c r="T46" s="323"/>
      <c r="U46" s="323"/>
      <c r="V46" s="323"/>
      <c r="W46" s="323">
        <v>9707</v>
      </c>
      <c r="X46" s="323"/>
      <c r="Y46" s="323"/>
      <c r="Z46" s="323"/>
      <c r="AA46" s="323"/>
      <c r="AB46" s="323"/>
      <c r="AC46" s="320">
        <v>3</v>
      </c>
      <c r="AD46" s="320"/>
      <c r="AE46" s="320"/>
      <c r="AF46" s="320"/>
      <c r="AG46" s="320"/>
      <c r="AH46" s="320"/>
      <c r="AI46" s="319">
        <v>3</v>
      </c>
      <c r="AJ46" s="319"/>
      <c r="AK46" s="319"/>
      <c r="AL46" s="319"/>
      <c r="AM46" s="319"/>
      <c r="AN46" s="319"/>
      <c r="AO46" s="320">
        <v>50</v>
      </c>
      <c r="AP46" s="320"/>
      <c r="AQ46" s="320"/>
      <c r="AR46" s="320"/>
      <c r="AS46" s="320"/>
      <c r="AT46" s="320">
        <v>154</v>
      </c>
      <c r="AU46" s="320"/>
      <c r="AV46" s="320"/>
      <c r="AW46" s="320"/>
      <c r="AX46" s="320"/>
      <c r="AY46" s="319">
        <v>3</v>
      </c>
      <c r="AZ46" s="319"/>
      <c r="BA46" s="319"/>
      <c r="BB46" s="319"/>
      <c r="BC46" s="320">
        <v>1</v>
      </c>
      <c r="BD46" s="320"/>
      <c r="BE46" s="320"/>
      <c r="BF46" s="320"/>
      <c r="BG46" s="320">
        <v>1</v>
      </c>
      <c r="BH46" s="320"/>
      <c r="BI46" s="320"/>
      <c r="BJ46" s="320"/>
      <c r="BK46" s="319">
        <v>0</v>
      </c>
      <c r="BL46" s="319"/>
      <c r="BM46" s="319"/>
      <c r="BN46" s="319"/>
      <c r="BO46" s="319">
        <v>0</v>
      </c>
      <c r="BP46" s="319"/>
      <c r="BQ46" s="319"/>
      <c r="BR46" s="319"/>
      <c r="BS46" s="366">
        <f>SUM(BW46:CL46)</f>
        <v>51</v>
      </c>
      <c r="BT46" s="366"/>
      <c r="BU46" s="366"/>
      <c r="BV46" s="366"/>
      <c r="BW46" s="319">
        <v>0</v>
      </c>
      <c r="BX46" s="319"/>
      <c r="BY46" s="319"/>
      <c r="BZ46" s="319"/>
      <c r="CA46" s="320">
        <v>17</v>
      </c>
      <c r="CB46" s="320"/>
      <c r="CC46" s="320"/>
      <c r="CD46" s="320"/>
      <c r="CE46" s="320">
        <v>32</v>
      </c>
      <c r="CF46" s="320"/>
      <c r="CG46" s="320"/>
      <c r="CH46" s="320"/>
      <c r="CI46" s="320">
        <v>2</v>
      </c>
      <c r="CJ46" s="320"/>
      <c r="CK46" s="320"/>
      <c r="CL46" s="320"/>
    </row>
    <row r="47" spans="1:90" ht="3" customHeight="1" thickBot="1">
      <c r="A47" s="5"/>
      <c r="B47" s="5"/>
      <c r="C47" s="5"/>
      <c r="D47" s="5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ht="13.5" customHeight="1">
      <c r="A48" s="326" t="s">
        <v>560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</row>
  </sheetData>
  <sheetProtection/>
  <mergeCells count="410">
    <mergeCell ref="CG25:CL25"/>
    <mergeCell ref="BN25:BT25"/>
    <mergeCell ref="BU25:BZ25"/>
    <mergeCell ref="CA25:CF25"/>
    <mergeCell ref="AG25:AN25"/>
    <mergeCell ref="AO25:AT25"/>
    <mergeCell ref="AU25:BA25"/>
    <mergeCell ref="BB25:BG25"/>
    <mergeCell ref="P25:T25"/>
    <mergeCell ref="U25:Z25"/>
    <mergeCell ref="AA25:AF25"/>
    <mergeCell ref="BU14:BX14"/>
    <mergeCell ref="BY14:CD14"/>
    <mergeCell ref="AC14:AH14"/>
    <mergeCell ref="AI14:AN14"/>
    <mergeCell ref="AO14:AT14"/>
    <mergeCell ref="AU14:AZ14"/>
    <mergeCell ref="BH25:BM25"/>
    <mergeCell ref="CE14:CH14"/>
    <mergeCell ref="CI14:CL14"/>
    <mergeCell ref="BA14:BE14"/>
    <mergeCell ref="BF14:BJ14"/>
    <mergeCell ref="BK14:BO14"/>
    <mergeCell ref="BP14:BT14"/>
    <mergeCell ref="BW42:BZ42"/>
    <mergeCell ref="CA42:CD42"/>
    <mergeCell ref="CE42:CH42"/>
    <mergeCell ref="CI42:CL42"/>
    <mergeCell ref="BG42:BJ42"/>
    <mergeCell ref="BK42:BN42"/>
    <mergeCell ref="BO42:BR42"/>
    <mergeCell ref="BS42:BV42"/>
    <mergeCell ref="BH23:BM23"/>
    <mergeCell ref="CG23:CL23"/>
    <mergeCell ref="BN23:BT23"/>
    <mergeCell ref="BU23:BZ23"/>
    <mergeCell ref="CA23:CF23"/>
    <mergeCell ref="AG23:AN23"/>
    <mergeCell ref="AO23:AT23"/>
    <mergeCell ref="AU23:BA23"/>
    <mergeCell ref="BB23:BG23"/>
    <mergeCell ref="K23:O23"/>
    <mergeCell ref="P23:T23"/>
    <mergeCell ref="U23:Z23"/>
    <mergeCell ref="AA23:AF23"/>
    <mergeCell ref="BU11:BX11"/>
    <mergeCell ref="BY11:CD11"/>
    <mergeCell ref="AC11:AH11"/>
    <mergeCell ref="AI11:AN11"/>
    <mergeCell ref="AO11:AT11"/>
    <mergeCell ref="AU11:AZ11"/>
    <mergeCell ref="CE11:CH11"/>
    <mergeCell ref="CI11:CL11"/>
    <mergeCell ref="BA11:BE11"/>
    <mergeCell ref="BF11:BJ11"/>
    <mergeCell ref="BK11:BO11"/>
    <mergeCell ref="BP11:BT11"/>
    <mergeCell ref="CI41:CL41"/>
    <mergeCell ref="BS41:BV41"/>
    <mergeCell ref="BW41:BZ41"/>
    <mergeCell ref="CA41:CD41"/>
    <mergeCell ref="BG41:BJ41"/>
    <mergeCell ref="BK41:BN41"/>
    <mergeCell ref="BO41:BR41"/>
    <mergeCell ref="CE41:CH41"/>
    <mergeCell ref="A44:J44"/>
    <mergeCell ref="AO41:AS41"/>
    <mergeCell ref="AT41:AX41"/>
    <mergeCell ref="AY41:BB41"/>
    <mergeCell ref="AI41:AN41"/>
    <mergeCell ref="K42:P42"/>
    <mergeCell ref="Q42:V42"/>
    <mergeCell ref="W42:AB42"/>
    <mergeCell ref="AC42:AH42"/>
    <mergeCell ref="AI42:AN42"/>
    <mergeCell ref="BH22:BM22"/>
    <mergeCell ref="CG22:CL22"/>
    <mergeCell ref="BN22:BT22"/>
    <mergeCell ref="BU22:BZ22"/>
    <mergeCell ref="CA22:CF22"/>
    <mergeCell ref="AG22:AN22"/>
    <mergeCell ref="AO22:AT22"/>
    <mergeCell ref="AU22:BA22"/>
    <mergeCell ref="BB22:BG22"/>
    <mergeCell ref="K22:O22"/>
    <mergeCell ref="P22:T22"/>
    <mergeCell ref="U22:Z22"/>
    <mergeCell ref="AA22:AF22"/>
    <mergeCell ref="BU10:BX10"/>
    <mergeCell ref="BY10:CD10"/>
    <mergeCell ref="AC10:AH10"/>
    <mergeCell ref="AI10:AN10"/>
    <mergeCell ref="AO10:AT10"/>
    <mergeCell ref="AU10:AZ10"/>
    <mergeCell ref="CE10:CH10"/>
    <mergeCell ref="CI10:CL10"/>
    <mergeCell ref="BA10:BE10"/>
    <mergeCell ref="BF10:BJ10"/>
    <mergeCell ref="BK10:BO10"/>
    <mergeCell ref="BP10:BT10"/>
    <mergeCell ref="A14:J14"/>
    <mergeCell ref="K13:P13"/>
    <mergeCell ref="Q13:V13"/>
    <mergeCell ref="W13:AB13"/>
    <mergeCell ref="K14:P14"/>
    <mergeCell ref="Q14:V14"/>
    <mergeCell ref="W14:AB14"/>
    <mergeCell ref="A13:J13"/>
    <mergeCell ref="BO46:BR46"/>
    <mergeCell ref="CE46:CH46"/>
    <mergeCell ref="CI46:CL46"/>
    <mergeCell ref="BS46:BV46"/>
    <mergeCell ref="BW46:BZ46"/>
    <mergeCell ref="CA46:CD46"/>
    <mergeCell ref="CA44:CD44"/>
    <mergeCell ref="CE44:CH44"/>
    <mergeCell ref="CI44:CL44"/>
    <mergeCell ref="A46:J46"/>
    <mergeCell ref="AO46:AS46"/>
    <mergeCell ref="AT46:AX46"/>
    <mergeCell ref="AY46:BB46"/>
    <mergeCell ref="BC46:BF46"/>
    <mergeCell ref="BG46:BJ46"/>
    <mergeCell ref="BK46:BN46"/>
    <mergeCell ref="CI40:CL40"/>
    <mergeCell ref="A45:J45"/>
    <mergeCell ref="K44:P44"/>
    <mergeCell ref="Q44:V44"/>
    <mergeCell ref="W44:AB44"/>
    <mergeCell ref="AC44:AH44"/>
    <mergeCell ref="AI44:AN44"/>
    <mergeCell ref="BO44:BR44"/>
    <mergeCell ref="BS44:BV44"/>
    <mergeCell ref="BW44:BZ44"/>
    <mergeCell ref="BW40:BZ40"/>
    <mergeCell ref="CA40:CD40"/>
    <mergeCell ref="CE40:CH40"/>
    <mergeCell ref="BC40:BF40"/>
    <mergeCell ref="BG40:BJ40"/>
    <mergeCell ref="BK40:BN40"/>
    <mergeCell ref="BO40:BR40"/>
    <mergeCell ref="A42:J42"/>
    <mergeCell ref="AO40:AS40"/>
    <mergeCell ref="AT40:AX40"/>
    <mergeCell ref="AY40:BB40"/>
    <mergeCell ref="A40:J40"/>
    <mergeCell ref="A41:J41"/>
    <mergeCell ref="AI40:AN40"/>
    <mergeCell ref="K41:P41"/>
    <mergeCell ref="Q41:V41"/>
    <mergeCell ref="W41:AB41"/>
    <mergeCell ref="K40:P40"/>
    <mergeCell ref="AO35:AS38"/>
    <mergeCell ref="BS35:CL36"/>
    <mergeCell ref="BS37:BV38"/>
    <mergeCell ref="BW37:BZ38"/>
    <mergeCell ref="CA37:CD38"/>
    <mergeCell ref="CE37:CH38"/>
    <mergeCell ref="CI37:CL38"/>
    <mergeCell ref="BO38:BR38"/>
    <mergeCell ref="BS40:BV40"/>
    <mergeCell ref="Q35:V38"/>
    <mergeCell ref="W35:AB35"/>
    <mergeCell ref="AC35:AH38"/>
    <mergeCell ref="AI35:AN38"/>
    <mergeCell ref="W36:AB38"/>
    <mergeCell ref="AT35:AX38"/>
    <mergeCell ref="AY35:BB38"/>
    <mergeCell ref="BC35:BR37"/>
    <mergeCell ref="BC38:BF38"/>
    <mergeCell ref="BG38:BJ38"/>
    <mergeCell ref="BK38:BN38"/>
    <mergeCell ref="K27:O27"/>
    <mergeCell ref="P27:T27"/>
    <mergeCell ref="U27:Z27"/>
    <mergeCell ref="AA27:AF27"/>
    <mergeCell ref="BN27:BT27"/>
    <mergeCell ref="BC45:BF45"/>
    <mergeCell ref="CG21:CL21"/>
    <mergeCell ref="BN21:BT21"/>
    <mergeCell ref="BU21:BZ21"/>
    <mergeCell ref="CA21:CF21"/>
    <mergeCell ref="CG26:CL26"/>
    <mergeCell ref="A32:CL32"/>
    <mergeCell ref="A33:CL33"/>
    <mergeCell ref="A35:J38"/>
    <mergeCell ref="K35:P38"/>
    <mergeCell ref="BU26:BZ26"/>
    <mergeCell ref="CA26:CF26"/>
    <mergeCell ref="CG27:CL27"/>
    <mergeCell ref="AI45:AN45"/>
    <mergeCell ref="AO45:AS45"/>
    <mergeCell ref="AT45:AX45"/>
    <mergeCell ref="AY45:BB45"/>
    <mergeCell ref="BS45:BV45"/>
    <mergeCell ref="BW45:BZ45"/>
    <mergeCell ref="AG26:AN26"/>
    <mergeCell ref="K45:P45"/>
    <mergeCell ref="Q45:V45"/>
    <mergeCell ref="W45:AB45"/>
    <mergeCell ref="AC45:AH45"/>
    <mergeCell ref="CG19:CL19"/>
    <mergeCell ref="K18:CL18"/>
    <mergeCell ref="K26:O26"/>
    <mergeCell ref="BG45:BJ45"/>
    <mergeCell ref="BK45:BN45"/>
    <mergeCell ref="BO45:BR45"/>
    <mergeCell ref="A26:J26"/>
    <mergeCell ref="A27:J27"/>
    <mergeCell ref="A25:J25"/>
    <mergeCell ref="A18:J19"/>
    <mergeCell ref="A23:J23"/>
    <mergeCell ref="A22:J22"/>
    <mergeCell ref="A21:J21"/>
    <mergeCell ref="A24:J24"/>
    <mergeCell ref="BU15:BX15"/>
    <mergeCell ref="BY15:CD15"/>
    <mergeCell ref="CE15:CH15"/>
    <mergeCell ref="CI15:CL15"/>
    <mergeCell ref="BA15:BE15"/>
    <mergeCell ref="BF15:BJ15"/>
    <mergeCell ref="BK15:BO15"/>
    <mergeCell ref="BP15:BT15"/>
    <mergeCell ref="AC15:AH15"/>
    <mergeCell ref="AI15:AN15"/>
    <mergeCell ref="AO15:AT15"/>
    <mergeCell ref="AU15:AZ15"/>
    <mergeCell ref="A15:J15"/>
    <mergeCell ref="K15:P15"/>
    <mergeCell ref="Q15:V15"/>
    <mergeCell ref="W15:AB15"/>
    <mergeCell ref="CE13:CH13"/>
    <mergeCell ref="CI13:CL13"/>
    <mergeCell ref="BA13:BE13"/>
    <mergeCell ref="BF13:BJ13"/>
    <mergeCell ref="BK13:BO13"/>
    <mergeCell ref="BP13:BT13"/>
    <mergeCell ref="W10:AB10"/>
    <mergeCell ref="Q12:V12"/>
    <mergeCell ref="W12:AB12"/>
    <mergeCell ref="AC12:AH12"/>
    <mergeCell ref="AI12:AN12"/>
    <mergeCell ref="BU13:BX13"/>
    <mergeCell ref="BU9:BX9"/>
    <mergeCell ref="BY9:CD9"/>
    <mergeCell ref="AC13:AH13"/>
    <mergeCell ref="AI13:AN13"/>
    <mergeCell ref="AO13:AT13"/>
    <mergeCell ref="AU13:AZ13"/>
    <mergeCell ref="BY13:CD13"/>
    <mergeCell ref="AI9:AN9"/>
    <mergeCell ref="AO9:AT9"/>
    <mergeCell ref="AU9:AZ9"/>
    <mergeCell ref="A10:J10"/>
    <mergeCell ref="K10:P10"/>
    <mergeCell ref="K11:P11"/>
    <mergeCell ref="Q11:V11"/>
    <mergeCell ref="W11:AB11"/>
    <mergeCell ref="A11:J11"/>
    <mergeCell ref="Q10:V10"/>
    <mergeCell ref="CI9:CL9"/>
    <mergeCell ref="BA9:BE9"/>
    <mergeCell ref="BF9:BJ9"/>
    <mergeCell ref="BK9:BO9"/>
    <mergeCell ref="BP9:BT9"/>
    <mergeCell ref="A9:J9"/>
    <mergeCell ref="K9:P9"/>
    <mergeCell ref="Q9:V9"/>
    <mergeCell ref="W9:AB9"/>
    <mergeCell ref="CE9:CH9"/>
    <mergeCell ref="CA45:CD45"/>
    <mergeCell ref="CE45:CH45"/>
    <mergeCell ref="CI45:CL45"/>
    <mergeCell ref="CE6:CH7"/>
    <mergeCell ref="BY4:CL5"/>
    <mergeCell ref="BF4:BX6"/>
    <mergeCell ref="BU7:BX7"/>
    <mergeCell ref="CI6:CL7"/>
    <mergeCell ref="BY6:CD7"/>
    <mergeCell ref="BC42:BF42"/>
    <mergeCell ref="BG44:BJ44"/>
    <mergeCell ref="K4:P7"/>
    <mergeCell ref="AI4:AN7"/>
    <mergeCell ref="AO4:AT7"/>
    <mergeCell ref="AU4:AZ7"/>
    <mergeCell ref="Q4:V7"/>
    <mergeCell ref="AC4:AH7"/>
    <mergeCell ref="W4:AB4"/>
    <mergeCell ref="W5:AB7"/>
    <mergeCell ref="AC9:AH9"/>
    <mergeCell ref="AT43:AX43"/>
    <mergeCell ref="AI46:AN46"/>
    <mergeCell ref="A1:CL1"/>
    <mergeCell ref="A2:CL2"/>
    <mergeCell ref="A3:CL3"/>
    <mergeCell ref="BA4:BE7"/>
    <mergeCell ref="BF7:BJ7"/>
    <mergeCell ref="BK7:BO7"/>
    <mergeCell ref="BP7:BT7"/>
    <mergeCell ref="A4:J7"/>
    <mergeCell ref="Q40:V40"/>
    <mergeCell ref="W40:AB40"/>
    <mergeCell ref="AC40:AH40"/>
    <mergeCell ref="BC41:BF41"/>
    <mergeCell ref="AO42:AS42"/>
    <mergeCell ref="AT42:AX42"/>
    <mergeCell ref="AY42:BB42"/>
    <mergeCell ref="AC41:AH41"/>
    <mergeCell ref="A48:CL48"/>
    <mergeCell ref="AT44:AX44"/>
    <mergeCell ref="AO44:AS44"/>
    <mergeCell ref="K46:P46"/>
    <mergeCell ref="Q46:V46"/>
    <mergeCell ref="W46:AB46"/>
    <mergeCell ref="AC46:AH46"/>
    <mergeCell ref="BK44:BN44"/>
    <mergeCell ref="BC44:BF44"/>
    <mergeCell ref="AY44:BB44"/>
    <mergeCell ref="CE12:CH12"/>
    <mergeCell ref="CI12:CL12"/>
    <mergeCell ref="BA12:BE12"/>
    <mergeCell ref="BF12:BJ12"/>
    <mergeCell ref="BK12:BO12"/>
    <mergeCell ref="BP12:BT12"/>
    <mergeCell ref="BU12:BX12"/>
    <mergeCell ref="BY12:CD12"/>
    <mergeCell ref="AO12:AT12"/>
    <mergeCell ref="AU12:AZ12"/>
    <mergeCell ref="A12:J12"/>
    <mergeCell ref="K12:P12"/>
    <mergeCell ref="CA24:CF24"/>
    <mergeCell ref="AG24:AN24"/>
    <mergeCell ref="AO24:AT24"/>
    <mergeCell ref="AU24:BA24"/>
    <mergeCell ref="BB24:BG24"/>
    <mergeCell ref="BH24:BM24"/>
    <mergeCell ref="BN24:BT24"/>
    <mergeCell ref="BU24:BZ24"/>
    <mergeCell ref="CG24:CL24"/>
    <mergeCell ref="A43:J43"/>
    <mergeCell ref="K43:P43"/>
    <mergeCell ref="Q43:V43"/>
    <mergeCell ref="W43:AB43"/>
    <mergeCell ref="AC43:AH43"/>
    <mergeCell ref="AI43:AN43"/>
    <mergeCell ref="AO43:AS43"/>
    <mergeCell ref="AY43:BB43"/>
    <mergeCell ref="BC43:BF43"/>
    <mergeCell ref="BG43:BJ43"/>
    <mergeCell ref="BK43:BN43"/>
    <mergeCell ref="BO43:BR43"/>
    <mergeCell ref="CI43:CL43"/>
    <mergeCell ref="BS43:BV43"/>
    <mergeCell ref="BW43:BZ43"/>
    <mergeCell ref="CA43:CD43"/>
    <mergeCell ref="CE43:CH43"/>
    <mergeCell ref="K19:O19"/>
    <mergeCell ref="P19:T19"/>
    <mergeCell ref="U19:Z19"/>
    <mergeCell ref="AA19:AF19"/>
    <mergeCell ref="AG19:AN19"/>
    <mergeCell ref="AO19:AT19"/>
    <mergeCell ref="AU19:BA19"/>
    <mergeCell ref="BB19:BG19"/>
    <mergeCell ref="BU19:BZ19"/>
    <mergeCell ref="CA19:CF19"/>
    <mergeCell ref="BH19:BM19"/>
    <mergeCell ref="BN19:BT19"/>
    <mergeCell ref="K20:O20"/>
    <mergeCell ref="P20:T20"/>
    <mergeCell ref="U20:Z20"/>
    <mergeCell ref="AA20:AF20"/>
    <mergeCell ref="AG20:AN20"/>
    <mergeCell ref="AO20:AT20"/>
    <mergeCell ref="AU20:BA20"/>
    <mergeCell ref="BB20:BG20"/>
    <mergeCell ref="BH20:BM20"/>
    <mergeCell ref="BN20:BT20"/>
    <mergeCell ref="BU20:BZ20"/>
    <mergeCell ref="CA20:CF20"/>
    <mergeCell ref="CG20:CL20"/>
    <mergeCell ref="K21:O21"/>
    <mergeCell ref="P21:T21"/>
    <mergeCell ref="U21:Z21"/>
    <mergeCell ref="AA21:AF21"/>
    <mergeCell ref="AG21:AN21"/>
    <mergeCell ref="AO21:AT21"/>
    <mergeCell ref="AU21:BA21"/>
    <mergeCell ref="BB21:BG21"/>
    <mergeCell ref="BH21:BM21"/>
    <mergeCell ref="K24:O24"/>
    <mergeCell ref="P24:T24"/>
    <mergeCell ref="U24:Z24"/>
    <mergeCell ref="AA24:AF24"/>
    <mergeCell ref="AO26:AT26"/>
    <mergeCell ref="AU26:BA26"/>
    <mergeCell ref="P26:T26"/>
    <mergeCell ref="U26:Z26"/>
    <mergeCell ref="AA26:AF26"/>
    <mergeCell ref="K25:O25"/>
    <mergeCell ref="BU27:BZ27"/>
    <mergeCell ref="CA27:CF27"/>
    <mergeCell ref="BB26:BG26"/>
    <mergeCell ref="BH26:BM26"/>
    <mergeCell ref="AG27:AN27"/>
    <mergeCell ref="AO27:AT27"/>
    <mergeCell ref="AU27:BA27"/>
    <mergeCell ref="BB27:BG27"/>
    <mergeCell ref="BH27:BM27"/>
    <mergeCell ref="BN26:BT26"/>
  </mergeCells>
  <printOptions/>
  <pageMargins left="0.7874015748031497" right="0.36" top="0.07874015748031496" bottom="0.1968503937007874" header="0" footer="0"/>
  <pageSetup horizontalDpi="300" verticalDpi="300" orientation="portrait" pageOrder="overThenDown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A1">
      <selection activeCell="A1" sqref="A1:CB1"/>
    </sheetView>
  </sheetViews>
  <sheetFormatPr defaultColWidth="9.00390625" defaultRowHeight="12"/>
  <cols>
    <col min="1" max="1" width="1.4921875" style="0" customWidth="1"/>
    <col min="2" max="13" width="1.37890625" style="0" customWidth="1"/>
    <col min="14" max="16" width="1.4921875" style="0" customWidth="1"/>
    <col min="17" max="18" width="1.625" style="0" customWidth="1"/>
    <col min="19" max="80" width="1.37890625" style="0" customWidth="1"/>
  </cols>
  <sheetData>
    <row r="1" spans="1:80" ht="24" customHeight="1">
      <c r="A1" s="284" t="s">
        <v>767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</row>
    <row r="2" spans="1:80" ht="30" customHeight="1">
      <c r="A2" s="329" t="s">
        <v>745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</row>
    <row r="3" spans="1:80" s="155" customFormat="1" ht="12.75" customHeight="1" thickBot="1">
      <c r="A3" s="385" t="s">
        <v>631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</row>
    <row r="4" spans="1:80" ht="19.5" customHeight="1">
      <c r="A4" s="249" t="s">
        <v>390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 t="s">
        <v>391</v>
      </c>
      <c r="Q4" s="228"/>
      <c r="R4" s="228"/>
      <c r="S4" s="228"/>
      <c r="T4" s="228"/>
      <c r="U4" s="228"/>
      <c r="V4" s="228"/>
      <c r="W4" s="228" t="s">
        <v>392</v>
      </c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 t="s">
        <v>333</v>
      </c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 t="s">
        <v>393</v>
      </c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9"/>
    </row>
    <row r="5" spans="1:80" ht="19.5" customHeight="1">
      <c r="A5" s="225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 t="s">
        <v>394</v>
      </c>
      <c r="X5" s="217"/>
      <c r="Y5" s="217"/>
      <c r="Z5" s="217"/>
      <c r="AA5" s="217"/>
      <c r="AB5" s="217"/>
      <c r="AC5" s="217"/>
      <c r="AD5" s="217" t="s">
        <v>307</v>
      </c>
      <c r="AE5" s="217"/>
      <c r="AF5" s="217"/>
      <c r="AG5" s="217"/>
      <c r="AH5" s="217"/>
      <c r="AI5" s="217"/>
      <c r="AJ5" s="217"/>
      <c r="AK5" s="217" t="s">
        <v>308</v>
      </c>
      <c r="AL5" s="217"/>
      <c r="AM5" s="217"/>
      <c r="AN5" s="217"/>
      <c r="AO5" s="217"/>
      <c r="AP5" s="217"/>
      <c r="AQ5" s="217"/>
      <c r="AR5" s="217" t="s">
        <v>306</v>
      </c>
      <c r="AS5" s="217"/>
      <c r="AT5" s="217"/>
      <c r="AU5" s="217"/>
      <c r="AV5" s="217"/>
      <c r="AW5" s="217"/>
      <c r="AX5" s="217"/>
      <c r="AY5" s="217" t="s">
        <v>307</v>
      </c>
      <c r="AZ5" s="217"/>
      <c r="BA5" s="217"/>
      <c r="BB5" s="217"/>
      <c r="BC5" s="217"/>
      <c r="BD5" s="217"/>
      <c r="BE5" s="217"/>
      <c r="BF5" s="217" t="s">
        <v>308</v>
      </c>
      <c r="BG5" s="217"/>
      <c r="BH5" s="217"/>
      <c r="BI5" s="217"/>
      <c r="BJ5" s="217"/>
      <c r="BK5" s="217"/>
      <c r="BL5" s="217"/>
      <c r="BM5" s="217" t="s">
        <v>395</v>
      </c>
      <c r="BN5" s="217"/>
      <c r="BO5" s="217"/>
      <c r="BP5" s="217"/>
      <c r="BQ5" s="217"/>
      <c r="BR5" s="217"/>
      <c r="BS5" s="217"/>
      <c r="BT5" s="217"/>
      <c r="BU5" s="217" t="s">
        <v>396</v>
      </c>
      <c r="BV5" s="217"/>
      <c r="BW5" s="217"/>
      <c r="BX5" s="217"/>
      <c r="BY5" s="217"/>
      <c r="BZ5" s="217"/>
      <c r="CA5" s="217"/>
      <c r="CB5" s="223"/>
    </row>
    <row r="6" spans="1:64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</row>
    <row r="7" spans="1:80" s="107" customFormat="1" ht="19.5" customHeight="1">
      <c r="A7" s="389" t="s">
        <v>141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90"/>
      <c r="P7" s="383">
        <f>SUM(P8:V11)</f>
        <v>12</v>
      </c>
      <c r="Q7" s="383"/>
      <c r="R7" s="383"/>
      <c r="S7" s="383"/>
      <c r="T7" s="383"/>
      <c r="U7" s="383"/>
      <c r="V7" s="383"/>
      <c r="W7" s="383">
        <f>SUM(W8:AC11)</f>
        <v>942</v>
      </c>
      <c r="X7" s="383"/>
      <c r="Y7" s="383"/>
      <c r="Z7" s="383"/>
      <c r="AA7" s="383"/>
      <c r="AB7" s="383"/>
      <c r="AC7" s="383"/>
      <c r="AD7" s="383">
        <f>SUM(AD8:AJ11)</f>
        <v>414</v>
      </c>
      <c r="AE7" s="383"/>
      <c r="AF7" s="383"/>
      <c r="AG7" s="383"/>
      <c r="AH7" s="383"/>
      <c r="AI7" s="383"/>
      <c r="AJ7" s="383"/>
      <c r="AK7" s="383">
        <f>SUM(AK8:AQ11)</f>
        <v>528</v>
      </c>
      <c r="AL7" s="383"/>
      <c r="AM7" s="383"/>
      <c r="AN7" s="383"/>
      <c r="AO7" s="383"/>
      <c r="AP7" s="383"/>
      <c r="AQ7" s="383"/>
      <c r="AR7" s="383">
        <f>SUM(AR8:AX11)</f>
        <v>239</v>
      </c>
      <c r="AS7" s="383"/>
      <c r="AT7" s="383"/>
      <c r="AU7" s="383"/>
      <c r="AV7" s="383"/>
      <c r="AW7" s="383"/>
      <c r="AX7" s="383"/>
      <c r="AY7" s="383">
        <f>SUM(AY8:BE11)</f>
        <v>79</v>
      </c>
      <c r="AZ7" s="383"/>
      <c r="BA7" s="383"/>
      <c r="BB7" s="383"/>
      <c r="BC7" s="383"/>
      <c r="BD7" s="383"/>
      <c r="BE7" s="383"/>
      <c r="BF7" s="383">
        <f>SUM(BF8:BL11)</f>
        <v>160</v>
      </c>
      <c r="BG7" s="383"/>
      <c r="BH7" s="383"/>
      <c r="BI7" s="383"/>
      <c r="BJ7" s="383"/>
      <c r="BK7" s="383"/>
      <c r="BL7" s="383"/>
      <c r="BM7" s="383">
        <f>SUM(BM8:BT11)</f>
        <v>467</v>
      </c>
      <c r="BN7" s="383"/>
      <c r="BO7" s="383"/>
      <c r="BP7" s="383"/>
      <c r="BQ7" s="383"/>
      <c r="BR7" s="383"/>
      <c r="BS7" s="383"/>
      <c r="BT7" s="383"/>
      <c r="BU7" s="384">
        <f>SUM(BU8:CB11)</f>
        <v>1651</v>
      </c>
      <c r="BV7" s="384"/>
      <c r="BW7" s="384"/>
      <c r="BX7" s="384"/>
      <c r="BY7" s="384"/>
      <c r="BZ7" s="384"/>
      <c r="CA7" s="384"/>
      <c r="CB7" s="384"/>
    </row>
    <row r="8" spans="1:80" ht="19.5" customHeight="1">
      <c r="A8" s="387" t="s">
        <v>406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8"/>
      <c r="P8" s="391">
        <v>1</v>
      </c>
      <c r="Q8" s="391"/>
      <c r="R8" s="391"/>
      <c r="S8" s="391"/>
      <c r="T8" s="391"/>
      <c r="U8" s="391"/>
      <c r="V8" s="391"/>
      <c r="W8" s="391">
        <f>AD8+AK8</f>
        <v>63</v>
      </c>
      <c r="X8" s="391"/>
      <c r="Y8" s="391"/>
      <c r="Z8" s="391"/>
      <c r="AA8" s="391"/>
      <c r="AB8" s="391"/>
      <c r="AC8" s="391"/>
      <c r="AD8" s="391">
        <v>39</v>
      </c>
      <c r="AE8" s="391"/>
      <c r="AF8" s="391"/>
      <c r="AG8" s="391"/>
      <c r="AH8" s="391"/>
      <c r="AI8" s="391"/>
      <c r="AJ8" s="391"/>
      <c r="AK8" s="391">
        <v>24</v>
      </c>
      <c r="AL8" s="391"/>
      <c r="AM8" s="391"/>
      <c r="AN8" s="391"/>
      <c r="AO8" s="391"/>
      <c r="AP8" s="391"/>
      <c r="AQ8" s="391"/>
      <c r="AR8" s="391">
        <f>AY8+BF8</f>
        <v>33</v>
      </c>
      <c r="AS8" s="391"/>
      <c r="AT8" s="391"/>
      <c r="AU8" s="391"/>
      <c r="AV8" s="391"/>
      <c r="AW8" s="391"/>
      <c r="AX8" s="391"/>
      <c r="AY8" s="391">
        <v>8</v>
      </c>
      <c r="AZ8" s="391"/>
      <c r="BA8" s="391"/>
      <c r="BB8" s="391"/>
      <c r="BC8" s="391"/>
      <c r="BD8" s="391"/>
      <c r="BE8" s="391"/>
      <c r="BF8" s="391">
        <v>25</v>
      </c>
      <c r="BG8" s="391"/>
      <c r="BH8" s="391"/>
      <c r="BI8" s="391"/>
      <c r="BJ8" s="391"/>
      <c r="BK8" s="391"/>
      <c r="BL8" s="391"/>
      <c r="BM8" s="391">
        <f>P17+AD17+AR17+BF17</f>
        <v>407</v>
      </c>
      <c r="BN8" s="391"/>
      <c r="BO8" s="391"/>
      <c r="BP8" s="391"/>
      <c r="BQ8" s="391"/>
      <c r="BR8" s="391"/>
      <c r="BS8" s="391"/>
      <c r="BT8" s="391"/>
      <c r="BU8" s="393">
        <f>W17+AK17+AY17+BM17</f>
        <v>1456</v>
      </c>
      <c r="BV8" s="393"/>
      <c r="BW8" s="393"/>
      <c r="BX8" s="393"/>
      <c r="BY8" s="393"/>
      <c r="BZ8" s="393"/>
      <c r="CA8" s="393"/>
      <c r="CB8" s="393"/>
    </row>
    <row r="9" spans="1:80" ht="19.5" customHeight="1">
      <c r="A9" s="387" t="s">
        <v>407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8"/>
      <c r="P9" s="391">
        <v>1</v>
      </c>
      <c r="Q9" s="391"/>
      <c r="R9" s="391"/>
      <c r="S9" s="391"/>
      <c r="T9" s="391"/>
      <c r="U9" s="391"/>
      <c r="V9" s="391"/>
      <c r="W9" s="391">
        <f>AD9+AK9</f>
        <v>69</v>
      </c>
      <c r="X9" s="391"/>
      <c r="Y9" s="391"/>
      <c r="Z9" s="391"/>
      <c r="AA9" s="391"/>
      <c r="AB9" s="391"/>
      <c r="AC9" s="391"/>
      <c r="AD9" s="391">
        <v>29</v>
      </c>
      <c r="AE9" s="391"/>
      <c r="AF9" s="391"/>
      <c r="AG9" s="391"/>
      <c r="AH9" s="391"/>
      <c r="AI9" s="391"/>
      <c r="AJ9" s="391"/>
      <c r="AK9" s="391">
        <v>40</v>
      </c>
      <c r="AL9" s="391"/>
      <c r="AM9" s="391"/>
      <c r="AN9" s="391"/>
      <c r="AO9" s="391"/>
      <c r="AP9" s="391"/>
      <c r="AQ9" s="391"/>
      <c r="AR9" s="391">
        <f>AY9+BF9</f>
        <v>34</v>
      </c>
      <c r="AS9" s="391"/>
      <c r="AT9" s="391"/>
      <c r="AU9" s="391"/>
      <c r="AV9" s="391"/>
      <c r="AW9" s="391"/>
      <c r="AX9" s="391"/>
      <c r="AY9" s="391">
        <v>12</v>
      </c>
      <c r="AZ9" s="391"/>
      <c r="BA9" s="391"/>
      <c r="BB9" s="391"/>
      <c r="BC9" s="391"/>
      <c r="BD9" s="391"/>
      <c r="BE9" s="391"/>
      <c r="BF9" s="391">
        <v>22</v>
      </c>
      <c r="BG9" s="391"/>
      <c r="BH9" s="391"/>
      <c r="BI9" s="391"/>
      <c r="BJ9" s="391"/>
      <c r="BK9" s="391"/>
      <c r="BL9" s="391"/>
      <c r="BM9" s="391">
        <f>P18+AD18+AR18+BF18</f>
        <v>23</v>
      </c>
      <c r="BN9" s="391"/>
      <c r="BO9" s="391"/>
      <c r="BP9" s="391"/>
      <c r="BQ9" s="391"/>
      <c r="BR9" s="391"/>
      <c r="BS9" s="391"/>
      <c r="BT9" s="391"/>
      <c r="BU9" s="393">
        <f>W18+AK18+AY18+BM18</f>
        <v>67</v>
      </c>
      <c r="BV9" s="393"/>
      <c r="BW9" s="393"/>
      <c r="BX9" s="393"/>
      <c r="BY9" s="393"/>
      <c r="BZ9" s="393"/>
      <c r="CA9" s="393"/>
      <c r="CB9" s="393"/>
    </row>
    <row r="10" spans="1:80" ht="19.5" customHeight="1">
      <c r="A10" s="387" t="s">
        <v>184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8"/>
      <c r="P10" s="391">
        <v>1</v>
      </c>
      <c r="Q10" s="391"/>
      <c r="R10" s="391"/>
      <c r="S10" s="391"/>
      <c r="T10" s="391"/>
      <c r="U10" s="391"/>
      <c r="V10" s="391"/>
      <c r="W10" s="391">
        <f>AD10+AK10</f>
        <v>29</v>
      </c>
      <c r="X10" s="391"/>
      <c r="Y10" s="391"/>
      <c r="Z10" s="391"/>
      <c r="AA10" s="391"/>
      <c r="AB10" s="391"/>
      <c r="AC10" s="391"/>
      <c r="AD10" s="391">
        <v>15</v>
      </c>
      <c r="AE10" s="391"/>
      <c r="AF10" s="391"/>
      <c r="AG10" s="391"/>
      <c r="AH10" s="391"/>
      <c r="AI10" s="391"/>
      <c r="AJ10" s="391"/>
      <c r="AK10" s="391">
        <v>14</v>
      </c>
      <c r="AL10" s="391"/>
      <c r="AM10" s="391"/>
      <c r="AN10" s="391"/>
      <c r="AO10" s="391"/>
      <c r="AP10" s="391"/>
      <c r="AQ10" s="391"/>
      <c r="AR10" s="391">
        <f>AY10+BF10</f>
        <v>4</v>
      </c>
      <c r="AS10" s="391"/>
      <c r="AT10" s="391"/>
      <c r="AU10" s="391"/>
      <c r="AV10" s="391"/>
      <c r="AW10" s="391"/>
      <c r="AX10" s="391"/>
      <c r="AY10" s="391">
        <v>2</v>
      </c>
      <c r="AZ10" s="391"/>
      <c r="BA10" s="391"/>
      <c r="BB10" s="391"/>
      <c r="BC10" s="391"/>
      <c r="BD10" s="391"/>
      <c r="BE10" s="391"/>
      <c r="BF10" s="391">
        <v>2</v>
      </c>
      <c r="BG10" s="391"/>
      <c r="BH10" s="391"/>
      <c r="BI10" s="391"/>
      <c r="BJ10" s="391"/>
      <c r="BK10" s="391"/>
      <c r="BL10" s="391"/>
      <c r="BM10" s="391">
        <f>P19+AD19+AR19+BF19</f>
        <v>28</v>
      </c>
      <c r="BN10" s="391"/>
      <c r="BO10" s="391"/>
      <c r="BP10" s="391"/>
      <c r="BQ10" s="391"/>
      <c r="BR10" s="391"/>
      <c r="BS10" s="391"/>
      <c r="BT10" s="391"/>
      <c r="BU10" s="393">
        <f>W19+AK19+AY19+BM19</f>
        <v>70</v>
      </c>
      <c r="BV10" s="393"/>
      <c r="BW10" s="393"/>
      <c r="BX10" s="393"/>
      <c r="BY10" s="393"/>
      <c r="BZ10" s="393"/>
      <c r="CA10" s="393"/>
      <c r="CB10" s="393"/>
    </row>
    <row r="11" spans="1:80" ht="19.5" customHeight="1">
      <c r="A11" s="387" t="s">
        <v>408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  <c r="P11" s="391">
        <v>9</v>
      </c>
      <c r="Q11" s="391"/>
      <c r="R11" s="391"/>
      <c r="S11" s="391"/>
      <c r="T11" s="391"/>
      <c r="U11" s="391"/>
      <c r="V11" s="391"/>
      <c r="W11" s="391">
        <f>AD11+AK11</f>
        <v>781</v>
      </c>
      <c r="X11" s="391"/>
      <c r="Y11" s="391"/>
      <c r="Z11" s="391"/>
      <c r="AA11" s="391"/>
      <c r="AB11" s="391"/>
      <c r="AC11" s="391"/>
      <c r="AD11" s="391">
        <v>331</v>
      </c>
      <c r="AE11" s="391"/>
      <c r="AF11" s="391"/>
      <c r="AG11" s="391"/>
      <c r="AH11" s="391"/>
      <c r="AI11" s="391"/>
      <c r="AJ11" s="391"/>
      <c r="AK11" s="391">
        <v>450</v>
      </c>
      <c r="AL11" s="391"/>
      <c r="AM11" s="391"/>
      <c r="AN11" s="391"/>
      <c r="AO11" s="391"/>
      <c r="AP11" s="391"/>
      <c r="AQ11" s="391"/>
      <c r="AR11" s="391">
        <f>AY11+BF11</f>
        <v>168</v>
      </c>
      <c r="AS11" s="391"/>
      <c r="AT11" s="391"/>
      <c r="AU11" s="391"/>
      <c r="AV11" s="391"/>
      <c r="AW11" s="391"/>
      <c r="AX11" s="391"/>
      <c r="AY11" s="391">
        <v>57</v>
      </c>
      <c r="AZ11" s="391"/>
      <c r="BA11" s="391"/>
      <c r="BB11" s="391"/>
      <c r="BC11" s="391"/>
      <c r="BD11" s="391"/>
      <c r="BE11" s="391"/>
      <c r="BF11" s="391">
        <v>111</v>
      </c>
      <c r="BG11" s="391"/>
      <c r="BH11" s="391"/>
      <c r="BI11" s="391"/>
      <c r="BJ11" s="391"/>
      <c r="BK11" s="391"/>
      <c r="BL11" s="391"/>
      <c r="BM11" s="391">
        <f>P20+AD20+AR20+BF20</f>
        <v>9</v>
      </c>
      <c r="BN11" s="391"/>
      <c r="BO11" s="391"/>
      <c r="BP11" s="391"/>
      <c r="BQ11" s="391"/>
      <c r="BR11" s="391"/>
      <c r="BS11" s="391"/>
      <c r="BT11" s="391"/>
      <c r="BU11" s="393">
        <f>W20+AK20+AY20+BM20</f>
        <v>58</v>
      </c>
      <c r="BV11" s="393"/>
      <c r="BW11" s="393"/>
      <c r="BX11" s="393"/>
      <c r="BY11" s="393"/>
      <c r="BZ11" s="393"/>
      <c r="CA11" s="393"/>
      <c r="CB11" s="393"/>
    </row>
    <row r="12" spans="1:15" ht="3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80" ht="4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s="44" customFormat="1" ht="19.5" customHeight="1">
      <c r="A14" s="249" t="s">
        <v>390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16" t="s">
        <v>397</v>
      </c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 t="s">
        <v>398</v>
      </c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 t="s">
        <v>399</v>
      </c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 t="s">
        <v>400</v>
      </c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9"/>
    </row>
    <row r="15" spans="1:80" s="44" customFormat="1" ht="25.5" customHeight="1">
      <c r="A15" s="225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 t="s">
        <v>401</v>
      </c>
      <c r="Q15" s="217"/>
      <c r="R15" s="217"/>
      <c r="S15" s="217"/>
      <c r="T15" s="217"/>
      <c r="U15" s="217"/>
      <c r="V15" s="217"/>
      <c r="W15" s="217" t="s">
        <v>402</v>
      </c>
      <c r="X15" s="217"/>
      <c r="Y15" s="217"/>
      <c r="Z15" s="217"/>
      <c r="AA15" s="217"/>
      <c r="AB15" s="217"/>
      <c r="AC15" s="217"/>
      <c r="AD15" s="217" t="s">
        <v>120</v>
      </c>
      <c r="AE15" s="217"/>
      <c r="AF15" s="217"/>
      <c r="AG15" s="217"/>
      <c r="AH15" s="217"/>
      <c r="AI15" s="217"/>
      <c r="AJ15" s="217"/>
      <c r="AK15" s="217" t="s">
        <v>403</v>
      </c>
      <c r="AL15" s="217"/>
      <c r="AM15" s="217"/>
      <c r="AN15" s="217"/>
      <c r="AO15" s="217"/>
      <c r="AP15" s="217"/>
      <c r="AQ15" s="217"/>
      <c r="AR15" s="217" t="s">
        <v>404</v>
      </c>
      <c r="AS15" s="217"/>
      <c r="AT15" s="217"/>
      <c r="AU15" s="217"/>
      <c r="AV15" s="217"/>
      <c r="AW15" s="217"/>
      <c r="AX15" s="217"/>
      <c r="AY15" s="217" t="s">
        <v>396</v>
      </c>
      <c r="AZ15" s="217"/>
      <c r="BA15" s="217"/>
      <c r="BB15" s="217"/>
      <c r="BC15" s="217"/>
      <c r="BD15" s="217"/>
      <c r="BE15" s="217"/>
      <c r="BF15" s="217" t="s">
        <v>401</v>
      </c>
      <c r="BG15" s="217"/>
      <c r="BH15" s="217"/>
      <c r="BI15" s="217"/>
      <c r="BJ15" s="217"/>
      <c r="BK15" s="217"/>
      <c r="BL15" s="217"/>
      <c r="BM15" s="217" t="s">
        <v>396</v>
      </c>
      <c r="BN15" s="217"/>
      <c r="BO15" s="217"/>
      <c r="BP15" s="217"/>
      <c r="BQ15" s="217"/>
      <c r="BR15" s="217"/>
      <c r="BS15" s="217"/>
      <c r="BT15" s="317" t="s">
        <v>405</v>
      </c>
      <c r="BU15" s="318"/>
      <c r="BV15" s="318"/>
      <c r="BW15" s="318"/>
      <c r="BX15" s="318"/>
      <c r="BY15" s="318"/>
      <c r="BZ15" s="318"/>
      <c r="CA15" s="318"/>
      <c r="CB15" s="363"/>
    </row>
    <row r="16" spans="1:15" ht="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80" s="107" customFormat="1" ht="19.5" customHeight="1">
      <c r="A17" s="389" t="s">
        <v>141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90"/>
      <c r="P17" s="383">
        <f>SUM(P18:V21)</f>
        <v>4</v>
      </c>
      <c r="Q17" s="383"/>
      <c r="R17" s="383"/>
      <c r="S17" s="383"/>
      <c r="T17" s="383"/>
      <c r="U17" s="383"/>
      <c r="V17" s="383"/>
      <c r="W17" s="383">
        <f>SUM(W18:AC21)</f>
        <v>10</v>
      </c>
      <c r="X17" s="383"/>
      <c r="Y17" s="383"/>
      <c r="Z17" s="383"/>
      <c r="AA17" s="383"/>
      <c r="AB17" s="383"/>
      <c r="AC17" s="383"/>
      <c r="AD17" s="383">
        <f>SUM(AD18:AJ21)</f>
        <v>162</v>
      </c>
      <c r="AE17" s="383"/>
      <c r="AF17" s="383"/>
      <c r="AG17" s="383"/>
      <c r="AH17" s="383"/>
      <c r="AI17" s="383"/>
      <c r="AJ17" s="383"/>
      <c r="AK17" s="383">
        <f>SUM(AK18:AQ21)</f>
        <v>487</v>
      </c>
      <c r="AL17" s="383"/>
      <c r="AM17" s="383"/>
      <c r="AN17" s="383"/>
      <c r="AO17" s="383"/>
      <c r="AP17" s="383"/>
      <c r="AQ17" s="383"/>
      <c r="AR17" s="383">
        <f>SUM(AR18:AX21)</f>
        <v>95</v>
      </c>
      <c r="AS17" s="383"/>
      <c r="AT17" s="383"/>
      <c r="AU17" s="383"/>
      <c r="AV17" s="383"/>
      <c r="AW17" s="383"/>
      <c r="AX17" s="383"/>
      <c r="AY17" s="383">
        <f>SUM(AY18:BE21)</f>
        <v>317</v>
      </c>
      <c r="AZ17" s="383"/>
      <c r="BA17" s="383"/>
      <c r="BB17" s="383"/>
      <c r="BC17" s="383"/>
      <c r="BD17" s="383"/>
      <c r="BE17" s="383"/>
      <c r="BF17" s="383">
        <f>SUM(BF18:BL21)</f>
        <v>146</v>
      </c>
      <c r="BG17" s="383"/>
      <c r="BH17" s="383"/>
      <c r="BI17" s="383"/>
      <c r="BJ17" s="383"/>
      <c r="BK17" s="383"/>
      <c r="BL17" s="383"/>
      <c r="BM17" s="383">
        <f>SUM(BM18:BS21)</f>
        <v>642</v>
      </c>
      <c r="BN17" s="383"/>
      <c r="BO17" s="383"/>
      <c r="BP17" s="383"/>
      <c r="BQ17" s="383"/>
      <c r="BR17" s="383"/>
      <c r="BS17" s="383"/>
      <c r="BT17" s="383">
        <f>SUM(BT18:CB21)</f>
        <v>30</v>
      </c>
      <c r="BU17" s="383"/>
      <c r="BV17" s="383"/>
      <c r="BW17" s="383"/>
      <c r="BX17" s="383"/>
      <c r="BY17" s="383"/>
      <c r="BZ17" s="383"/>
      <c r="CA17" s="383"/>
      <c r="CB17" s="383"/>
    </row>
    <row r="18" spans="1:80" ht="19.5" customHeight="1">
      <c r="A18" s="387" t="s">
        <v>406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8"/>
      <c r="P18" s="391">
        <v>0</v>
      </c>
      <c r="Q18" s="391"/>
      <c r="R18" s="391"/>
      <c r="S18" s="391"/>
      <c r="T18" s="391"/>
      <c r="U18" s="391"/>
      <c r="V18" s="391"/>
      <c r="W18" s="391">
        <v>0</v>
      </c>
      <c r="X18" s="391"/>
      <c r="Y18" s="391"/>
      <c r="Z18" s="391"/>
      <c r="AA18" s="391"/>
      <c r="AB18" s="391"/>
      <c r="AC18" s="391"/>
      <c r="AD18" s="391">
        <v>7</v>
      </c>
      <c r="AE18" s="391"/>
      <c r="AF18" s="391"/>
      <c r="AG18" s="391"/>
      <c r="AH18" s="391"/>
      <c r="AI18" s="391"/>
      <c r="AJ18" s="391"/>
      <c r="AK18" s="391">
        <v>14</v>
      </c>
      <c r="AL18" s="391"/>
      <c r="AM18" s="391"/>
      <c r="AN18" s="391"/>
      <c r="AO18" s="391"/>
      <c r="AP18" s="391"/>
      <c r="AQ18" s="391"/>
      <c r="AR18" s="391">
        <v>3</v>
      </c>
      <c r="AS18" s="391"/>
      <c r="AT18" s="391"/>
      <c r="AU18" s="391"/>
      <c r="AV18" s="391"/>
      <c r="AW18" s="391"/>
      <c r="AX18" s="391"/>
      <c r="AY18" s="391">
        <v>5</v>
      </c>
      <c r="AZ18" s="391"/>
      <c r="BA18" s="391"/>
      <c r="BB18" s="391"/>
      <c r="BC18" s="391"/>
      <c r="BD18" s="391"/>
      <c r="BE18" s="391"/>
      <c r="BF18" s="391">
        <v>13</v>
      </c>
      <c r="BG18" s="391"/>
      <c r="BH18" s="391"/>
      <c r="BI18" s="391"/>
      <c r="BJ18" s="391"/>
      <c r="BK18" s="391"/>
      <c r="BL18" s="391"/>
      <c r="BM18" s="391">
        <v>48</v>
      </c>
      <c r="BN18" s="391"/>
      <c r="BO18" s="391"/>
      <c r="BP18" s="391"/>
      <c r="BQ18" s="391"/>
      <c r="BR18" s="391"/>
      <c r="BS18" s="391"/>
      <c r="BT18" s="391">
        <v>28</v>
      </c>
      <c r="BU18" s="391"/>
      <c r="BV18" s="391"/>
      <c r="BW18" s="391"/>
      <c r="BX18" s="391"/>
      <c r="BY18" s="391"/>
      <c r="BZ18" s="391"/>
      <c r="CA18" s="391"/>
      <c r="CB18" s="391"/>
    </row>
    <row r="19" spans="1:80" ht="19.5" customHeight="1">
      <c r="A19" s="387" t="s">
        <v>407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8"/>
      <c r="P19" s="391">
        <v>4</v>
      </c>
      <c r="Q19" s="391"/>
      <c r="R19" s="391"/>
      <c r="S19" s="391"/>
      <c r="T19" s="391"/>
      <c r="U19" s="391"/>
      <c r="V19" s="391"/>
      <c r="W19" s="391">
        <v>10</v>
      </c>
      <c r="X19" s="391"/>
      <c r="Y19" s="391"/>
      <c r="Z19" s="391"/>
      <c r="AA19" s="391"/>
      <c r="AB19" s="391"/>
      <c r="AC19" s="391"/>
      <c r="AD19" s="391">
        <v>9</v>
      </c>
      <c r="AE19" s="391"/>
      <c r="AF19" s="391"/>
      <c r="AG19" s="391"/>
      <c r="AH19" s="391"/>
      <c r="AI19" s="391"/>
      <c r="AJ19" s="391"/>
      <c r="AK19" s="391">
        <v>22</v>
      </c>
      <c r="AL19" s="391"/>
      <c r="AM19" s="391"/>
      <c r="AN19" s="391"/>
      <c r="AO19" s="391"/>
      <c r="AP19" s="391"/>
      <c r="AQ19" s="391"/>
      <c r="AR19" s="391">
        <v>4</v>
      </c>
      <c r="AS19" s="391"/>
      <c r="AT19" s="391"/>
      <c r="AU19" s="391"/>
      <c r="AV19" s="391"/>
      <c r="AW19" s="391"/>
      <c r="AX19" s="391"/>
      <c r="AY19" s="391">
        <v>7</v>
      </c>
      <c r="AZ19" s="391"/>
      <c r="BA19" s="391"/>
      <c r="BB19" s="391"/>
      <c r="BC19" s="391"/>
      <c r="BD19" s="391"/>
      <c r="BE19" s="391"/>
      <c r="BF19" s="391">
        <v>11</v>
      </c>
      <c r="BG19" s="391"/>
      <c r="BH19" s="391"/>
      <c r="BI19" s="391"/>
      <c r="BJ19" s="391"/>
      <c r="BK19" s="391"/>
      <c r="BL19" s="391"/>
      <c r="BM19" s="391">
        <v>31</v>
      </c>
      <c r="BN19" s="391"/>
      <c r="BO19" s="391"/>
      <c r="BP19" s="391"/>
      <c r="BQ19" s="391"/>
      <c r="BR19" s="391"/>
      <c r="BS19" s="391"/>
      <c r="BT19" s="391">
        <v>2</v>
      </c>
      <c r="BU19" s="391"/>
      <c r="BV19" s="391"/>
      <c r="BW19" s="391"/>
      <c r="BX19" s="391"/>
      <c r="BY19" s="391"/>
      <c r="BZ19" s="391"/>
      <c r="CA19" s="391"/>
      <c r="CB19" s="391"/>
    </row>
    <row r="20" spans="1:80" ht="19.5" customHeight="1">
      <c r="A20" s="387" t="s">
        <v>184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8"/>
      <c r="P20" s="391">
        <v>0</v>
      </c>
      <c r="Q20" s="391"/>
      <c r="R20" s="391"/>
      <c r="S20" s="391"/>
      <c r="T20" s="391"/>
      <c r="U20" s="391"/>
      <c r="V20" s="391"/>
      <c r="W20" s="391">
        <v>0</v>
      </c>
      <c r="X20" s="391"/>
      <c r="Y20" s="391"/>
      <c r="Z20" s="391"/>
      <c r="AA20" s="391"/>
      <c r="AB20" s="391"/>
      <c r="AC20" s="391"/>
      <c r="AD20" s="391">
        <v>3</v>
      </c>
      <c r="AE20" s="391"/>
      <c r="AF20" s="391"/>
      <c r="AG20" s="391"/>
      <c r="AH20" s="391"/>
      <c r="AI20" s="391"/>
      <c r="AJ20" s="391"/>
      <c r="AK20" s="391">
        <v>16</v>
      </c>
      <c r="AL20" s="391"/>
      <c r="AM20" s="391"/>
      <c r="AN20" s="391"/>
      <c r="AO20" s="391"/>
      <c r="AP20" s="391"/>
      <c r="AQ20" s="391"/>
      <c r="AR20" s="391">
        <v>3</v>
      </c>
      <c r="AS20" s="391"/>
      <c r="AT20" s="391"/>
      <c r="AU20" s="391"/>
      <c r="AV20" s="391"/>
      <c r="AW20" s="391"/>
      <c r="AX20" s="391"/>
      <c r="AY20" s="391">
        <v>17</v>
      </c>
      <c r="AZ20" s="391"/>
      <c r="BA20" s="391"/>
      <c r="BB20" s="391"/>
      <c r="BC20" s="391"/>
      <c r="BD20" s="391"/>
      <c r="BE20" s="391"/>
      <c r="BF20" s="391">
        <v>3</v>
      </c>
      <c r="BG20" s="391"/>
      <c r="BH20" s="391"/>
      <c r="BI20" s="391"/>
      <c r="BJ20" s="391"/>
      <c r="BK20" s="391"/>
      <c r="BL20" s="391"/>
      <c r="BM20" s="391">
        <v>25</v>
      </c>
      <c r="BN20" s="391"/>
      <c r="BO20" s="391"/>
      <c r="BP20" s="391"/>
      <c r="BQ20" s="391"/>
      <c r="BR20" s="391"/>
      <c r="BS20" s="391"/>
      <c r="BT20" s="391">
        <v>0</v>
      </c>
      <c r="BU20" s="391"/>
      <c r="BV20" s="391"/>
      <c r="BW20" s="391"/>
      <c r="BX20" s="391"/>
      <c r="BY20" s="391"/>
      <c r="BZ20" s="391"/>
      <c r="CA20" s="391"/>
      <c r="CB20" s="391"/>
    </row>
    <row r="21" spans="1:80" ht="19.5" customHeight="1">
      <c r="A21" s="387" t="s">
        <v>408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8"/>
      <c r="P21" s="391">
        <v>0</v>
      </c>
      <c r="Q21" s="391"/>
      <c r="R21" s="391"/>
      <c r="S21" s="391"/>
      <c r="T21" s="391"/>
      <c r="U21" s="391"/>
      <c r="V21" s="391"/>
      <c r="W21" s="391">
        <v>0</v>
      </c>
      <c r="X21" s="391"/>
      <c r="Y21" s="391"/>
      <c r="Z21" s="391"/>
      <c r="AA21" s="391"/>
      <c r="AB21" s="391"/>
      <c r="AC21" s="391"/>
      <c r="AD21" s="391">
        <v>143</v>
      </c>
      <c r="AE21" s="391"/>
      <c r="AF21" s="391"/>
      <c r="AG21" s="391"/>
      <c r="AH21" s="391"/>
      <c r="AI21" s="391"/>
      <c r="AJ21" s="391"/>
      <c r="AK21" s="391">
        <v>435</v>
      </c>
      <c r="AL21" s="391"/>
      <c r="AM21" s="391"/>
      <c r="AN21" s="391"/>
      <c r="AO21" s="391"/>
      <c r="AP21" s="391"/>
      <c r="AQ21" s="391"/>
      <c r="AR21" s="391">
        <v>85</v>
      </c>
      <c r="AS21" s="391"/>
      <c r="AT21" s="391"/>
      <c r="AU21" s="391"/>
      <c r="AV21" s="391"/>
      <c r="AW21" s="391"/>
      <c r="AX21" s="391"/>
      <c r="AY21" s="391">
        <v>288</v>
      </c>
      <c r="AZ21" s="391"/>
      <c r="BA21" s="391"/>
      <c r="BB21" s="391"/>
      <c r="BC21" s="391"/>
      <c r="BD21" s="391"/>
      <c r="BE21" s="391"/>
      <c r="BF21" s="391">
        <v>119</v>
      </c>
      <c r="BG21" s="391"/>
      <c r="BH21" s="391"/>
      <c r="BI21" s="391"/>
      <c r="BJ21" s="391"/>
      <c r="BK21" s="391"/>
      <c r="BL21" s="391"/>
      <c r="BM21" s="391">
        <v>538</v>
      </c>
      <c r="BN21" s="391"/>
      <c r="BO21" s="391"/>
      <c r="BP21" s="391"/>
      <c r="BQ21" s="391"/>
      <c r="BR21" s="391"/>
      <c r="BS21" s="391"/>
      <c r="BT21" s="391">
        <v>0</v>
      </c>
      <c r="BU21" s="391"/>
      <c r="BV21" s="391"/>
      <c r="BW21" s="391"/>
      <c r="BX21" s="391"/>
      <c r="BY21" s="391"/>
      <c r="BZ21" s="391"/>
      <c r="CA21" s="391"/>
      <c r="CB21" s="391"/>
    </row>
    <row r="22" spans="1:80" ht="3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3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</row>
    <row r="24" spans="1:80" ht="10.5" customHeight="1">
      <c r="A24" s="398" t="s">
        <v>294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</row>
    <row r="25" spans="1:80" ht="50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1:80" ht="30" customHeight="1">
      <c r="A26" s="329" t="s">
        <v>746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</row>
    <row r="27" spans="1:80" ht="12.75" thickBot="1">
      <c r="A27" s="385" t="s">
        <v>631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</row>
    <row r="28" spans="1:80" ht="26.25" customHeight="1">
      <c r="A28" s="249" t="s">
        <v>410</v>
      </c>
      <c r="B28" s="228"/>
      <c r="C28" s="228"/>
      <c r="D28" s="228"/>
      <c r="E28" s="228"/>
      <c r="F28" s="228"/>
      <c r="G28" s="228"/>
      <c r="H28" s="228" t="s">
        <v>391</v>
      </c>
      <c r="I28" s="228"/>
      <c r="J28" s="228"/>
      <c r="K28" s="228"/>
      <c r="L28" s="228"/>
      <c r="M28" s="228"/>
      <c r="N28" s="216" t="s">
        <v>411</v>
      </c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 t="s">
        <v>412</v>
      </c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 t="s">
        <v>413</v>
      </c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28" t="s">
        <v>580</v>
      </c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7" t="s">
        <v>414</v>
      </c>
      <c r="BW28" s="228"/>
      <c r="BX28" s="228"/>
      <c r="BY28" s="228"/>
      <c r="BZ28" s="228"/>
      <c r="CA28" s="228"/>
      <c r="CB28" s="229"/>
    </row>
    <row r="29" spans="1:82" ht="20.25" customHeight="1">
      <c r="A29" s="225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 t="s">
        <v>415</v>
      </c>
      <c r="O29" s="217"/>
      <c r="P29" s="217"/>
      <c r="Q29" s="217"/>
      <c r="R29" s="217"/>
      <c r="S29" s="217" t="s">
        <v>307</v>
      </c>
      <c r="T29" s="217"/>
      <c r="U29" s="217"/>
      <c r="V29" s="217"/>
      <c r="W29" s="217"/>
      <c r="X29" s="217" t="s">
        <v>308</v>
      </c>
      <c r="Y29" s="217"/>
      <c r="Z29" s="217"/>
      <c r="AA29" s="217"/>
      <c r="AB29" s="217"/>
      <c r="AC29" s="217" t="s">
        <v>306</v>
      </c>
      <c r="AD29" s="217"/>
      <c r="AE29" s="217"/>
      <c r="AF29" s="217"/>
      <c r="AG29" s="217"/>
      <c r="AH29" s="217" t="s">
        <v>307</v>
      </c>
      <c r="AI29" s="217"/>
      <c r="AJ29" s="217"/>
      <c r="AK29" s="217"/>
      <c r="AL29" s="217"/>
      <c r="AM29" s="217" t="s">
        <v>308</v>
      </c>
      <c r="AN29" s="217"/>
      <c r="AO29" s="217"/>
      <c r="AP29" s="217"/>
      <c r="AQ29" s="217"/>
      <c r="AR29" s="217" t="s">
        <v>306</v>
      </c>
      <c r="AS29" s="217"/>
      <c r="AT29" s="217"/>
      <c r="AU29" s="217"/>
      <c r="AV29" s="217"/>
      <c r="AW29" s="217" t="s">
        <v>307</v>
      </c>
      <c r="AX29" s="217"/>
      <c r="AY29" s="217"/>
      <c r="AZ29" s="217"/>
      <c r="BA29" s="217"/>
      <c r="BB29" s="217" t="s">
        <v>308</v>
      </c>
      <c r="BC29" s="217"/>
      <c r="BD29" s="217"/>
      <c r="BE29" s="217"/>
      <c r="BF29" s="217"/>
      <c r="BG29" s="217" t="s">
        <v>306</v>
      </c>
      <c r="BH29" s="217"/>
      <c r="BI29" s="217"/>
      <c r="BJ29" s="217"/>
      <c r="BK29" s="217"/>
      <c r="BL29" s="217" t="s">
        <v>307</v>
      </c>
      <c r="BM29" s="217"/>
      <c r="BN29" s="217"/>
      <c r="BO29" s="217"/>
      <c r="BP29" s="217"/>
      <c r="BQ29" s="217" t="s">
        <v>308</v>
      </c>
      <c r="BR29" s="217"/>
      <c r="BS29" s="217"/>
      <c r="BT29" s="217"/>
      <c r="BU29" s="217"/>
      <c r="BV29" s="217" t="s">
        <v>306</v>
      </c>
      <c r="BW29" s="217"/>
      <c r="BX29" s="217"/>
      <c r="BY29" s="217"/>
      <c r="BZ29" s="217"/>
      <c r="CA29" s="217"/>
      <c r="CB29" s="223"/>
      <c r="CC29" s="1"/>
      <c r="CD29" s="1"/>
    </row>
    <row r="30" spans="1:7" ht="3" customHeight="1">
      <c r="A30" s="3"/>
      <c r="B30" s="3"/>
      <c r="C30" s="3"/>
      <c r="D30" s="3"/>
      <c r="E30" s="3"/>
      <c r="F30" s="3"/>
      <c r="G30" s="4"/>
    </row>
    <row r="31" spans="1:80" s="107" customFormat="1" ht="19.5" customHeight="1">
      <c r="A31" s="389" t="s">
        <v>141</v>
      </c>
      <c r="B31" s="389"/>
      <c r="C31" s="389"/>
      <c r="D31" s="389"/>
      <c r="E31" s="389"/>
      <c r="F31" s="389"/>
      <c r="G31" s="390"/>
      <c r="H31" s="395">
        <f>SUM(H32:M34)</f>
        <v>60</v>
      </c>
      <c r="I31" s="394"/>
      <c r="J31" s="394"/>
      <c r="K31" s="394"/>
      <c r="L31" s="394"/>
      <c r="M31" s="394"/>
      <c r="N31" s="394">
        <f>SUM(N32:R34)</f>
        <v>10439</v>
      </c>
      <c r="O31" s="394"/>
      <c r="P31" s="394"/>
      <c r="Q31" s="394"/>
      <c r="R31" s="394"/>
      <c r="S31" s="394">
        <f>SUM(S32:W34)</f>
        <v>4142</v>
      </c>
      <c r="T31" s="394"/>
      <c r="U31" s="394"/>
      <c r="V31" s="394"/>
      <c r="W31" s="394"/>
      <c r="X31" s="394">
        <f>SUM(X32:AB34)</f>
        <v>6297</v>
      </c>
      <c r="Y31" s="394"/>
      <c r="Z31" s="394"/>
      <c r="AA31" s="394"/>
      <c r="AB31" s="394"/>
      <c r="AC31" s="394">
        <f>SUM(AC32:AG34)</f>
        <v>5051</v>
      </c>
      <c r="AD31" s="394"/>
      <c r="AE31" s="394"/>
      <c r="AF31" s="394"/>
      <c r="AG31" s="394"/>
      <c r="AH31" s="394">
        <f>SUM(AH32:AL34)</f>
        <v>2201</v>
      </c>
      <c r="AI31" s="394"/>
      <c r="AJ31" s="394"/>
      <c r="AK31" s="394"/>
      <c r="AL31" s="394"/>
      <c r="AM31" s="394">
        <f>SUM(AM32:AQ34)</f>
        <v>2850</v>
      </c>
      <c r="AN31" s="394"/>
      <c r="AO31" s="394"/>
      <c r="AP31" s="394"/>
      <c r="AQ31" s="394"/>
      <c r="AR31" s="394">
        <f>SUM(AR32:AV34)</f>
        <v>4134</v>
      </c>
      <c r="AS31" s="394"/>
      <c r="AT31" s="394"/>
      <c r="AU31" s="394"/>
      <c r="AV31" s="394"/>
      <c r="AW31" s="394">
        <f>SUM(AW32:BA34)</f>
        <v>1662</v>
      </c>
      <c r="AX31" s="394"/>
      <c r="AY31" s="394"/>
      <c r="AZ31" s="394"/>
      <c r="BA31" s="394"/>
      <c r="BB31" s="394">
        <f>SUM(BB32:BF34)</f>
        <v>2472</v>
      </c>
      <c r="BC31" s="394"/>
      <c r="BD31" s="394"/>
      <c r="BE31" s="394"/>
      <c r="BF31" s="394"/>
      <c r="BG31" s="394">
        <f>SUM(BG32:BK34)</f>
        <v>627</v>
      </c>
      <c r="BH31" s="394"/>
      <c r="BI31" s="394"/>
      <c r="BJ31" s="394"/>
      <c r="BK31" s="394"/>
      <c r="BL31" s="394">
        <f>SUM(BL32:BP34)</f>
        <v>265</v>
      </c>
      <c r="BM31" s="394"/>
      <c r="BN31" s="394"/>
      <c r="BO31" s="394"/>
      <c r="BP31" s="394"/>
      <c r="BQ31" s="394">
        <f>SUM(BQ32:BU34)</f>
        <v>362</v>
      </c>
      <c r="BR31" s="394"/>
      <c r="BS31" s="394"/>
      <c r="BT31" s="394"/>
      <c r="BU31" s="394"/>
      <c r="BV31" s="394">
        <f>SUM(BV32:CB34)</f>
        <v>217</v>
      </c>
      <c r="BW31" s="394"/>
      <c r="BX31" s="394"/>
      <c r="BY31" s="394"/>
      <c r="BZ31" s="394"/>
      <c r="CA31" s="394"/>
      <c r="CB31" s="394"/>
    </row>
    <row r="32" spans="1:80" ht="19.5" customHeight="1">
      <c r="A32" s="387" t="s">
        <v>416</v>
      </c>
      <c r="B32" s="387"/>
      <c r="C32" s="387"/>
      <c r="D32" s="387"/>
      <c r="E32" s="387"/>
      <c r="F32" s="387"/>
      <c r="G32" s="388"/>
      <c r="H32" s="396">
        <v>1</v>
      </c>
      <c r="I32" s="396"/>
      <c r="J32" s="396"/>
      <c r="K32" s="396"/>
      <c r="L32" s="396"/>
      <c r="M32" s="396"/>
      <c r="N32" s="396">
        <f>S32+X32</f>
        <v>23</v>
      </c>
      <c r="O32" s="396"/>
      <c r="P32" s="396"/>
      <c r="Q32" s="396"/>
      <c r="R32" s="396"/>
      <c r="S32" s="396">
        <v>1</v>
      </c>
      <c r="T32" s="396"/>
      <c r="U32" s="396"/>
      <c r="V32" s="396"/>
      <c r="W32" s="396"/>
      <c r="X32" s="396">
        <v>22</v>
      </c>
      <c r="Y32" s="396"/>
      <c r="Z32" s="396"/>
      <c r="AA32" s="396"/>
      <c r="AB32" s="396"/>
      <c r="AC32" s="396">
        <f>AH32+AM32</f>
        <v>14</v>
      </c>
      <c r="AD32" s="396"/>
      <c r="AE32" s="396"/>
      <c r="AF32" s="396"/>
      <c r="AG32" s="396"/>
      <c r="AH32" s="397">
        <v>0</v>
      </c>
      <c r="AI32" s="397"/>
      <c r="AJ32" s="397"/>
      <c r="AK32" s="397"/>
      <c r="AL32" s="397"/>
      <c r="AM32" s="397">
        <v>14</v>
      </c>
      <c r="AN32" s="397"/>
      <c r="AO32" s="397"/>
      <c r="AP32" s="397"/>
      <c r="AQ32" s="397"/>
      <c r="AR32" s="396">
        <f>AW32+BB32</f>
        <v>92</v>
      </c>
      <c r="AS32" s="396"/>
      <c r="AT32" s="396"/>
      <c r="AU32" s="396"/>
      <c r="AV32" s="396"/>
      <c r="AW32" s="397">
        <v>2</v>
      </c>
      <c r="AX32" s="397"/>
      <c r="AY32" s="397"/>
      <c r="AZ32" s="397"/>
      <c r="BA32" s="397"/>
      <c r="BB32" s="397">
        <v>90</v>
      </c>
      <c r="BC32" s="397"/>
      <c r="BD32" s="397"/>
      <c r="BE32" s="397"/>
      <c r="BF32" s="397"/>
      <c r="BG32" s="396">
        <f>BL32+BQ32</f>
        <v>5</v>
      </c>
      <c r="BH32" s="396"/>
      <c r="BI32" s="396"/>
      <c r="BJ32" s="396"/>
      <c r="BK32" s="396"/>
      <c r="BL32" s="397">
        <v>0</v>
      </c>
      <c r="BM32" s="397"/>
      <c r="BN32" s="397"/>
      <c r="BO32" s="397"/>
      <c r="BP32" s="397"/>
      <c r="BQ32" s="397">
        <v>5</v>
      </c>
      <c r="BR32" s="397"/>
      <c r="BS32" s="397"/>
      <c r="BT32" s="397"/>
      <c r="BU32" s="397"/>
      <c r="BV32" s="396">
        <v>1</v>
      </c>
      <c r="BW32" s="396"/>
      <c r="BX32" s="396"/>
      <c r="BY32" s="396"/>
      <c r="BZ32" s="396"/>
      <c r="CA32" s="396"/>
      <c r="CB32" s="396"/>
    </row>
    <row r="33" spans="1:80" ht="19.5" customHeight="1">
      <c r="A33" s="387" t="s">
        <v>417</v>
      </c>
      <c r="B33" s="387"/>
      <c r="C33" s="387"/>
      <c r="D33" s="387"/>
      <c r="E33" s="387"/>
      <c r="F33" s="387"/>
      <c r="G33" s="388"/>
      <c r="H33" s="396">
        <v>0</v>
      </c>
      <c r="I33" s="396"/>
      <c r="J33" s="396"/>
      <c r="K33" s="396"/>
      <c r="L33" s="396"/>
      <c r="M33" s="396"/>
      <c r="N33" s="396">
        <f>S33+X33</f>
        <v>0</v>
      </c>
      <c r="O33" s="396"/>
      <c r="P33" s="396"/>
      <c r="Q33" s="396"/>
      <c r="R33" s="396"/>
      <c r="S33" s="396">
        <v>0</v>
      </c>
      <c r="T33" s="396"/>
      <c r="U33" s="396"/>
      <c r="V33" s="396"/>
      <c r="W33" s="396"/>
      <c r="X33" s="396">
        <v>0</v>
      </c>
      <c r="Y33" s="396"/>
      <c r="Z33" s="396"/>
      <c r="AA33" s="396"/>
      <c r="AB33" s="396"/>
      <c r="AC33" s="396">
        <f>AH33+AM33</f>
        <v>0</v>
      </c>
      <c r="AD33" s="396"/>
      <c r="AE33" s="396"/>
      <c r="AF33" s="396"/>
      <c r="AG33" s="396"/>
      <c r="AH33" s="396">
        <v>0</v>
      </c>
      <c r="AI33" s="396"/>
      <c r="AJ33" s="396"/>
      <c r="AK33" s="396"/>
      <c r="AL33" s="396"/>
      <c r="AM33" s="396">
        <v>0</v>
      </c>
      <c r="AN33" s="396"/>
      <c r="AO33" s="396"/>
      <c r="AP33" s="396"/>
      <c r="AQ33" s="396"/>
      <c r="AR33" s="396">
        <f>AW33+BB33</f>
        <v>0</v>
      </c>
      <c r="AS33" s="396"/>
      <c r="AT33" s="396"/>
      <c r="AU33" s="396"/>
      <c r="AV33" s="396"/>
      <c r="AW33" s="396">
        <v>0</v>
      </c>
      <c r="AX33" s="396"/>
      <c r="AY33" s="396"/>
      <c r="AZ33" s="396"/>
      <c r="BA33" s="396"/>
      <c r="BB33" s="396">
        <v>0</v>
      </c>
      <c r="BC33" s="396"/>
      <c r="BD33" s="396"/>
      <c r="BE33" s="396"/>
      <c r="BF33" s="396"/>
      <c r="BG33" s="396">
        <f>BL33+BQ33</f>
        <v>0</v>
      </c>
      <c r="BH33" s="396"/>
      <c r="BI33" s="396"/>
      <c r="BJ33" s="396"/>
      <c r="BK33" s="396"/>
      <c r="BL33" s="396">
        <v>0</v>
      </c>
      <c r="BM33" s="396"/>
      <c r="BN33" s="396"/>
      <c r="BO33" s="396"/>
      <c r="BP33" s="396"/>
      <c r="BQ33" s="396">
        <v>0</v>
      </c>
      <c r="BR33" s="396"/>
      <c r="BS33" s="396"/>
      <c r="BT33" s="396"/>
      <c r="BU33" s="396"/>
      <c r="BV33" s="396">
        <v>0</v>
      </c>
      <c r="BW33" s="396"/>
      <c r="BX33" s="396"/>
      <c r="BY33" s="396"/>
      <c r="BZ33" s="396"/>
      <c r="CA33" s="396"/>
      <c r="CB33" s="396"/>
    </row>
    <row r="34" spans="1:80" ht="19.5" customHeight="1">
      <c r="A34" s="387" t="s">
        <v>418</v>
      </c>
      <c r="B34" s="387"/>
      <c r="C34" s="387"/>
      <c r="D34" s="387"/>
      <c r="E34" s="387"/>
      <c r="F34" s="387"/>
      <c r="G34" s="388"/>
      <c r="H34" s="396">
        <v>59</v>
      </c>
      <c r="I34" s="396"/>
      <c r="J34" s="396"/>
      <c r="K34" s="396"/>
      <c r="L34" s="396"/>
      <c r="M34" s="396"/>
      <c r="N34" s="396">
        <f>S34+X34</f>
        <v>10416</v>
      </c>
      <c r="O34" s="396"/>
      <c r="P34" s="396"/>
      <c r="Q34" s="396"/>
      <c r="R34" s="396"/>
      <c r="S34" s="396">
        <v>4141</v>
      </c>
      <c r="T34" s="396"/>
      <c r="U34" s="396"/>
      <c r="V34" s="396"/>
      <c r="W34" s="396"/>
      <c r="X34" s="396">
        <v>6275</v>
      </c>
      <c r="Y34" s="396"/>
      <c r="Z34" s="396"/>
      <c r="AA34" s="396"/>
      <c r="AB34" s="396"/>
      <c r="AC34" s="396">
        <f>AH34+AM34</f>
        <v>5037</v>
      </c>
      <c r="AD34" s="396"/>
      <c r="AE34" s="396"/>
      <c r="AF34" s="396"/>
      <c r="AG34" s="396"/>
      <c r="AH34" s="397">
        <v>2201</v>
      </c>
      <c r="AI34" s="397"/>
      <c r="AJ34" s="397"/>
      <c r="AK34" s="397"/>
      <c r="AL34" s="397"/>
      <c r="AM34" s="397">
        <v>2836</v>
      </c>
      <c r="AN34" s="397"/>
      <c r="AO34" s="397"/>
      <c r="AP34" s="397"/>
      <c r="AQ34" s="397"/>
      <c r="AR34" s="396">
        <f>AW34+BB34</f>
        <v>4042</v>
      </c>
      <c r="AS34" s="396"/>
      <c r="AT34" s="396"/>
      <c r="AU34" s="396"/>
      <c r="AV34" s="396"/>
      <c r="AW34" s="397">
        <v>1660</v>
      </c>
      <c r="AX34" s="397"/>
      <c r="AY34" s="397"/>
      <c r="AZ34" s="397"/>
      <c r="BA34" s="397"/>
      <c r="BB34" s="397">
        <v>2382</v>
      </c>
      <c r="BC34" s="397"/>
      <c r="BD34" s="397"/>
      <c r="BE34" s="397"/>
      <c r="BF34" s="397"/>
      <c r="BG34" s="396">
        <f>BL34+BQ34</f>
        <v>622</v>
      </c>
      <c r="BH34" s="396"/>
      <c r="BI34" s="396"/>
      <c r="BJ34" s="396"/>
      <c r="BK34" s="396"/>
      <c r="BL34" s="397">
        <v>265</v>
      </c>
      <c r="BM34" s="397"/>
      <c r="BN34" s="397"/>
      <c r="BO34" s="397"/>
      <c r="BP34" s="397"/>
      <c r="BQ34" s="397">
        <v>357</v>
      </c>
      <c r="BR34" s="397"/>
      <c r="BS34" s="397"/>
      <c r="BT34" s="397"/>
      <c r="BU34" s="397"/>
      <c r="BV34" s="396">
        <v>216</v>
      </c>
      <c r="BW34" s="396"/>
      <c r="BX34" s="396"/>
      <c r="BY34" s="396"/>
      <c r="BZ34" s="396"/>
      <c r="CA34" s="396"/>
      <c r="CB34" s="396"/>
    </row>
    <row r="35" spans="1:80" ht="3" customHeight="1" thickBot="1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ht="3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ht="11.25">
      <c r="A37" s="287" t="s">
        <v>409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</row>
    <row r="38" ht="51" customHeight="1"/>
    <row r="39" spans="1:80" ht="30" customHeight="1">
      <c r="A39" s="329" t="s">
        <v>747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</row>
    <row r="40" spans="1:80" ht="12.75" customHeight="1" thickBot="1">
      <c r="A40" s="385" t="s">
        <v>631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</row>
    <row r="41" spans="1:80" ht="25.5" customHeight="1">
      <c r="A41" s="249" t="s">
        <v>410</v>
      </c>
      <c r="B41" s="228"/>
      <c r="C41" s="228"/>
      <c r="D41" s="228"/>
      <c r="E41" s="228"/>
      <c r="F41" s="228"/>
      <c r="G41" s="228"/>
      <c r="H41" s="228" t="s">
        <v>581</v>
      </c>
      <c r="I41" s="228"/>
      <c r="J41" s="228"/>
      <c r="K41" s="228"/>
      <c r="L41" s="228"/>
      <c r="M41" s="228"/>
      <c r="N41" s="216" t="s">
        <v>582</v>
      </c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 t="s">
        <v>412</v>
      </c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 t="s">
        <v>413</v>
      </c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28" t="s">
        <v>580</v>
      </c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7" t="s">
        <v>583</v>
      </c>
      <c r="BW41" s="228"/>
      <c r="BX41" s="228"/>
      <c r="BY41" s="228"/>
      <c r="BZ41" s="228"/>
      <c r="CA41" s="228"/>
      <c r="CB41" s="229"/>
    </row>
    <row r="42" spans="1:82" ht="19.5" customHeight="1">
      <c r="A42" s="225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 t="s">
        <v>415</v>
      </c>
      <c r="O42" s="217"/>
      <c r="P42" s="217"/>
      <c r="Q42" s="217"/>
      <c r="R42" s="217"/>
      <c r="S42" s="217" t="s">
        <v>307</v>
      </c>
      <c r="T42" s="217"/>
      <c r="U42" s="217"/>
      <c r="V42" s="217"/>
      <c r="W42" s="217"/>
      <c r="X42" s="217" t="s">
        <v>308</v>
      </c>
      <c r="Y42" s="217"/>
      <c r="Z42" s="217"/>
      <c r="AA42" s="217"/>
      <c r="AB42" s="217"/>
      <c r="AC42" s="217" t="s">
        <v>306</v>
      </c>
      <c r="AD42" s="217"/>
      <c r="AE42" s="217"/>
      <c r="AF42" s="217"/>
      <c r="AG42" s="217"/>
      <c r="AH42" s="217" t="s">
        <v>307</v>
      </c>
      <c r="AI42" s="217"/>
      <c r="AJ42" s="217"/>
      <c r="AK42" s="217"/>
      <c r="AL42" s="217"/>
      <c r="AM42" s="217" t="s">
        <v>308</v>
      </c>
      <c r="AN42" s="217"/>
      <c r="AO42" s="217"/>
      <c r="AP42" s="217"/>
      <c r="AQ42" s="217"/>
      <c r="AR42" s="217" t="s">
        <v>306</v>
      </c>
      <c r="AS42" s="217"/>
      <c r="AT42" s="217"/>
      <c r="AU42" s="217"/>
      <c r="AV42" s="217"/>
      <c r="AW42" s="217" t="s">
        <v>307</v>
      </c>
      <c r="AX42" s="217"/>
      <c r="AY42" s="217"/>
      <c r="AZ42" s="217"/>
      <c r="BA42" s="217"/>
      <c r="BB42" s="217" t="s">
        <v>308</v>
      </c>
      <c r="BC42" s="217"/>
      <c r="BD42" s="217"/>
      <c r="BE42" s="217"/>
      <c r="BF42" s="217"/>
      <c r="BG42" s="217" t="s">
        <v>306</v>
      </c>
      <c r="BH42" s="217"/>
      <c r="BI42" s="217"/>
      <c r="BJ42" s="217"/>
      <c r="BK42" s="217"/>
      <c r="BL42" s="217" t="s">
        <v>307</v>
      </c>
      <c r="BM42" s="217"/>
      <c r="BN42" s="217"/>
      <c r="BO42" s="217"/>
      <c r="BP42" s="217"/>
      <c r="BQ42" s="217" t="s">
        <v>308</v>
      </c>
      <c r="BR42" s="217"/>
      <c r="BS42" s="217"/>
      <c r="BT42" s="217"/>
      <c r="BU42" s="217"/>
      <c r="BV42" s="217" t="s">
        <v>306</v>
      </c>
      <c r="BW42" s="217"/>
      <c r="BX42" s="217"/>
      <c r="BY42" s="217"/>
      <c r="BZ42" s="217"/>
      <c r="CA42" s="217"/>
      <c r="CB42" s="223"/>
      <c r="CC42" s="1"/>
      <c r="CD42" s="1"/>
    </row>
    <row r="43" spans="1:7" ht="3" customHeight="1">
      <c r="A43" s="3"/>
      <c r="B43" s="3"/>
      <c r="C43" s="3"/>
      <c r="D43" s="3"/>
      <c r="E43" s="3"/>
      <c r="F43" s="3"/>
      <c r="G43" s="4"/>
    </row>
    <row r="44" spans="1:80" s="107" customFormat="1" ht="19.5" customHeight="1">
      <c r="A44" s="389" t="s">
        <v>141</v>
      </c>
      <c r="B44" s="389"/>
      <c r="C44" s="389"/>
      <c r="D44" s="389"/>
      <c r="E44" s="389"/>
      <c r="F44" s="389"/>
      <c r="G44" s="390"/>
      <c r="H44" s="394">
        <f>SUM(H45:M47)</f>
        <v>18</v>
      </c>
      <c r="I44" s="394"/>
      <c r="J44" s="394"/>
      <c r="K44" s="394"/>
      <c r="L44" s="394"/>
      <c r="M44" s="394"/>
      <c r="N44" s="394">
        <f>SUM(N45:R47)</f>
        <v>1579</v>
      </c>
      <c r="O44" s="394"/>
      <c r="P44" s="394"/>
      <c r="Q44" s="394"/>
      <c r="R44" s="394"/>
      <c r="S44" s="394">
        <f>SUM(S45:W47)</f>
        <v>860</v>
      </c>
      <c r="T44" s="394"/>
      <c r="U44" s="394"/>
      <c r="V44" s="394"/>
      <c r="W44" s="394"/>
      <c r="X44" s="394">
        <f>SUM(X45:AB47)</f>
        <v>719</v>
      </c>
      <c r="Y44" s="394"/>
      <c r="Z44" s="394"/>
      <c r="AA44" s="394"/>
      <c r="AB44" s="394"/>
      <c r="AC44" s="394">
        <f>SUM(AC45:AG47)</f>
        <v>743</v>
      </c>
      <c r="AD44" s="394"/>
      <c r="AE44" s="394"/>
      <c r="AF44" s="394"/>
      <c r="AG44" s="394"/>
      <c r="AH44" s="394">
        <f>SUM(AH45:AL47)</f>
        <v>458</v>
      </c>
      <c r="AI44" s="394"/>
      <c r="AJ44" s="394"/>
      <c r="AK44" s="394"/>
      <c r="AL44" s="394"/>
      <c r="AM44" s="394">
        <f>SUM(AM45:AQ47)</f>
        <v>285</v>
      </c>
      <c r="AN44" s="394"/>
      <c r="AO44" s="394"/>
      <c r="AP44" s="394"/>
      <c r="AQ44" s="394"/>
      <c r="AR44" s="394">
        <f>SUM(AR45:AV47)</f>
        <v>5430</v>
      </c>
      <c r="AS44" s="394"/>
      <c r="AT44" s="394"/>
      <c r="AU44" s="394"/>
      <c r="AV44" s="394"/>
      <c r="AW44" s="394">
        <f>SUM(AW45:BA47)</f>
        <v>3125</v>
      </c>
      <c r="AX44" s="394"/>
      <c r="AY44" s="394"/>
      <c r="AZ44" s="394"/>
      <c r="BA44" s="394"/>
      <c r="BB44" s="394">
        <f>SUM(BB45:BF47)</f>
        <v>2305</v>
      </c>
      <c r="BC44" s="394"/>
      <c r="BD44" s="394"/>
      <c r="BE44" s="394"/>
      <c r="BF44" s="394"/>
      <c r="BG44" s="394">
        <f>SUM(BG45:BK47)</f>
        <v>171</v>
      </c>
      <c r="BH44" s="394"/>
      <c r="BI44" s="394"/>
      <c r="BJ44" s="394"/>
      <c r="BK44" s="394"/>
      <c r="BL44" s="394">
        <f>SUM(BL45:BP47)</f>
        <v>137</v>
      </c>
      <c r="BM44" s="394"/>
      <c r="BN44" s="394"/>
      <c r="BO44" s="394"/>
      <c r="BP44" s="394"/>
      <c r="BQ44" s="394">
        <f>SUM(BQ45:BU47)</f>
        <v>34</v>
      </c>
      <c r="BR44" s="394"/>
      <c r="BS44" s="394"/>
      <c r="BT44" s="394"/>
      <c r="BU44" s="394"/>
      <c r="BV44" s="394">
        <f>SUM(BV45:CB47)</f>
        <v>43</v>
      </c>
      <c r="BW44" s="394"/>
      <c r="BX44" s="394"/>
      <c r="BY44" s="394"/>
      <c r="BZ44" s="394"/>
      <c r="CA44" s="394"/>
      <c r="CB44" s="394"/>
    </row>
    <row r="45" spans="1:80" ht="19.5" customHeight="1">
      <c r="A45" s="387" t="s">
        <v>416</v>
      </c>
      <c r="B45" s="387"/>
      <c r="C45" s="387"/>
      <c r="D45" s="387"/>
      <c r="E45" s="387"/>
      <c r="F45" s="387"/>
      <c r="G45" s="388"/>
      <c r="H45" s="396">
        <v>0</v>
      </c>
      <c r="I45" s="396"/>
      <c r="J45" s="396"/>
      <c r="K45" s="396"/>
      <c r="L45" s="396"/>
      <c r="M45" s="396"/>
      <c r="N45" s="396">
        <f>S45+X45</f>
        <v>0</v>
      </c>
      <c r="O45" s="396"/>
      <c r="P45" s="396"/>
      <c r="Q45" s="396"/>
      <c r="R45" s="396"/>
      <c r="S45" s="396">
        <v>0</v>
      </c>
      <c r="T45" s="396"/>
      <c r="U45" s="396"/>
      <c r="V45" s="396"/>
      <c r="W45" s="396"/>
      <c r="X45" s="396">
        <v>0</v>
      </c>
      <c r="Y45" s="396"/>
      <c r="Z45" s="396"/>
      <c r="AA45" s="396"/>
      <c r="AB45" s="396"/>
      <c r="AC45" s="396">
        <f>AH45+AM45</f>
        <v>0</v>
      </c>
      <c r="AD45" s="396"/>
      <c r="AE45" s="396"/>
      <c r="AF45" s="396"/>
      <c r="AG45" s="396"/>
      <c r="AH45" s="396">
        <v>0</v>
      </c>
      <c r="AI45" s="396"/>
      <c r="AJ45" s="396"/>
      <c r="AK45" s="396"/>
      <c r="AL45" s="396"/>
      <c r="AM45" s="396">
        <v>0</v>
      </c>
      <c r="AN45" s="396"/>
      <c r="AO45" s="396"/>
      <c r="AP45" s="396"/>
      <c r="AQ45" s="396"/>
      <c r="AR45" s="396">
        <f>AW45+BB45</f>
        <v>0</v>
      </c>
      <c r="AS45" s="396"/>
      <c r="AT45" s="396"/>
      <c r="AU45" s="396"/>
      <c r="AV45" s="396"/>
      <c r="AW45" s="396">
        <v>0</v>
      </c>
      <c r="AX45" s="396"/>
      <c r="AY45" s="396"/>
      <c r="AZ45" s="396"/>
      <c r="BA45" s="396"/>
      <c r="BB45" s="396">
        <v>0</v>
      </c>
      <c r="BC45" s="396"/>
      <c r="BD45" s="396"/>
      <c r="BE45" s="396"/>
      <c r="BF45" s="396"/>
      <c r="BG45" s="396">
        <f>BL45+BQ45</f>
        <v>0</v>
      </c>
      <c r="BH45" s="396"/>
      <c r="BI45" s="396"/>
      <c r="BJ45" s="396"/>
      <c r="BK45" s="396"/>
      <c r="BL45" s="396">
        <v>0</v>
      </c>
      <c r="BM45" s="396"/>
      <c r="BN45" s="396"/>
      <c r="BO45" s="396"/>
      <c r="BP45" s="396"/>
      <c r="BQ45" s="396">
        <v>0</v>
      </c>
      <c r="BR45" s="396"/>
      <c r="BS45" s="396"/>
      <c r="BT45" s="396"/>
      <c r="BU45" s="396"/>
      <c r="BV45" s="396">
        <v>0</v>
      </c>
      <c r="BW45" s="396"/>
      <c r="BX45" s="396"/>
      <c r="BY45" s="396"/>
      <c r="BZ45" s="396"/>
      <c r="CA45" s="396"/>
      <c r="CB45" s="396"/>
    </row>
    <row r="46" spans="1:80" ht="19.5" customHeight="1">
      <c r="A46" s="387" t="s">
        <v>417</v>
      </c>
      <c r="B46" s="387"/>
      <c r="C46" s="387"/>
      <c r="D46" s="387"/>
      <c r="E46" s="387"/>
      <c r="F46" s="387"/>
      <c r="G46" s="388"/>
      <c r="H46" s="396">
        <v>0</v>
      </c>
      <c r="I46" s="396"/>
      <c r="J46" s="396"/>
      <c r="K46" s="396"/>
      <c r="L46" s="396"/>
      <c r="M46" s="396"/>
      <c r="N46" s="396">
        <f>S46+X46</f>
        <v>0</v>
      </c>
      <c r="O46" s="396"/>
      <c r="P46" s="396"/>
      <c r="Q46" s="396"/>
      <c r="R46" s="396"/>
      <c r="S46" s="396">
        <v>0</v>
      </c>
      <c r="T46" s="396"/>
      <c r="U46" s="396"/>
      <c r="V46" s="396"/>
      <c r="W46" s="396"/>
      <c r="X46" s="396">
        <v>0</v>
      </c>
      <c r="Y46" s="396"/>
      <c r="Z46" s="396"/>
      <c r="AA46" s="396"/>
      <c r="AB46" s="396"/>
      <c r="AC46" s="396">
        <f>AH46+AM46</f>
        <v>0</v>
      </c>
      <c r="AD46" s="396"/>
      <c r="AE46" s="396"/>
      <c r="AF46" s="396"/>
      <c r="AG46" s="396"/>
      <c r="AH46" s="397">
        <v>0</v>
      </c>
      <c r="AI46" s="397"/>
      <c r="AJ46" s="397"/>
      <c r="AK46" s="397"/>
      <c r="AL46" s="397"/>
      <c r="AM46" s="396">
        <v>0</v>
      </c>
      <c r="AN46" s="396"/>
      <c r="AO46" s="396"/>
      <c r="AP46" s="396"/>
      <c r="AQ46" s="396"/>
      <c r="AR46" s="396">
        <f>AW46+BB46</f>
        <v>0</v>
      </c>
      <c r="AS46" s="396"/>
      <c r="AT46" s="396"/>
      <c r="AU46" s="396"/>
      <c r="AV46" s="396"/>
      <c r="AW46" s="397">
        <v>0</v>
      </c>
      <c r="AX46" s="397"/>
      <c r="AY46" s="397"/>
      <c r="AZ46" s="397"/>
      <c r="BA46" s="397"/>
      <c r="BB46" s="397"/>
      <c r="BC46" s="397"/>
      <c r="BD46" s="397"/>
      <c r="BE46" s="397"/>
      <c r="BF46" s="397"/>
      <c r="BG46" s="396">
        <f>BL46+BQ46</f>
        <v>0</v>
      </c>
      <c r="BH46" s="396"/>
      <c r="BI46" s="396"/>
      <c r="BJ46" s="396"/>
      <c r="BK46" s="396"/>
      <c r="BL46" s="397">
        <v>0</v>
      </c>
      <c r="BM46" s="397"/>
      <c r="BN46" s="397"/>
      <c r="BO46" s="397"/>
      <c r="BP46" s="397"/>
      <c r="BQ46" s="397">
        <v>0</v>
      </c>
      <c r="BR46" s="397"/>
      <c r="BS46" s="397"/>
      <c r="BT46" s="397"/>
      <c r="BU46" s="397"/>
      <c r="BV46" s="396">
        <v>0</v>
      </c>
      <c r="BW46" s="396"/>
      <c r="BX46" s="396"/>
      <c r="BY46" s="396"/>
      <c r="BZ46" s="396"/>
      <c r="CA46" s="396"/>
      <c r="CB46" s="396"/>
    </row>
    <row r="47" spans="1:80" ht="19.5" customHeight="1">
      <c r="A47" s="387" t="s">
        <v>418</v>
      </c>
      <c r="B47" s="387"/>
      <c r="C47" s="387"/>
      <c r="D47" s="387"/>
      <c r="E47" s="387"/>
      <c r="F47" s="387"/>
      <c r="G47" s="388"/>
      <c r="H47" s="396">
        <v>18</v>
      </c>
      <c r="I47" s="396"/>
      <c r="J47" s="396"/>
      <c r="K47" s="396"/>
      <c r="L47" s="396"/>
      <c r="M47" s="396"/>
      <c r="N47" s="396">
        <f>S47+X47</f>
        <v>1579</v>
      </c>
      <c r="O47" s="396"/>
      <c r="P47" s="396"/>
      <c r="Q47" s="396"/>
      <c r="R47" s="396"/>
      <c r="S47" s="396">
        <v>860</v>
      </c>
      <c r="T47" s="396"/>
      <c r="U47" s="396"/>
      <c r="V47" s="396"/>
      <c r="W47" s="396"/>
      <c r="X47" s="396">
        <v>719</v>
      </c>
      <c r="Y47" s="396"/>
      <c r="Z47" s="396"/>
      <c r="AA47" s="396"/>
      <c r="AB47" s="396"/>
      <c r="AC47" s="396">
        <f>AH47+AM47</f>
        <v>743</v>
      </c>
      <c r="AD47" s="396"/>
      <c r="AE47" s="396"/>
      <c r="AF47" s="396"/>
      <c r="AG47" s="396"/>
      <c r="AH47" s="397">
        <v>458</v>
      </c>
      <c r="AI47" s="397"/>
      <c r="AJ47" s="397"/>
      <c r="AK47" s="397"/>
      <c r="AL47" s="397"/>
      <c r="AM47" s="397">
        <v>285</v>
      </c>
      <c r="AN47" s="397"/>
      <c r="AO47" s="397"/>
      <c r="AP47" s="397"/>
      <c r="AQ47" s="397"/>
      <c r="AR47" s="396">
        <f>AW47+BB47</f>
        <v>5430</v>
      </c>
      <c r="AS47" s="396"/>
      <c r="AT47" s="396"/>
      <c r="AU47" s="396"/>
      <c r="AV47" s="396"/>
      <c r="AW47" s="397">
        <v>3125</v>
      </c>
      <c r="AX47" s="397"/>
      <c r="AY47" s="397"/>
      <c r="AZ47" s="397"/>
      <c r="BA47" s="397"/>
      <c r="BB47" s="397">
        <v>2305</v>
      </c>
      <c r="BC47" s="397"/>
      <c r="BD47" s="397"/>
      <c r="BE47" s="397"/>
      <c r="BF47" s="397"/>
      <c r="BG47" s="396">
        <f>BL47+BQ47</f>
        <v>171</v>
      </c>
      <c r="BH47" s="396"/>
      <c r="BI47" s="396"/>
      <c r="BJ47" s="396"/>
      <c r="BK47" s="396"/>
      <c r="BL47" s="397">
        <v>137</v>
      </c>
      <c r="BM47" s="397"/>
      <c r="BN47" s="397"/>
      <c r="BO47" s="397"/>
      <c r="BP47" s="397"/>
      <c r="BQ47" s="397">
        <v>34</v>
      </c>
      <c r="BR47" s="397"/>
      <c r="BS47" s="397"/>
      <c r="BT47" s="397"/>
      <c r="BU47" s="397"/>
      <c r="BV47" s="396">
        <v>43</v>
      </c>
      <c r="BW47" s="396"/>
      <c r="BX47" s="396"/>
      <c r="BY47" s="396"/>
      <c r="BZ47" s="396"/>
      <c r="CA47" s="396"/>
      <c r="CB47" s="396"/>
    </row>
    <row r="48" spans="1:80" ht="3" customHeight="1" thickBot="1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3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ht="11.25">
      <c r="A50" s="287" t="s">
        <v>310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</row>
  </sheetData>
  <sheetProtection/>
  <mergeCells count="303">
    <mergeCell ref="A24:CB24"/>
    <mergeCell ref="BG47:BK47"/>
    <mergeCell ref="BL47:BP47"/>
    <mergeCell ref="BQ47:BU47"/>
    <mergeCell ref="BV47:CB47"/>
    <mergeCell ref="AM47:AQ47"/>
    <mergeCell ref="AR47:AV47"/>
    <mergeCell ref="AW47:BA47"/>
    <mergeCell ref="BB47:BF47"/>
    <mergeCell ref="BL46:BP46"/>
    <mergeCell ref="BQ46:BU46"/>
    <mergeCell ref="BV46:CB46"/>
    <mergeCell ref="A47:G47"/>
    <mergeCell ref="H47:M47"/>
    <mergeCell ref="N47:R47"/>
    <mergeCell ref="S47:W47"/>
    <mergeCell ref="X47:AB47"/>
    <mergeCell ref="AC47:AG47"/>
    <mergeCell ref="AH47:AL47"/>
    <mergeCell ref="AR46:AV46"/>
    <mergeCell ref="AW46:BA46"/>
    <mergeCell ref="BB46:BF46"/>
    <mergeCell ref="BG46:BK46"/>
    <mergeCell ref="X46:AB46"/>
    <mergeCell ref="AC46:AG46"/>
    <mergeCell ref="AH46:AL46"/>
    <mergeCell ref="AM46:AQ46"/>
    <mergeCell ref="A46:G46"/>
    <mergeCell ref="H46:M46"/>
    <mergeCell ref="N46:R46"/>
    <mergeCell ref="S46:W46"/>
    <mergeCell ref="BG45:BK45"/>
    <mergeCell ref="BL45:BP45"/>
    <mergeCell ref="S45:W45"/>
    <mergeCell ref="X45:AB45"/>
    <mergeCell ref="AC45:AG45"/>
    <mergeCell ref="AH45:AL45"/>
    <mergeCell ref="BQ45:BU45"/>
    <mergeCell ref="BV45:CB45"/>
    <mergeCell ref="AM45:AQ45"/>
    <mergeCell ref="AR45:AV45"/>
    <mergeCell ref="AW45:BA45"/>
    <mergeCell ref="BB45:BF45"/>
    <mergeCell ref="N44:R44"/>
    <mergeCell ref="H44:M44"/>
    <mergeCell ref="A44:G44"/>
    <mergeCell ref="A45:G45"/>
    <mergeCell ref="H45:M45"/>
    <mergeCell ref="N45:R45"/>
    <mergeCell ref="AH44:AL44"/>
    <mergeCell ref="AC44:AG44"/>
    <mergeCell ref="X44:AB44"/>
    <mergeCell ref="S44:W44"/>
    <mergeCell ref="BB44:BF44"/>
    <mergeCell ref="AW44:BA44"/>
    <mergeCell ref="AR44:AV44"/>
    <mergeCell ref="AM44:AQ44"/>
    <mergeCell ref="BV44:CB44"/>
    <mergeCell ref="BQ44:BU44"/>
    <mergeCell ref="BL44:BP44"/>
    <mergeCell ref="BG44:BK44"/>
    <mergeCell ref="BG42:BK42"/>
    <mergeCell ref="BL42:BP42"/>
    <mergeCell ref="BQ42:BU42"/>
    <mergeCell ref="BV42:CB42"/>
    <mergeCell ref="AM42:AQ42"/>
    <mergeCell ref="AR42:AV42"/>
    <mergeCell ref="AW42:BA42"/>
    <mergeCell ref="BB42:BF42"/>
    <mergeCell ref="S42:W42"/>
    <mergeCell ref="X42:AB42"/>
    <mergeCell ref="AC42:AG42"/>
    <mergeCell ref="AH42:AL42"/>
    <mergeCell ref="A39:CB39"/>
    <mergeCell ref="A40:CB40"/>
    <mergeCell ref="A41:G42"/>
    <mergeCell ref="H41:M42"/>
    <mergeCell ref="N41:AB41"/>
    <mergeCell ref="AC41:AQ41"/>
    <mergeCell ref="AR41:BF41"/>
    <mergeCell ref="BG41:BU41"/>
    <mergeCell ref="BV41:CB41"/>
    <mergeCell ref="N42:R42"/>
    <mergeCell ref="BG34:BK34"/>
    <mergeCell ref="BL34:BP34"/>
    <mergeCell ref="BQ34:BU34"/>
    <mergeCell ref="BV34:CB34"/>
    <mergeCell ref="AM34:AQ34"/>
    <mergeCell ref="AR34:AV34"/>
    <mergeCell ref="AW34:BA34"/>
    <mergeCell ref="BB34:BF34"/>
    <mergeCell ref="BL33:BP33"/>
    <mergeCell ref="BQ33:BU33"/>
    <mergeCell ref="BV33:CB33"/>
    <mergeCell ref="A34:G34"/>
    <mergeCell ref="H34:M34"/>
    <mergeCell ref="N34:R34"/>
    <mergeCell ref="S34:W34"/>
    <mergeCell ref="X34:AB34"/>
    <mergeCell ref="AC34:AG34"/>
    <mergeCell ref="AH34:AL34"/>
    <mergeCell ref="AH32:AL32"/>
    <mergeCell ref="AR33:AV33"/>
    <mergeCell ref="AW33:BA33"/>
    <mergeCell ref="BB33:BF33"/>
    <mergeCell ref="BG33:BK33"/>
    <mergeCell ref="X33:AB33"/>
    <mergeCell ref="AC33:AG33"/>
    <mergeCell ref="AH33:AL33"/>
    <mergeCell ref="AM33:AQ33"/>
    <mergeCell ref="BV32:CB32"/>
    <mergeCell ref="AM32:AQ32"/>
    <mergeCell ref="AR32:AV32"/>
    <mergeCell ref="AW32:BA32"/>
    <mergeCell ref="BB32:BF32"/>
    <mergeCell ref="A33:G33"/>
    <mergeCell ref="H33:M33"/>
    <mergeCell ref="N33:R33"/>
    <mergeCell ref="S33:W33"/>
    <mergeCell ref="BG32:BK32"/>
    <mergeCell ref="H31:M31"/>
    <mergeCell ref="A31:G31"/>
    <mergeCell ref="A32:G32"/>
    <mergeCell ref="H32:M32"/>
    <mergeCell ref="N32:R32"/>
    <mergeCell ref="BQ32:BU32"/>
    <mergeCell ref="BL32:BP32"/>
    <mergeCell ref="S32:W32"/>
    <mergeCell ref="X32:AB32"/>
    <mergeCell ref="AC32:AG32"/>
    <mergeCell ref="BV28:CB28"/>
    <mergeCell ref="AH31:AL31"/>
    <mergeCell ref="AC31:AG31"/>
    <mergeCell ref="X31:AB31"/>
    <mergeCell ref="S31:W31"/>
    <mergeCell ref="BB31:BF31"/>
    <mergeCell ref="AW31:BA31"/>
    <mergeCell ref="AR31:AV31"/>
    <mergeCell ref="AM31:AQ31"/>
    <mergeCell ref="N29:R29"/>
    <mergeCell ref="S29:W29"/>
    <mergeCell ref="BV31:CB31"/>
    <mergeCell ref="BQ31:BU31"/>
    <mergeCell ref="BL31:BP31"/>
    <mergeCell ref="BG31:BK31"/>
    <mergeCell ref="BV29:CB29"/>
    <mergeCell ref="N31:R31"/>
    <mergeCell ref="AW29:BA29"/>
    <mergeCell ref="BB29:BF29"/>
    <mergeCell ref="X29:AB29"/>
    <mergeCell ref="BQ29:BU29"/>
    <mergeCell ref="BG29:BK29"/>
    <mergeCell ref="BL29:BP29"/>
    <mergeCell ref="AC29:AG29"/>
    <mergeCell ref="AH29:AL29"/>
    <mergeCell ref="AM29:AQ29"/>
    <mergeCell ref="AR29:AV29"/>
    <mergeCell ref="BM21:BS21"/>
    <mergeCell ref="BT21:CB21"/>
    <mergeCell ref="A26:CB26"/>
    <mergeCell ref="A27:CB27"/>
    <mergeCell ref="BG28:BU28"/>
    <mergeCell ref="N28:AB28"/>
    <mergeCell ref="AC28:AQ28"/>
    <mergeCell ref="AR28:BF28"/>
    <mergeCell ref="H28:M29"/>
    <mergeCell ref="A28:G29"/>
    <mergeCell ref="BM20:BS20"/>
    <mergeCell ref="BT20:CB20"/>
    <mergeCell ref="A21:O21"/>
    <mergeCell ref="P21:V21"/>
    <mergeCell ref="W21:AC21"/>
    <mergeCell ref="AD21:AJ21"/>
    <mergeCell ref="AK21:AQ21"/>
    <mergeCell ref="AR21:AX21"/>
    <mergeCell ref="AY21:BE21"/>
    <mergeCell ref="BF21:BL21"/>
    <mergeCell ref="BM19:BS19"/>
    <mergeCell ref="BT19:CB19"/>
    <mergeCell ref="A20:O20"/>
    <mergeCell ref="P20:V20"/>
    <mergeCell ref="W20:AC20"/>
    <mergeCell ref="AD20:AJ20"/>
    <mergeCell ref="AK20:AQ20"/>
    <mergeCell ref="AR20:AX20"/>
    <mergeCell ref="AY20:BE20"/>
    <mergeCell ref="BF20:BL20"/>
    <mergeCell ref="AK19:AQ19"/>
    <mergeCell ref="AR19:AX19"/>
    <mergeCell ref="AY19:BE19"/>
    <mergeCell ref="BF19:BL19"/>
    <mergeCell ref="A19:O19"/>
    <mergeCell ref="P19:V19"/>
    <mergeCell ref="W19:AC19"/>
    <mergeCell ref="AD19:AJ19"/>
    <mergeCell ref="AY18:BE18"/>
    <mergeCell ref="BF18:BL18"/>
    <mergeCell ref="BM18:BS18"/>
    <mergeCell ref="BT18:CB18"/>
    <mergeCell ref="W18:AC18"/>
    <mergeCell ref="AD18:AJ18"/>
    <mergeCell ref="AK18:AQ18"/>
    <mergeCell ref="AR18:AX18"/>
    <mergeCell ref="A17:O17"/>
    <mergeCell ref="A18:O18"/>
    <mergeCell ref="P18:V18"/>
    <mergeCell ref="AR17:AX17"/>
    <mergeCell ref="AK17:AQ17"/>
    <mergeCell ref="AD17:AJ17"/>
    <mergeCell ref="W17:AC17"/>
    <mergeCell ref="AY17:BE17"/>
    <mergeCell ref="BM15:BS15"/>
    <mergeCell ref="BT15:CB15"/>
    <mergeCell ref="AY15:BE15"/>
    <mergeCell ref="BF15:BL15"/>
    <mergeCell ref="P17:V17"/>
    <mergeCell ref="BF14:CB14"/>
    <mergeCell ref="BM11:BT11"/>
    <mergeCell ref="BU11:CB11"/>
    <mergeCell ref="BT17:CB17"/>
    <mergeCell ref="BM17:BS17"/>
    <mergeCell ref="BF17:BL17"/>
    <mergeCell ref="A14:O15"/>
    <mergeCell ref="P15:V15"/>
    <mergeCell ref="W15:AC15"/>
    <mergeCell ref="AD15:AJ15"/>
    <mergeCell ref="AK15:AQ15"/>
    <mergeCell ref="AR15:AX15"/>
    <mergeCell ref="P14:AC14"/>
    <mergeCell ref="AD14:AQ14"/>
    <mergeCell ref="AR14:BE14"/>
    <mergeCell ref="BM10:BT10"/>
    <mergeCell ref="BU10:CB10"/>
    <mergeCell ref="A11:O11"/>
    <mergeCell ref="P11:V11"/>
    <mergeCell ref="W11:AC11"/>
    <mergeCell ref="AD11:AJ11"/>
    <mergeCell ref="AK11:AQ11"/>
    <mergeCell ref="AR11:AX11"/>
    <mergeCell ref="AY11:BE11"/>
    <mergeCell ref="BF11:BL11"/>
    <mergeCell ref="BM9:BT9"/>
    <mergeCell ref="BU9:CB9"/>
    <mergeCell ref="A10:O10"/>
    <mergeCell ref="P10:V10"/>
    <mergeCell ref="W10:AC10"/>
    <mergeCell ref="AD10:AJ10"/>
    <mergeCell ref="AK10:AQ10"/>
    <mergeCell ref="AR10:AX10"/>
    <mergeCell ref="AY10:BE10"/>
    <mergeCell ref="BF10:BL10"/>
    <mergeCell ref="AK9:AQ9"/>
    <mergeCell ref="AR9:AX9"/>
    <mergeCell ref="AY9:BE9"/>
    <mergeCell ref="BF9:BL9"/>
    <mergeCell ref="A9:O9"/>
    <mergeCell ref="P9:V9"/>
    <mergeCell ref="W9:AC9"/>
    <mergeCell ref="AD9:AJ9"/>
    <mergeCell ref="AY8:BE8"/>
    <mergeCell ref="BF8:BL8"/>
    <mergeCell ref="BM8:BT8"/>
    <mergeCell ref="BU8:CB8"/>
    <mergeCell ref="W8:AC8"/>
    <mergeCell ref="AD8:AJ8"/>
    <mergeCell ref="AK8:AQ8"/>
    <mergeCell ref="AR8:AX8"/>
    <mergeCell ref="AK5:AQ5"/>
    <mergeCell ref="BF5:BL5"/>
    <mergeCell ref="AY5:BE5"/>
    <mergeCell ref="AR5:AX5"/>
    <mergeCell ref="BF6:BL6"/>
    <mergeCell ref="W6:AC6"/>
    <mergeCell ref="AD6:AJ6"/>
    <mergeCell ref="AK6:AQ6"/>
    <mergeCell ref="AR6:AX6"/>
    <mergeCell ref="AY6:BE6"/>
    <mergeCell ref="A8:O8"/>
    <mergeCell ref="P7:V7"/>
    <mergeCell ref="P4:V5"/>
    <mergeCell ref="A4:O5"/>
    <mergeCell ref="A7:O7"/>
    <mergeCell ref="P8:V8"/>
    <mergeCell ref="AY7:BE7"/>
    <mergeCell ref="AR7:AX7"/>
    <mergeCell ref="AK7:AQ7"/>
    <mergeCell ref="AD7:AJ7"/>
    <mergeCell ref="A1:CB1"/>
    <mergeCell ref="A2:CB2"/>
    <mergeCell ref="A3:CB3"/>
    <mergeCell ref="BM4:CB4"/>
    <mergeCell ref="AR4:BL4"/>
    <mergeCell ref="W4:AQ4"/>
    <mergeCell ref="A37:CB37"/>
    <mergeCell ref="A50:CB50"/>
    <mergeCell ref="BU5:CB5"/>
    <mergeCell ref="BM5:BT5"/>
    <mergeCell ref="AD5:AJ5"/>
    <mergeCell ref="W5:AC5"/>
    <mergeCell ref="W7:AC7"/>
    <mergeCell ref="BU7:CB7"/>
    <mergeCell ref="BM7:BT7"/>
    <mergeCell ref="BF7:BL7"/>
  </mergeCells>
  <printOptions/>
  <pageMargins left="0.65" right="0.43" top="0.07874015748031496" bottom="0.1968503937007874" header="0" footer="0"/>
  <pageSetup horizontalDpi="300" verticalDpi="300" orientation="portrait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6"/>
  <sheetViews>
    <sheetView zoomScale="125" zoomScaleNormal="125" zoomScaleSheetLayoutView="125" zoomScalePageLayoutView="0" workbookViewId="0" topLeftCell="A43">
      <selection activeCell="A56" sqref="A56"/>
    </sheetView>
  </sheetViews>
  <sheetFormatPr defaultColWidth="9.00390625" defaultRowHeight="12"/>
  <cols>
    <col min="1" max="1" width="1.4921875" style="126" customWidth="1"/>
    <col min="2" max="13" width="1.37890625" style="126" customWidth="1"/>
    <col min="14" max="14" width="1.12109375" style="126" customWidth="1"/>
    <col min="15" max="15" width="2.125" style="126" customWidth="1"/>
    <col min="16" max="20" width="1.37890625" style="126" customWidth="1"/>
    <col min="21" max="21" width="1.4921875" style="126" customWidth="1"/>
    <col min="22" max="22" width="1.625" style="126" customWidth="1"/>
    <col min="23" max="23" width="2.125" style="126" customWidth="1"/>
    <col min="24" max="24" width="1.875" style="126" customWidth="1"/>
    <col min="25" max="25" width="1.37890625" style="126" customWidth="1"/>
    <col min="26" max="26" width="1.00390625" style="126" customWidth="1"/>
    <col min="27" max="27" width="1.4921875" style="126" customWidth="1"/>
    <col min="28" max="29" width="1.37890625" style="126" customWidth="1"/>
    <col min="30" max="30" width="1.4921875" style="126" customWidth="1"/>
    <col min="31" max="31" width="2.125" style="126" customWidth="1"/>
    <col min="32" max="32" width="1.37890625" style="126" customWidth="1"/>
    <col min="33" max="34" width="1.4921875" style="126" customWidth="1"/>
    <col min="35" max="38" width="1.37890625" style="126" customWidth="1"/>
    <col min="39" max="39" width="1.625" style="126" customWidth="1"/>
    <col min="40" max="50" width="1.37890625" style="126" customWidth="1"/>
    <col min="51" max="52" width="1.4921875" style="126" customWidth="1"/>
    <col min="53" max="53" width="1.625" style="126" customWidth="1"/>
    <col min="54" max="54" width="1.37890625" style="126" customWidth="1"/>
    <col min="55" max="55" width="2.00390625" style="126" customWidth="1"/>
    <col min="56" max="56" width="1.625" style="126" customWidth="1"/>
    <col min="57" max="59" width="1.37890625" style="126" customWidth="1"/>
    <col min="60" max="60" width="1.625" style="126" customWidth="1"/>
    <col min="61" max="61" width="1.37890625" style="126" customWidth="1"/>
    <col min="62" max="62" width="1.625" style="126" customWidth="1"/>
    <col min="63" max="63" width="1.875" style="126" customWidth="1"/>
    <col min="64" max="64" width="1.625" style="126" customWidth="1"/>
    <col min="65" max="67" width="1.37890625" style="126" customWidth="1"/>
    <col min="68" max="68" width="1.625" style="126" customWidth="1"/>
    <col min="69" max="69" width="1.37890625" style="126" customWidth="1"/>
    <col min="70" max="71" width="1.625" style="126" customWidth="1"/>
    <col min="72" max="72" width="1.875" style="126" customWidth="1"/>
    <col min="73" max="73" width="1.37890625" style="126" customWidth="1"/>
    <col min="74" max="74" width="1.625" style="126" customWidth="1"/>
    <col min="75" max="75" width="1.875" style="126" customWidth="1"/>
    <col min="76" max="76" width="1.37890625" style="126" customWidth="1"/>
    <col min="77" max="77" width="1.625" style="126" customWidth="1"/>
    <col min="78" max="78" width="1.875" style="126" customWidth="1"/>
    <col min="79" max="80" width="1.37890625" style="126" customWidth="1"/>
    <col min="81" max="16384" width="9.375" style="126" customWidth="1"/>
  </cols>
  <sheetData>
    <row r="1" spans="1:80" s="144" customFormat="1" ht="13.5" customHeight="1">
      <c r="A1" s="430" t="s">
        <v>485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</row>
    <row r="2" spans="1:80" s="127" customFormat="1" ht="22.5" customHeight="1">
      <c r="A2" s="431" t="s">
        <v>748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</row>
    <row r="3" spans="1:80" s="127" customFormat="1" ht="12" thickBot="1">
      <c r="A3" s="405" t="s">
        <v>499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</row>
    <row r="4" spans="1:80" s="127" customFormat="1" ht="12.75" customHeight="1">
      <c r="A4" s="432" t="s">
        <v>440</v>
      </c>
      <c r="B4" s="433"/>
      <c r="C4" s="433"/>
      <c r="D4" s="433"/>
      <c r="E4" s="433"/>
      <c r="F4" s="433"/>
      <c r="G4" s="433"/>
      <c r="H4" s="433"/>
      <c r="I4" s="415" t="s">
        <v>441</v>
      </c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 t="s">
        <v>442</v>
      </c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6"/>
    </row>
    <row r="5" spans="1:80" s="127" customFormat="1" ht="23.25" customHeight="1">
      <c r="A5" s="434"/>
      <c r="B5" s="427"/>
      <c r="C5" s="427"/>
      <c r="D5" s="427"/>
      <c r="E5" s="427"/>
      <c r="F5" s="427"/>
      <c r="G5" s="427"/>
      <c r="H5" s="427"/>
      <c r="I5" s="427" t="s">
        <v>443</v>
      </c>
      <c r="J5" s="427"/>
      <c r="K5" s="427"/>
      <c r="L5" s="427"/>
      <c r="M5" s="427"/>
      <c r="N5" s="427"/>
      <c r="O5" s="427"/>
      <c r="P5" s="427"/>
      <c r="Q5" s="427" t="s">
        <v>444</v>
      </c>
      <c r="R5" s="427"/>
      <c r="S5" s="427"/>
      <c r="T5" s="427"/>
      <c r="U5" s="427"/>
      <c r="V5" s="427"/>
      <c r="W5" s="427"/>
      <c r="X5" s="427"/>
      <c r="Y5" s="435" t="s">
        <v>509</v>
      </c>
      <c r="Z5" s="436"/>
      <c r="AA5" s="436"/>
      <c r="AB5" s="436"/>
      <c r="AC5" s="436"/>
      <c r="AD5" s="436"/>
      <c r="AE5" s="436"/>
      <c r="AF5" s="437"/>
      <c r="AG5" s="427" t="s">
        <v>445</v>
      </c>
      <c r="AH5" s="427"/>
      <c r="AI5" s="427"/>
      <c r="AJ5" s="427"/>
      <c r="AK5" s="427"/>
      <c r="AL5" s="427"/>
      <c r="AM5" s="427"/>
      <c r="AN5" s="427"/>
      <c r="AO5" s="427" t="s">
        <v>446</v>
      </c>
      <c r="AP5" s="427"/>
      <c r="AQ5" s="427"/>
      <c r="AR5" s="427"/>
      <c r="AS5" s="427"/>
      <c r="AT5" s="427"/>
      <c r="AU5" s="427"/>
      <c r="AV5" s="427"/>
      <c r="AW5" s="427" t="s">
        <v>443</v>
      </c>
      <c r="AX5" s="427"/>
      <c r="AY5" s="427"/>
      <c r="AZ5" s="427"/>
      <c r="BA5" s="427"/>
      <c r="BB5" s="427"/>
      <c r="BC5" s="427"/>
      <c r="BD5" s="427"/>
      <c r="BE5" s="427" t="s">
        <v>447</v>
      </c>
      <c r="BF5" s="427"/>
      <c r="BG5" s="427"/>
      <c r="BH5" s="427"/>
      <c r="BI5" s="427"/>
      <c r="BJ5" s="427"/>
      <c r="BK5" s="427"/>
      <c r="BL5" s="427"/>
      <c r="BM5" s="427" t="s">
        <v>448</v>
      </c>
      <c r="BN5" s="427"/>
      <c r="BO5" s="427"/>
      <c r="BP5" s="427"/>
      <c r="BQ5" s="427"/>
      <c r="BR5" s="427"/>
      <c r="BS5" s="427"/>
      <c r="BT5" s="427"/>
      <c r="BU5" s="427" t="s">
        <v>449</v>
      </c>
      <c r="BV5" s="427"/>
      <c r="BW5" s="427"/>
      <c r="BX5" s="427"/>
      <c r="BY5" s="427"/>
      <c r="BZ5" s="427"/>
      <c r="CA5" s="427"/>
      <c r="CB5" s="438"/>
    </row>
    <row r="6" spans="1:48" s="127" customFormat="1" ht="3" customHeight="1">
      <c r="A6" s="156"/>
      <c r="B6" s="156"/>
      <c r="C6" s="156"/>
      <c r="D6" s="156"/>
      <c r="E6" s="156"/>
      <c r="F6" s="156"/>
      <c r="G6" s="156"/>
      <c r="H6" s="157"/>
      <c r="AO6" s="156"/>
      <c r="AP6" s="156"/>
      <c r="AQ6" s="156"/>
      <c r="AR6" s="156"/>
      <c r="AS6" s="156"/>
      <c r="AT6" s="156"/>
      <c r="AU6" s="156"/>
      <c r="AV6" s="157"/>
    </row>
    <row r="7" spans="1:80" s="127" customFormat="1" ht="11.25" customHeight="1">
      <c r="A7" s="428" t="s">
        <v>632</v>
      </c>
      <c r="B7" s="428"/>
      <c r="C7" s="428"/>
      <c r="D7" s="428"/>
      <c r="E7" s="428"/>
      <c r="F7" s="428"/>
      <c r="G7" s="428"/>
      <c r="H7" s="429"/>
      <c r="I7" s="400">
        <v>4384780</v>
      </c>
      <c r="J7" s="400"/>
      <c r="K7" s="400"/>
      <c r="L7" s="400"/>
      <c r="M7" s="400"/>
      <c r="N7" s="400"/>
      <c r="O7" s="400"/>
      <c r="P7" s="400"/>
      <c r="Q7" s="400">
        <v>-3440332</v>
      </c>
      <c r="R7" s="400"/>
      <c r="S7" s="400"/>
      <c r="T7" s="400"/>
      <c r="U7" s="400"/>
      <c r="V7" s="400"/>
      <c r="W7" s="400"/>
      <c r="X7" s="400"/>
      <c r="Y7" s="400">
        <v>-712795</v>
      </c>
      <c r="Z7" s="400"/>
      <c r="AA7" s="400"/>
      <c r="AB7" s="400"/>
      <c r="AC7" s="400"/>
      <c r="AD7" s="400"/>
      <c r="AE7" s="400"/>
      <c r="AF7" s="400"/>
      <c r="AG7" s="400">
        <v>-114199</v>
      </c>
      <c r="AH7" s="400"/>
      <c r="AI7" s="400"/>
      <c r="AJ7" s="400"/>
      <c r="AK7" s="400"/>
      <c r="AL7" s="400"/>
      <c r="AM7" s="400"/>
      <c r="AN7" s="400"/>
      <c r="AO7" s="400">
        <v>85392</v>
      </c>
      <c r="AP7" s="400"/>
      <c r="AQ7" s="400"/>
      <c r="AR7" s="400"/>
      <c r="AS7" s="400"/>
      <c r="AT7" s="400"/>
      <c r="AU7" s="400"/>
      <c r="AV7" s="400"/>
      <c r="AW7" s="402">
        <v>21152843</v>
      </c>
      <c r="AX7" s="403"/>
      <c r="AY7" s="403"/>
      <c r="AZ7" s="403"/>
      <c r="BA7" s="403"/>
      <c r="BB7" s="403"/>
      <c r="BC7" s="403"/>
      <c r="BD7" s="403"/>
      <c r="BE7" s="400">
        <v>-7438629</v>
      </c>
      <c r="BF7" s="400"/>
      <c r="BG7" s="400"/>
      <c r="BH7" s="400"/>
      <c r="BI7" s="400"/>
      <c r="BJ7" s="400"/>
      <c r="BK7" s="400"/>
      <c r="BL7" s="400"/>
      <c r="BM7" s="400">
        <v>-8227955</v>
      </c>
      <c r="BN7" s="400"/>
      <c r="BO7" s="400"/>
      <c r="BP7" s="400"/>
      <c r="BQ7" s="400"/>
      <c r="BR7" s="400"/>
      <c r="BS7" s="400"/>
      <c r="BT7" s="400"/>
      <c r="BU7" s="400">
        <v>-5227223</v>
      </c>
      <c r="BV7" s="400"/>
      <c r="BW7" s="400"/>
      <c r="BX7" s="400"/>
      <c r="BY7" s="400"/>
      <c r="BZ7" s="400"/>
      <c r="CA7" s="400"/>
      <c r="CB7" s="400"/>
    </row>
    <row r="8" spans="1:80" s="127" customFormat="1" ht="11.25" customHeight="1">
      <c r="A8" s="425">
        <v>13</v>
      </c>
      <c r="B8" s="425"/>
      <c r="C8" s="425"/>
      <c r="D8" s="425"/>
      <c r="E8" s="425"/>
      <c r="F8" s="425"/>
      <c r="G8" s="425"/>
      <c r="H8" s="426"/>
      <c r="I8" s="402">
        <v>4347975</v>
      </c>
      <c r="J8" s="400"/>
      <c r="K8" s="400"/>
      <c r="L8" s="400"/>
      <c r="M8" s="400"/>
      <c r="N8" s="400"/>
      <c r="O8" s="400"/>
      <c r="P8" s="400"/>
      <c r="Q8" s="400">
        <v>-3445048</v>
      </c>
      <c r="R8" s="400"/>
      <c r="S8" s="400"/>
      <c r="T8" s="400"/>
      <c r="U8" s="400"/>
      <c r="V8" s="400"/>
      <c r="W8" s="400"/>
      <c r="X8" s="400"/>
      <c r="Y8" s="400">
        <v>-716634</v>
      </c>
      <c r="Z8" s="400"/>
      <c r="AA8" s="400"/>
      <c r="AB8" s="400"/>
      <c r="AC8" s="400"/>
      <c r="AD8" s="400"/>
      <c r="AE8" s="400"/>
      <c r="AF8" s="400"/>
      <c r="AG8" s="400">
        <v>-113028</v>
      </c>
      <c r="AH8" s="400"/>
      <c r="AI8" s="400"/>
      <c r="AJ8" s="400"/>
      <c r="AK8" s="400"/>
      <c r="AL8" s="400"/>
      <c r="AM8" s="400"/>
      <c r="AN8" s="400"/>
      <c r="AO8" s="400">
        <v>61542</v>
      </c>
      <c r="AP8" s="400"/>
      <c r="AQ8" s="400"/>
      <c r="AR8" s="400"/>
      <c r="AS8" s="400"/>
      <c r="AT8" s="400"/>
      <c r="AU8" s="400"/>
      <c r="AV8" s="401"/>
      <c r="AW8" s="402">
        <v>21169309</v>
      </c>
      <c r="AX8" s="403"/>
      <c r="AY8" s="403"/>
      <c r="AZ8" s="403"/>
      <c r="BA8" s="403"/>
      <c r="BB8" s="403"/>
      <c r="BC8" s="403"/>
      <c r="BD8" s="403"/>
      <c r="BE8" s="400">
        <v>-7419383</v>
      </c>
      <c r="BF8" s="400"/>
      <c r="BG8" s="400"/>
      <c r="BH8" s="400"/>
      <c r="BI8" s="400"/>
      <c r="BJ8" s="400"/>
      <c r="BK8" s="400"/>
      <c r="BL8" s="400"/>
      <c r="BM8" s="400">
        <v>-8255116</v>
      </c>
      <c r="BN8" s="400"/>
      <c r="BO8" s="400"/>
      <c r="BP8" s="400"/>
      <c r="BQ8" s="400"/>
      <c r="BR8" s="400"/>
      <c r="BS8" s="400"/>
      <c r="BT8" s="400"/>
      <c r="BU8" s="400">
        <v>-5236012</v>
      </c>
      <c r="BV8" s="400"/>
      <c r="BW8" s="400"/>
      <c r="BX8" s="400"/>
      <c r="BY8" s="400"/>
      <c r="BZ8" s="400"/>
      <c r="CA8" s="400"/>
      <c r="CB8" s="400"/>
    </row>
    <row r="9" spans="1:80" s="127" customFormat="1" ht="11.25" customHeight="1">
      <c r="A9" s="425">
        <v>14</v>
      </c>
      <c r="B9" s="425"/>
      <c r="C9" s="425"/>
      <c r="D9" s="425"/>
      <c r="E9" s="425"/>
      <c r="F9" s="425"/>
      <c r="G9" s="425"/>
      <c r="H9" s="426"/>
      <c r="I9" s="402">
        <v>4392448</v>
      </c>
      <c r="J9" s="400"/>
      <c r="K9" s="400"/>
      <c r="L9" s="400"/>
      <c r="M9" s="400"/>
      <c r="N9" s="400"/>
      <c r="O9" s="400"/>
      <c r="P9" s="400"/>
      <c r="Q9" s="400">
        <v>-3475055</v>
      </c>
      <c r="R9" s="400"/>
      <c r="S9" s="400"/>
      <c r="T9" s="400"/>
      <c r="U9" s="400"/>
      <c r="V9" s="400"/>
      <c r="W9" s="400"/>
      <c r="X9" s="400"/>
      <c r="Y9" s="400">
        <v>-721359</v>
      </c>
      <c r="Z9" s="400"/>
      <c r="AA9" s="400"/>
      <c r="AB9" s="400"/>
      <c r="AC9" s="400"/>
      <c r="AD9" s="400"/>
      <c r="AE9" s="400"/>
      <c r="AF9" s="400"/>
      <c r="AG9" s="400">
        <v>-111960</v>
      </c>
      <c r="AH9" s="400"/>
      <c r="AI9" s="400"/>
      <c r="AJ9" s="400"/>
      <c r="AK9" s="400"/>
      <c r="AL9" s="400"/>
      <c r="AM9" s="400"/>
      <c r="AN9" s="400"/>
      <c r="AO9" s="400">
        <v>52350</v>
      </c>
      <c r="AP9" s="400"/>
      <c r="AQ9" s="400"/>
      <c r="AR9" s="400"/>
      <c r="AS9" s="400"/>
      <c r="AT9" s="400"/>
      <c r="AU9" s="400"/>
      <c r="AV9" s="401"/>
      <c r="AW9" s="402">
        <v>21378976</v>
      </c>
      <c r="AX9" s="403"/>
      <c r="AY9" s="403"/>
      <c r="AZ9" s="403"/>
      <c r="BA9" s="403"/>
      <c r="BB9" s="403"/>
      <c r="BC9" s="403"/>
      <c r="BD9" s="403"/>
      <c r="BE9" s="400">
        <v>-7426193</v>
      </c>
      <c r="BF9" s="400"/>
      <c r="BG9" s="400"/>
      <c r="BH9" s="400"/>
      <c r="BI9" s="400"/>
      <c r="BJ9" s="400"/>
      <c r="BK9" s="400"/>
      <c r="BL9" s="400"/>
      <c r="BM9" s="400">
        <v>-8445423</v>
      </c>
      <c r="BN9" s="400"/>
      <c r="BO9" s="400"/>
      <c r="BP9" s="400"/>
      <c r="BQ9" s="400"/>
      <c r="BR9" s="400"/>
      <c r="BS9" s="400"/>
      <c r="BT9" s="400"/>
      <c r="BU9" s="400">
        <v>-5248562</v>
      </c>
      <c r="BV9" s="400"/>
      <c r="BW9" s="400"/>
      <c r="BX9" s="400"/>
      <c r="BY9" s="400"/>
      <c r="BZ9" s="400"/>
      <c r="CA9" s="400"/>
      <c r="CB9" s="400"/>
    </row>
    <row r="10" spans="1:80" s="127" customFormat="1" ht="11.25" customHeight="1">
      <c r="A10" s="425">
        <v>15</v>
      </c>
      <c r="B10" s="425"/>
      <c r="C10" s="425"/>
      <c r="D10" s="425"/>
      <c r="E10" s="425"/>
      <c r="F10" s="425"/>
      <c r="G10" s="425"/>
      <c r="H10" s="426"/>
      <c r="I10" s="402">
        <v>4787769</v>
      </c>
      <c r="J10" s="400"/>
      <c r="K10" s="400"/>
      <c r="L10" s="400"/>
      <c r="M10" s="400"/>
      <c r="N10" s="400"/>
      <c r="O10" s="400"/>
      <c r="P10" s="400"/>
      <c r="Q10" s="400">
        <v>-3868079</v>
      </c>
      <c r="R10" s="400"/>
      <c r="S10" s="400"/>
      <c r="T10" s="400"/>
      <c r="U10" s="400"/>
      <c r="V10" s="400"/>
      <c r="W10" s="400"/>
      <c r="X10" s="400"/>
      <c r="Y10" s="400">
        <v>-725283</v>
      </c>
      <c r="Z10" s="400"/>
      <c r="AA10" s="400"/>
      <c r="AB10" s="400"/>
      <c r="AC10" s="400"/>
      <c r="AD10" s="400"/>
      <c r="AE10" s="400"/>
      <c r="AF10" s="400"/>
      <c r="AG10" s="400">
        <v>-115853</v>
      </c>
      <c r="AH10" s="400"/>
      <c r="AI10" s="400"/>
      <c r="AJ10" s="400"/>
      <c r="AK10" s="400"/>
      <c r="AL10" s="400"/>
      <c r="AM10" s="400"/>
      <c r="AN10" s="400"/>
      <c r="AO10" s="400">
        <v>50131</v>
      </c>
      <c r="AP10" s="400"/>
      <c r="AQ10" s="400"/>
      <c r="AR10" s="400"/>
      <c r="AS10" s="400"/>
      <c r="AT10" s="400"/>
      <c r="AU10" s="400"/>
      <c r="AV10" s="401"/>
      <c r="AW10" s="402">
        <v>21276144</v>
      </c>
      <c r="AX10" s="403"/>
      <c r="AY10" s="403"/>
      <c r="AZ10" s="403"/>
      <c r="BA10" s="403"/>
      <c r="BB10" s="403"/>
      <c r="BC10" s="403"/>
      <c r="BD10" s="403"/>
      <c r="BE10" s="400">
        <v>-7384479</v>
      </c>
      <c r="BF10" s="400"/>
      <c r="BG10" s="400"/>
      <c r="BH10" s="400"/>
      <c r="BI10" s="400"/>
      <c r="BJ10" s="400"/>
      <c r="BK10" s="400"/>
      <c r="BL10" s="400"/>
      <c r="BM10" s="400">
        <v>-8039645</v>
      </c>
      <c r="BN10" s="400"/>
      <c r="BO10" s="400"/>
      <c r="BP10" s="400"/>
      <c r="BQ10" s="400"/>
      <c r="BR10" s="400"/>
      <c r="BS10" s="400"/>
      <c r="BT10" s="400"/>
      <c r="BU10" s="400">
        <v>-5229708</v>
      </c>
      <c r="BV10" s="400"/>
      <c r="BW10" s="400"/>
      <c r="BX10" s="400"/>
      <c r="BY10" s="400"/>
      <c r="BZ10" s="400"/>
      <c r="CA10" s="400"/>
      <c r="CB10" s="400"/>
    </row>
    <row r="11" spans="1:80" s="131" customFormat="1" ht="11.25" customHeight="1">
      <c r="A11" s="441">
        <v>16</v>
      </c>
      <c r="B11" s="441"/>
      <c r="C11" s="441"/>
      <c r="D11" s="441"/>
      <c r="E11" s="441"/>
      <c r="F11" s="441"/>
      <c r="G11" s="441"/>
      <c r="H11" s="442"/>
      <c r="I11" s="407">
        <f>I12+I22</f>
        <v>4794637</v>
      </c>
      <c r="J11" s="407"/>
      <c r="K11" s="407"/>
      <c r="L11" s="407"/>
      <c r="M11" s="407"/>
      <c r="N11" s="407"/>
      <c r="O11" s="407"/>
      <c r="P11" s="407"/>
      <c r="Q11" s="407">
        <f>Q12+Q22</f>
        <v>-3874888</v>
      </c>
      <c r="R11" s="407"/>
      <c r="S11" s="407"/>
      <c r="T11" s="407"/>
      <c r="U11" s="407"/>
      <c r="V11" s="407"/>
      <c r="W11" s="407"/>
      <c r="X11" s="407"/>
      <c r="Y11" s="407">
        <f>Y12+Y22</f>
        <v>-726119</v>
      </c>
      <c r="Z11" s="407"/>
      <c r="AA11" s="407"/>
      <c r="AB11" s="407"/>
      <c r="AC11" s="407"/>
      <c r="AD11" s="407"/>
      <c r="AE11" s="407"/>
      <c r="AF11" s="407"/>
      <c r="AG11" s="407">
        <f>AG12+AG22</f>
        <v>-117583</v>
      </c>
      <c r="AH11" s="407"/>
      <c r="AI11" s="407"/>
      <c r="AJ11" s="407"/>
      <c r="AK11" s="407"/>
      <c r="AL11" s="407"/>
      <c r="AM11" s="407"/>
      <c r="AN11" s="407"/>
      <c r="AO11" s="407">
        <f>AO12+AO22</f>
        <v>49553</v>
      </c>
      <c r="AP11" s="407"/>
      <c r="AQ11" s="407"/>
      <c r="AR11" s="407"/>
      <c r="AS11" s="407"/>
      <c r="AT11" s="407"/>
      <c r="AU11" s="407"/>
      <c r="AV11" s="407"/>
      <c r="AW11" s="408">
        <f>AW12+AW22</f>
        <v>21342588</v>
      </c>
      <c r="AX11" s="409"/>
      <c r="AY11" s="409"/>
      <c r="AZ11" s="409"/>
      <c r="BA11" s="409"/>
      <c r="BB11" s="409"/>
      <c r="BC11" s="409"/>
      <c r="BD11" s="409"/>
      <c r="BE11" s="407">
        <f>BE12+BE22</f>
        <v>-7365944</v>
      </c>
      <c r="BF11" s="407"/>
      <c r="BG11" s="407"/>
      <c r="BH11" s="407"/>
      <c r="BI11" s="407"/>
      <c r="BJ11" s="407"/>
      <c r="BK11" s="407"/>
      <c r="BL11" s="407"/>
      <c r="BM11" s="407">
        <f>BM12+BM22</f>
        <v>-7712228</v>
      </c>
      <c r="BN11" s="407"/>
      <c r="BO11" s="407"/>
      <c r="BP11" s="407"/>
      <c r="BQ11" s="407"/>
      <c r="BR11" s="407"/>
      <c r="BS11" s="407"/>
      <c r="BT11" s="407"/>
      <c r="BU11" s="407">
        <f>BU12+BU22</f>
        <v>-5249158</v>
      </c>
      <c r="BV11" s="407"/>
      <c r="BW11" s="407"/>
      <c r="BX11" s="407"/>
      <c r="BY11" s="407"/>
      <c r="BZ11" s="407"/>
      <c r="CA11" s="407"/>
      <c r="CB11" s="407"/>
    </row>
    <row r="12" spans="1:80" s="132" customFormat="1" ht="11.25" customHeight="1">
      <c r="A12" s="418" t="s">
        <v>507</v>
      </c>
      <c r="B12" s="418"/>
      <c r="C12" s="418"/>
      <c r="D12" s="418"/>
      <c r="E12" s="418"/>
      <c r="F12" s="418"/>
      <c r="G12" s="418"/>
      <c r="H12" s="419"/>
      <c r="I12" s="417">
        <f>SUM(I13:P21)</f>
        <v>3762608</v>
      </c>
      <c r="J12" s="417"/>
      <c r="K12" s="417"/>
      <c r="L12" s="417"/>
      <c r="M12" s="417"/>
      <c r="N12" s="417"/>
      <c r="O12" s="417"/>
      <c r="P12" s="417"/>
      <c r="Q12" s="417">
        <f>-(SUM(Q13:X21))</f>
        <v>-3084216</v>
      </c>
      <c r="R12" s="417"/>
      <c r="S12" s="417"/>
      <c r="T12" s="417"/>
      <c r="U12" s="417"/>
      <c r="V12" s="417"/>
      <c r="W12" s="417"/>
      <c r="X12" s="417"/>
      <c r="Y12" s="417">
        <f>-(SUM(Y13:AF21))</f>
        <v>-643361</v>
      </c>
      <c r="Z12" s="417"/>
      <c r="AA12" s="417"/>
      <c r="AB12" s="417"/>
      <c r="AC12" s="417"/>
      <c r="AD12" s="417"/>
      <c r="AE12" s="417"/>
      <c r="AF12" s="417"/>
      <c r="AG12" s="417">
        <f>-(SUM(AG13:AN21))</f>
        <v>-19038</v>
      </c>
      <c r="AH12" s="417"/>
      <c r="AI12" s="417"/>
      <c r="AJ12" s="417"/>
      <c r="AK12" s="417"/>
      <c r="AL12" s="417"/>
      <c r="AM12" s="417"/>
      <c r="AN12" s="417"/>
      <c r="AO12" s="420">
        <f>SUM(AO13:AV21)</f>
        <v>15993</v>
      </c>
      <c r="AP12" s="420"/>
      <c r="AQ12" s="420"/>
      <c r="AR12" s="420"/>
      <c r="AS12" s="420"/>
      <c r="AT12" s="420"/>
      <c r="AU12" s="420"/>
      <c r="AV12" s="421"/>
      <c r="AW12" s="417">
        <f>SUM(AW13:BD21)</f>
        <v>18374049</v>
      </c>
      <c r="AX12" s="417"/>
      <c r="AY12" s="417"/>
      <c r="AZ12" s="417"/>
      <c r="BA12" s="417"/>
      <c r="BB12" s="417"/>
      <c r="BC12" s="417"/>
      <c r="BD12" s="417"/>
      <c r="BE12" s="417">
        <f>-(SUM(BE13:BL21))</f>
        <v>-6835303</v>
      </c>
      <c r="BF12" s="417"/>
      <c r="BG12" s="417"/>
      <c r="BH12" s="417"/>
      <c r="BI12" s="417"/>
      <c r="BJ12" s="417"/>
      <c r="BK12" s="417"/>
      <c r="BL12" s="417"/>
      <c r="BM12" s="417">
        <f>-(SUM(BM13:BT21))</f>
        <v>-6351165</v>
      </c>
      <c r="BN12" s="417"/>
      <c r="BO12" s="417"/>
      <c r="BP12" s="417"/>
      <c r="BQ12" s="417"/>
      <c r="BR12" s="417"/>
      <c r="BS12" s="417"/>
      <c r="BT12" s="417"/>
      <c r="BU12" s="417">
        <f>-(SUM(BU13:CB21))</f>
        <v>-5187581</v>
      </c>
      <c r="BV12" s="417"/>
      <c r="BW12" s="417"/>
      <c r="BX12" s="417"/>
      <c r="BY12" s="417"/>
      <c r="BZ12" s="417"/>
      <c r="CA12" s="417"/>
      <c r="CB12" s="417"/>
    </row>
    <row r="13" spans="1:80" s="127" customFormat="1" ht="11.25" customHeight="1">
      <c r="A13" s="412" t="s">
        <v>124</v>
      </c>
      <c r="B13" s="412"/>
      <c r="C13" s="412"/>
      <c r="D13" s="412"/>
      <c r="E13" s="412"/>
      <c r="F13" s="412"/>
      <c r="G13" s="412"/>
      <c r="H13" s="413"/>
      <c r="I13" s="410">
        <f aca="true" t="shared" si="0" ref="I13:I19">SUM(Q13:AV13)</f>
        <v>1710209</v>
      </c>
      <c r="J13" s="410"/>
      <c r="K13" s="410"/>
      <c r="L13" s="410"/>
      <c r="M13" s="410"/>
      <c r="N13" s="410"/>
      <c r="O13" s="410"/>
      <c r="P13" s="410"/>
      <c r="Q13" s="422">
        <v>1382751</v>
      </c>
      <c r="R13" s="422"/>
      <c r="S13" s="422"/>
      <c r="T13" s="422"/>
      <c r="U13" s="422"/>
      <c r="V13" s="422"/>
      <c r="W13" s="422"/>
      <c r="X13" s="422"/>
      <c r="Y13" s="422">
        <v>326279</v>
      </c>
      <c r="Z13" s="422"/>
      <c r="AA13" s="422"/>
      <c r="AB13" s="422"/>
      <c r="AC13" s="422"/>
      <c r="AD13" s="422"/>
      <c r="AE13" s="422"/>
      <c r="AF13" s="422"/>
      <c r="AG13" s="422">
        <v>121</v>
      </c>
      <c r="AH13" s="422"/>
      <c r="AI13" s="422"/>
      <c r="AJ13" s="422"/>
      <c r="AK13" s="422"/>
      <c r="AL13" s="422"/>
      <c r="AM13" s="422"/>
      <c r="AN13" s="422"/>
      <c r="AO13" s="423">
        <v>1058</v>
      </c>
      <c r="AP13" s="423"/>
      <c r="AQ13" s="423"/>
      <c r="AR13" s="423"/>
      <c r="AS13" s="423"/>
      <c r="AT13" s="423"/>
      <c r="AU13" s="423"/>
      <c r="AV13" s="424"/>
      <c r="AW13" s="422">
        <f>SUM(BE13:CB13)</f>
        <v>6326276</v>
      </c>
      <c r="AX13" s="422"/>
      <c r="AY13" s="422"/>
      <c r="AZ13" s="422"/>
      <c r="BA13" s="422"/>
      <c r="BB13" s="422"/>
      <c r="BC13" s="422"/>
      <c r="BD13" s="422"/>
      <c r="BE13" s="422">
        <v>3177415</v>
      </c>
      <c r="BF13" s="422"/>
      <c r="BG13" s="422"/>
      <c r="BH13" s="422"/>
      <c r="BI13" s="422"/>
      <c r="BJ13" s="422"/>
      <c r="BK13" s="422"/>
      <c r="BL13" s="422"/>
      <c r="BM13" s="422">
        <v>2688871</v>
      </c>
      <c r="BN13" s="422"/>
      <c r="BO13" s="422"/>
      <c r="BP13" s="422"/>
      <c r="BQ13" s="422"/>
      <c r="BR13" s="422"/>
      <c r="BS13" s="422"/>
      <c r="BT13" s="422"/>
      <c r="BU13" s="422">
        <v>459990</v>
      </c>
      <c r="BV13" s="422"/>
      <c r="BW13" s="422"/>
      <c r="BX13" s="422"/>
      <c r="BY13" s="422"/>
      <c r="BZ13" s="422"/>
      <c r="CA13" s="422"/>
      <c r="CB13" s="422"/>
    </row>
    <row r="14" spans="1:80" s="127" customFormat="1" ht="11.25" customHeight="1">
      <c r="A14" s="412" t="s">
        <v>125</v>
      </c>
      <c r="B14" s="412"/>
      <c r="C14" s="412"/>
      <c r="D14" s="412"/>
      <c r="E14" s="412"/>
      <c r="F14" s="412"/>
      <c r="G14" s="412"/>
      <c r="H14" s="413"/>
      <c r="I14" s="410">
        <f t="shared" si="0"/>
        <v>967022</v>
      </c>
      <c r="J14" s="410"/>
      <c r="K14" s="410"/>
      <c r="L14" s="410"/>
      <c r="M14" s="410"/>
      <c r="N14" s="410"/>
      <c r="O14" s="410"/>
      <c r="P14" s="410"/>
      <c r="Q14" s="422">
        <v>768533</v>
      </c>
      <c r="R14" s="422"/>
      <c r="S14" s="422"/>
      <c r="T14" s="422"/>
      <c r="U14" s="422"/>
      <c r="V14" s="422"/>
      <c r="W14" s="422"/>
      <c r="X14" s="422"/>
      <c r="Y14" s="422">
        <v>193476</v>
      </c>
      <c r="Z14" s="422"/>
      <c r="AA14" s="422"/>
      <c r="AB14" s="422"/>
      <c r="AC14" s="422"/>
      <c r="AD14" s="422"/>
      <c r="AE14" s="422"/>
      <c r="AF14" s="422"/>
      <c r="AG14" s="422">
        <v>2934</v>
      </c>
      <c r="AH14" s="422"/>
      <c r="AI14" s="422"/>
      <c r="AJ14" s="422"/>
      <c r="AK14" s="422"/>
      <c r="AL14" s="422"/>
      <c r="AM14" s="422"/>
      <c r="AN14" s="422"/>
      <c r="AO14" s="423">
        <v>2079</v>
      </c>
      <c r="AP14" s="423"/>
      <c r="AQ14" s="423"/>
      <c r="AR14" s="423"/>
      <c r="AS14" s="423"/>
      <c r="AT14" s="423"/>
      <c r="AU14" s="423"/>
      <c r="AV14" s="424"/>
      <c r="AW14" s="422">
        <f aca="true" t="shared" si="1" ref="AW14:AW19">SUM(BE14:CB14)</f>
        <v>4016124</v>
      </c>
      <c r="AX14" s="422"/>
      <c r="AY14" s="422"/>
      <c r="AZ14" s="422"/>
      <c r="BA14" s="422"/>
      <c r="BB14" s="422"/>
      <c r="BC14" s="422"/>
      <c r="BD14" s="422"/>
      <c r="BE14" s="422">
        <v>2087207</v>
      </c>
      <c r="BF14" s="422"/>
      <c r="BG14" s="422"/>
      <c r="BH14" s="422"/>
      <c r="BI14" s="422"/>
      <c r="BJ14" s="422"/>
      <c r="BK14" s="422"/>
      <c r="BL14" s="422"/>
      <c r="BM14" s="422">
        <v>1611719</v>
      </c>
      <c r="BN14" s="422"/>
      <c r="BO14" s="422"/>
      <c r="BP14" s="422"/>
      <c r="BQ14" s="422"/>
      <c r="BR14" s="422"/>
      <c r="BS14" s="422"/>
      <c r="BT14" s="422"/>
      <c r="BU14" s="422">
        <v>317198</v>
      </c>
      <c r="BV14" s="422"/>
      <c r="BW14" s="422"/>
      <c r="BX14" s="422"/>
      <c r="BY14" s="422"/>
      <c r="BZ14" s="422"/>
      <c r="CA14" s="422"/>
      <c r="CB14" s="422"/>
    </row>
    <row r="15" spans="1:80" s="127" customFormat="1" ht="11.25" customHeight="1">
      <c r="A15" s="412" t="s">
        <v>126</v>
      </c>
      <c r="B15" s="412"/>
      <c r="C15" s="412"/>
      <c r="D15" s="412"/>
      <c r="E15" s="412"/>
      <c r="F15" s="412"/>
      <c r="G15" s="412"/>
      <c r="H15" s="413"/>
      <c r="I15" s="410">
        <f t="shared" si="0"/>
        <v>800297</v>
      </c>
      <c r="J15" s="410"/>
      <c r="K15" s="410"/>
      <c r="L15" s="410"/>
      <c r="M15" s="410"/>
      <c r="N15" s="410"/>
      <c r="O15" s="410"/>
      <c r="P15" s="410"/>
      <c r="Q15" s="422">
        <v>663291</v>
      </c>
      <c r="R15" s="422"/>
      <c r="S15" s="422"/>
      <c r="T15" s="422"/>
      <c r="U15" s="422"/>
      <c r="V15" s="422"/>
      <c r="W15" s="422"/>
      <c r="X15" s="422"/>
      <c r="Y15" s="422">
        <v>116446</v>
      </c>
      <c r="Z15" s="422"/>
      <c r="AA15" s="422"/>
      <c r="AB15" s="422"/>
      <c r="AC15" s="422"/>
      <c r="AD15" s="422"/>
      <c r="AE15" s="422"/>
      <c r="AF15" s="422"/>
      <c r="AG15" s="422">
        <v>9235</v>
      </c>
      <c r="AH15" s="422"/>
      <c r="AI15" s="422"/>
      <c r="AJ15" s="422"/>
      <c r="AK15" s="422"/>
      <c r="AL15" s="422"/>
      <c r="AM15" s="422"/>
      <c r="AN15" s="422"/>
      <c r="AO15" s="423">
        <v>11325</v>
      </c>
      <c r="AP15" s="423"/>
      <c r="AQ15" s="423"/>
      <c r="AR15" s="423"/>
      <c r="AS15" s="423"/>
      <c r="AT15" s="423"/>
      <c r="AU15" s="423"/>
      <c r="AV15" s="424"/>
      <c r="AW15" s="422">
        <f t="shared" si="1"/>
        <v>6888901</v>
      </c>
      <c r="AX15" s="422"/>
      <c r="AY15" s="422"/>
      <c r="AZ15" s="422"/>
      <c r="BA15" s="422"/>
      <c r="BB15" s="422"/>
      <c r="BC15" s="422"/>
      <c r="BD15" s="422"/>
      <c r="BE15" s="422">
        <v>1121120</v>
      </c>
      <c r="BF15" s="422"/>
      <c r="BG15" s="422"/>
      <c r="BH15" s="422"/>
      <c r="BI15" s="422"/>
      <c r="BJ15" s="422"/>
      <c r="BK15" s="422"/>
      <c r="BL15" s="422"/>
      <c r="BM15" s="422">
        <v>1539619</v>
      </c>
      <c r="BN15" s="422"/>
      <c r="BO15" s="422"/>
      <c r="BP15" s="422"/>
      <c r="BQ15" s="422"/>
      <c r="BR15" s="422"/>
      <c r="BS15" s="422"/>
      <c r="BT15" s="422"/>
      <c r="BU15" s="422">
        <v>4228162</v>
      </c>
      <c r="BV15" s="422"/>
      <c r="BW15" s="422"/>
      <c r="BX15" s="422"/>
      <c r="BY15" s="422"/>
      <c r="BZ15" s="422"/>
      <c r="CA15" s="422"/>
      <c r="CB15" s="422"/>
    </row>
    <row r="16" spans="1:80" s="127" customFormat="1" ht="11.25" customHeight="1">
      <c r="A16" s="412" t="s">
        <v>127</v>
      </c>
      <c r="B16" s="412"/>
      <c r="C16" s="412"/>
      <c r="D16" s="412"/>
      <c r="E16" s="412"/>
      <c r="F16" s="412"/>
      <c r="G16" s="412"/>
      <c r="H16" s="413"/>
      <c r="I16" s="410">
        <f t="shared" si="0"/>
        <v>7913</v>
      </c>
      <c r="J16" s="410"/>
      <c r="K16" s="410"/>
      <c r="L16" s="410"/>
      <c r="M16" s="410"/>
      <c r="N16" s="410"/>
      <c r="O16" s="410"/>
      <c r="P16" s="410"/>
      <c r="Q16" s="422">
        <v>5963</v>
      </c>
      <c r="R16" s="422"/>
      <c r="S16" s="422"/>
      <c r="T16" s="422"/>
      <c r="U16" s="422"/>
      <c r="V16" s="422"/>
      <c r="W16" s="422"/>
      <c r="X16" s="422"/>
      <c r="Y16" s="422">
        <v>423</v>
      </c>
      <c r="Z16" s="422"/>
      <c r="AA16" s="422"/>
      <c r="AB16" s="422"/>
      <c r="AC16" s="422"/>
      <c r="AD16" s="422"/>
      <c r="AE16" s="422"/>
      <c r="AF16" s="422"/>
      <c r="AG16" s="422">
        <v>1527</v>
      </c>
      <c r="AH16" s="422"/>
      <c r="AI16" s="422"/>
      <c r="AJ16" s="422"/>
      <c r="AK16" s="422"/>
      <c r="AL16" s="422"/>
      <c r="AM16" s="422"/>
      <c r="AN16" s="422"/>
      <c r="AO16" s="423">
        <v>0</v>
      </c>
      <c r="AP16" s="423"/>
      <c r="AQ16" s="423"/>
      <c r="AR16" s="423"/>
      <c r="AS16" s="423"/>
      <c r="AT16" s="423"/>
      <c r="AU16" s="423"/>
      <c r="AV16" s="424"/>
      <c r="AW16" s="422">
        <f t="shared" si="1"/>
        <v>27510</v>
      </c>
      <c r="AX16" s="422"/>
      <c r="AY16" s="422"/>
      <c r="AZ16" s="422"/>
      <c r="BA16" s="422"/>
      <c r="BB16" s="422"/>
      <c r="BC16" s="422"/>
      <c r="BD16" s="422"/>
      <c r="BE16" s="422">
        <v>3618</v>
      </c>
      <c r="BF16" s="422"/>
      <c r="BG16" s="422"/>
      <c r="BH16" s="422"/>
      <c r="BI16" s="422"/>
      <c r="BJ16" s="422"/>
      <c r="BK16" s="422"/>
      <c r="BL16" s="422"/>
      <c r="BM16" s="422">
        <v>21012</v>
      </c>
      <c r="BN16" s="422"/>
      <c r="BO16" s="422"/>
      <c r="BP16" s="422"/>
      <c r="BQ16" s="422"/>
      <c r="BR16" s="422"/>
      <c r="BS16" s="422"/>
      <c r="BT16" s="422"/>
      <c r="BU16" s="422">
        <v>2880</v>
      </c>
      <c r="BV16" s="422"/>
      <c r="BW16" s="422"/>
      <c r="BX16" s="422"/>
      <c r="BY16" s="422"/>
      <c r="BZ16" s="422"/>
      <c r="CA16" s="422"/>
      <c r="CB16" s="422"/>
    </row>
    <row r="17" spans="1:80" s="127" customFormat="1" ht="11.25" customHeight="1">
      <c r="A17" s="412" t="s">
        <v>128</v>
      </c>
      <c r="B17" s="412"/>
      <c r="C17" s="412"/>
      <c r="D17" s="412"/>
      <c r="E17" s="412"/>
      <c r="F17" s="412"/>
      <c r="G17" s="412"/>
      <c r="H17" s="413"/>
      <c r="I17" s="410">
        <f t="shared" si="0"/>
        <v>7940</v>
      </c>
      <c r="J17" s="410"/>
      <c r="K17" s="410"/>
      <c r="L17" s="410"/>
      <c r="M17" s="410"/>
      <c r="N17" s="410"/>
      <c r="O17" s="410"/>
      <c r="P17" s="410"/>
      <c r="Q17" s="422">
        <v>6020</v>
      </c>
      <c r="R17" s="422"/>
      <c r="S17" s="422"/>
      <c r="T17" s="422"/>
      <c r="U17" s="422"/>
      <c r="V17" s="422"/>
      <c r="W17" s="422"/>
      <c r="X17" s="422"/>
      <c r="Y17" s="422">
        <v>743</v>
      </c>
      <c r="Z17" s="422"/>
      <c r="AA17" s="422"/>
      <c r="AB17" s="422"/>
      <c r="AC17" s="422"/>
      <c r="AD17" s="422"/>
      <c r="AE17" s="422"/>
      <c r="AF17" s="422"/>
      <c r="AG17" s="422">
        <v>1177</v>
      </c>
      <c r="AH17" s="422"/>
      <c r="AI17" s="422"/>
      <c r="AJ17" s="422"/>
      <c r="AK17" s="422"/>
      <c r="AL17" s="422"/>
      <c r="AM17" s="422"/>
      <c r="AN17" s="422"/>
      <c r="AO17" s="423">
        <v>0</v>
      </c>
      <c r="AP17" s="423"/>
      <c r="AQ17" s="423"/>
      <c r="AR17" s="423"/>
      <c r="AS17" s="423"/>
      <c r="AT17" s="423"/>
      <c r="AU17" s="423"/>
      <c r="AV17" s="424"/>
      <c r="AW17" s="422">
        <f t="shared" si="1"/>
        <v>26254</v>
      </c>
      <c r="AX17" s="422"/>
      <c r="AY17" s="422"/>
      <c r="AZ17" s="422"/>
      <c r="BA17" s="422"/>
      <c r="BB17" s="422"/>
      <c r="BC17" s="422"/>
      <c r="BD17" s="422"/>
      <c r="BE17" s="422">
        <v>9095</v>
      </c>
      <c r="BF17" s="422"/>
      <c r="BG17" s="422"/>
      <c r="BH17" s="422"/>
      <c r="BI17" s="422"/>
      <c r="BJ17" s="422"/>
      <c r="BK17" s="422"/>
      <c r="BL17" s="422"/>
      <c r="BM17" s="422">
        <v>15822</v>
      </c>
      <c r="BN17" s="422"/>
      <c r="BO17" s="422"/>
      <c r="BP17" s="422"/>
      <c r="BQ17" s="422"/>
      <c r="BR17" s="422"/>
      <c r="BS17" s="422"/>
      <c r="BT17" s="422"/>
      <c r="BU17" s="422">
        <v>1337</v>
      </c>
      <c r="BV17" s="422"/>
      <c r="BW17" s="422"/>
      <c r="BX17" s="422"/>
      <c r="BY17" s="422"/>
      <c r="BZ17" s="422"/>
      <c r="CA17" s="422"/>
      <c r="CB17" s="422"/>
    </row>
    <row r="18" spans="1:80" s="127" customFormat="1" ht="11.25" customHeight="1">
      <c r="A18" s="412" t="s">
        <v>129</v>
      </c>
      <c r="B18" s="412"/>
      <c r="C18" s="412"/>
      <c r="D18" s="412"/>
      <c r="E18" s="412"/>
      <c r="F18" s="412"/>
      <c r="G18" s="412"/>
      <c r="H18" s="413"/>
      <c r="I18" s="410">
        <f t="shared" si="0"/>
        <v>55967</v>
      </c>
      <c r="J18" s="410"/>
      <c r="K18" s="410"/>
      <c r="L18" s="410"/>
      <c r="M18" s="410"/>
      <c r="N18" s="410"/>
      <c r="O18" s="410"/>
      <c r="P18" s="410"/>
      <c r="Q18" s="422">
        <v>45055</v>
      </c>
      <c r="R18" s="422"/>
      <c r="S18" s="422"/>
      <c r="T18" s="422"/>
      <c r="U18" s="422"/>
      <c r="V18" s="422"/>
      <c r="W18" s="422"/>
      <c r="X18" s="422"/>
      <c r="Y18" s="422">
        <v>5994</v>
      </c>
      <c r="Z18" s="422"/>
      <c r="AA18" s="422"/>
      <c r="AB18" s="422"/>
      <c r="AC18" s="422"/>
      <c r="AD18" s="422"/>
      <c r="AE18" s="422"/>
      <c r="AF18" s="422"/>
      <c r="AG18" s="422">
        <v>4044</v>
      </c>
      <c r="AH18" s="422"/>
      <c r="AI18" s="422"/>
      <c r="AJ18" s="422"/>
      <c r="AK18" s="422"/>
      <c r="AL18" s="422"/>
      <c r="AM18" s="422"/>
      <c r="AN18" s="422"/>
      <c r="AO18" s="423">
        <v>874</v>
      </c>
      <c r="AP18" s="423"/>
      <c r="AQ18" s="423"/>
      <c r="AR18" s="423"/>
      <c r="AS18" s="423"/>
      <c r="AT18" s="423"/>
      <c r="AU18" s="423"/>
      <c r="AV18" s="424"/>
      <c r="AW18" s="422">
        <f t="shared" si="1"/>
        <v>281403</v>
      </c>
      <c r="AX18" s="422"/>
      <c r="AY18" s="422"/>
      <c r="AZ18" s="422"/>
      <c r="BA18" s="422"/>
      <c r="BB18" s="422"/>
      <c r="BC18" s="422"/>
      <c r="BD18" s="422"/>
      <c r="BE18" s="422">
        <v>49795</v>
      </c>
      <c r="BF18" s="422"/>
      <c r="BG18" s="422"/>
      <c r="BH18" s="422"/>
      <c r="BI18" s="422"/>
      <c r="BJ18" s="422"/>
      <c r="BK18" s="422"/>
      <c r="BL18" s="422"/>
      <c r="BM18" s="422">
        <v>103278</v>
      </c>
      <c r="BN18" s="422"/>
      <c r="BO18" s="422"/>
      <c r="BP18" s="422"/>
      <c r="BQ18" s="422"/>
      <c r="BR18" s="422"/>
      <c r="BS18" s="422"/>
      <c r="BT18" s="422"/>
      <c r="BU18" s="422">
        <v>128330</v>
      </c>
      <c r="BV18" s="422"/>
      <c r="BW18" s="422"/>
      <c r="BX18" s="422"/>
      <c r="BY18" s="422"/>
      <c r="BZ18" s="422"/>
      <c r="CA18" s="422"/>
      <c r="CB18" s="422"/>
    </row>
    <row r="19" spans="1:80" s="127" customFormat="1" ht="11.25" customHeight="1">
      <c r="A19" s="412" t="s">
        <v>130</v>
      </c>
      <c r="B19" s="412"/>
      <c r="C19" s="412"/>
      <c r="D19" s="412"/>
      <c r="E19" s="412"/>
      <c r="F19" s="412"/>
      <c r="G19" s="412"/>
      <c r="H19" s="413"/>
      <c r="I19" s="410">
        <f t="shared" si="0"/>
        <v>213260</v>
      </c>
      <c r="J19" s="410"/>
      <c r="K19" s="410"/>
      <c r="L19" s="410"/>
      <c r="M19" s="410"/>
      <c r="N19" s="410"/>
      <c r="O19" s="410"/>
      <c r="P19" s="410"/>
      <c r="Q19" s="422">
        <v>212603</v>
      </c>
      <c r="R19" s="422"/>
      <c r="S19" s="422"/>
      <c r="T19" s="422"/>
      <c r="U19" s="422"/>
      <c r="V19" s="422"/>
      <c r="W19" s="422"/>
      <c r="X19" s="422"/>
      <c r="Y19" s="422">
        <v>0</v>
      </c>
      <c r="Z19" s="422"/>
      <c r="AA19" s="422"/>
      <c r="AB19" s="422"/>
      <c r="AC19" s="422"/>
      <c r="AD19" s="422"/>
      <c r="AE19" s="422"/>
      <c r="AF19" s="422"/>
      <c r="AG19" s="422">
        <v>0</v>
      </c>
      <c r="AH19" s="422"/>
      <c r="AI19" s="422"/>
      <c r="AJ19" s="422"/>
      <c r="AK19" s="422"/>
      <c r="AL19" s="422"/>
      <c r="AM19" s="422"/>
      <c r="AN19" s="422"/>
      <c r="AO19" s="423">
        <v>657</v>
      </c>
      <c r="AP19" s="423"/>
      <c r="AQ19" s="423"/>
      <c r="AR19" s="423"/>
      <c r="AS19" s="423"/>
      <c r="AT19" s="423"/>
      <c r="AU19" s="423"/>
      <c r="AV19" s="424"/>
      <c r="AW19" s="422">
        <f t="shared" si="1"/>
        <v>807581</v>
      </c>
      <c r="AX19" s="422"/>
      <c r="AY19" s="422"/>
      <c r="AZ19" s="422"/>
      <c r="BA19" s="422"/>
      <c r="BB19" s="422"/>
      <c r="BC19" s="422"/>
      <c r="BD19" s="422"/>
      <c r="BE19" s="422">
        <v>387053</v>
      </c>
      <c r="BF19" s="422"/>
      <c r="BG19" s="422"/>
      <c r="BH19" s="422"/>
      <c r="BI19" s="422"/>
      <c r="BJ19" s="422"/>
      <c r="BK19" s="422"/>
      <c r="BL19" s="422"/>
      <c r="BM19" s="422">
        <v>370844</v>
      </c>
      <c r="BN19" s="422"/>
      <c r="BO19" s="422"/>
      <c r="BP19" s="422"/>
      <c r="BQ19" s="422"/>
      <c r="BR19" s="422"/>
      <c r="BS19" s="422"/>
      <c r="BT19" s="422"/>
      <c r="BU19" s="422">
        <v>49684</v>
      </c>
      <c r="BV19" s="422"/>
      <c r="BW19" s="422"/>
      <c r="BX19" s="422"/>
      <c r="BY19" s="422"/>
      <c r="BZ19" s="422"/>
      <c r="CA19" s="422"/>
      <c r="CB19" s="422"/>
    </row>
    <row r="20" spans="1:80" s="127" customFormat="1" ht="11.25" customHeight="1">
      <c r="A20" s="412" t="s">
        <v>131</v>
      </c>
      <c r="B20" s="412"/>
      <c r="C20" s="412"/>
      <c r="D20" s="412"/>
      <c r="E20" s="412"/>
      <c r="F20" s="412"/>
      <c r="G20" s="412"/>
      <c r="H20" s="413"/>
      <c r="I20" s="410">
        <v>0</v>
      </c>
      <c r="J20" s="410"/>
      <c r="K20" s="410"/>
      <c r="L20" s="410"/>
      <c r="M20" s="410"/>
      <c r="N20" s="410"/>
      <c r="O20" s="410"/>
      <c r="P20" s="410"/>
      <c r="Q20" s="400">
        <v>0</v>
      </c>
      <c r="R20" s="400"/>
      <c r="S20" s="400"/>
      <c r="T20" s="400"/>
      <c r="U20" s="400"/>
      <c r="V20" s="400"/>
      <c r="W20" s="400"/>
      <c r="X20" s="400"/>
      <c r="Y20" s="400">
        <v>0</v>
      </c>
      <c r="Z20" s="400"/>
      <c r="AA20" s="400"/>
      <c r="AB20" s="400"/>
      <c r="AC20" s="400"/>
      <c r="AD20" s="400"/>
      <c r="AE20" s="400"/>
      <c r="AF20" s="400"/>
      <c r="AG20" s="400">
        <v>0</v>
      </c>
      <c r="AH20" s="400"/>
      <c r="AI20" s="400"/>
      <c r="AJ20" s="400"/>
      <c r="AK20" s="400"/>
      <c r="AL20" s="400"/>
      <c r="AM20" s="400"/>
      <c r="AN20" s="400"/>
      <c r="AO20" s="403">
        <v>0</v>
      </c>
      <c r="AP20" s="403"/>
      <c r="AQ20" s="403"/>
      <c r="AR20" s="403"/>
      <c r="AS20" s="403"/>
      <c r="AT20" s="403"/>
      <c r="AU20" s="403"/>
      <c r="AV20" s="401"/>
      <c r="AW20" s="400">
        <v>0</v>
      </c>
      <c r="AX20" s="400"/>
      <c r="AY20" s="400"/>
      <c r="AZ20" s="400"/>
      <c r="BA20" s="400"/>
      <c r="BB20" s="400"/>
      <c r="BC20" s="400"/>
      <c r="BD20" s="400"/>
      <c r="BE20" s="400">
        <v>0</v>
      </c>
      <c r="BF20" s="400"/>
      <c r="BG20" s="400"/>
      <c r="BH20" s="400"/>
      <c r="BI20" s="400"/>
      <c r="BJ20" s="400"/>
      <c r="BK20" s="400"/>
      <c r="BL20" s="400"/>
      <c r="BM20" s="400">
        <v>0</v>
      </c>
      <c r="BN20" s="400"/>
      <c r="BO20" s="400"/>
      <c r="BP20" s="400"/>
      <c r="BQ20" s="400"/>
      <c r="BR20" s="400"/>
      <c r="BS20" s="400"/>
      <c r="BT20" s="400"/>
      <c r="BU20" s="400">
        <v>0</v>
      </c>
      <c r="BV20" s="400"/>
      <c r="BW20" s="400"/>
      <c r="BX20" s="400"/>
      <c r="BY20" s="400"/>
      <c r="BZ20" s="400"/>
      <c r="CA20" s="400"/>
      <c r="CB20" s="400"/>
    </row>
    <row r="21" spans="1:80" s="127" customFormat="1" ht="11.25" customHeight="1">
      <c r="A21" s="412" t="s">
        <v>132</v>
      </c>
      <c r="B21" s="412"/>
      <c r="C21" s="412"/>
      <c r="D21" s="412"/>
      <c r="E21" s="412"/>
      <c r="F21" s="412"/>
      <c r="G21" s="412"/>
      <c r="H21" s="413"/>
      <c r="I21" s="410">
        <v>0</v>
      </c>
      <c r="J21" s="410"/>
      <c r="K21" s="410"/>
      <c r="L21" s="410"/>
      <c r="M21" s="410"/>
      <c r="N21" s="410"/>
      <c r="O21" s="410"/>
      <c r="P21" s="410"/>
      <c r="Q21" s="400">
        <v>0</v>
      </c>
      <c r="R21" s="400"/>
      <c r="S21" s="400"/>
      <c r="T21" s="400"/>
      <c r="U21" s="400"/>
      <c r="V21" s="400"/>
      <c r="W21" s="400"/>
      <c r="X21" s="400"/>
      <c r="Y21" s="400">
        <v>0</v>
      </c>
      <c r="Z21" s="400"/>
      <c r="AA21" s="400"/>
      <c r="AB21" s="400"/>
      <c r="AC21" s="400"/>
      <c r="AD21" s="400"/>
      <c r="AE21" s="400"/>
      <c r="AF21" s="400"/>
      <c r="AG21" s="400">
        <v>0</v>
      </c>
      <c r="AH21" s="400"/>
      <c r="AI21" s="400"/>
      <c r="AJ21" s="400"/>
      <c r="AK21" s="400"/>
      <c r="AL21" s="400"/>
      <c r="AM21" s="400"/>
      <c r="AN21" s="400"/>
      <c r="AO21" s="403">
        <v>0</v>
      </c>
      <c r="AP21" s="403"/>
      <c r="AQ21" s="403"/>
      <c r="AR21" s="403"/>
      <c r="AS21" s="403"/>
      <c r="AT21" s="403"/>
      <c r="AU21" s="403"/>
      <c r="AV21" s="401"/>
      <c r="AW21" s="402">
        <v>0</v>
      </c>
      <c r="AX21" s="403"/>
      <c r="AY21" s="403"/>
      <c r="AZ21" s="403"/>
      <c r="BA21" s="403"/>
      <c r="BB21" s="403"/>
      <c r="BC21" s="403"/>
      <c r="BD21" s="403"/>
      <c r="BE21" s="400">
        <v>0</v>
      </c>
      <c r="BF21" s="400"/>
      <c r="BG21" s="400"/>
      <c r="BH21" s="400"/>
      <c r="BI21" s="400"/>
      <c r="BJ21" s="400"/>
      <c r="BK21" s="400"/>
      <c r="BL21" s="400"/>
      <c r="BM21" s="400">
        <v>0</v>
      </c>
      <c r="BN21" s="400"/>
      <c r="BO21" s="400"/>
      <c r="BP21" s="400"/>
      <c r="BQ21" s="400"/>
      <c r="BR21" s="400"/>
      <c r="BS21" s="400"/>
      <c r="BT21" s="400"/>
      <c r="BU21" s="400">
        <v>0</v>
      </c>
      <c r="BV21" s="400"/>
      <c r="BW21" s="400"/>
      <c r="BX21" s="400"/>
      <c r="BY21" s="400"/>
      <c r="BZ21" s="400"/>
      <c r="CA21" s="400"/>
      <c r="CB21" s="400"/>
    </row>
    <row r="22" spans="1:80" s="132" customFormat="1" ht="11.25" customHeight="1">
      <c r="A22" s="418" t="s">
        <v>508</v>
      </c>
      <c r="B22" s="418"/>
      <c r="C22" s="418"/>
      <c r="D22" s="418"/>
      <c r="E22" s="418"/>
      <c r="F22" s="418"/>
      <c r="G22" s="418"/>
      <c r="H22" s="419"/>
      <c r="I22" s="417">
        <f>SUM(I23:P28)</f>
        <v>1032029</v>
      </c>
      <c r="J22" s="417"/>
      <c r="K22" s="417"/>
      <c r="L22" s="417"/>
      <c r="M22" s="417"/>
      <c r="N22" s="417"/>
      <c r="O22" s="417"/>
      <c r="P22" s="417"/>
      <c r="Q22" s="417">
        <f>-(SUM(Q23:X29))</f>
        <v>-790672</v>
      </c>
      <c r="R22" s="417"/>
      <c r="S22" s="417"/>
      <c r="T22" s="417"/>
      <c r="U22" s="417"/>
      <c r="V22" s="417"/>
      <c r="W22" s="417"/>
      <c r="X22" s="417"/>
      <c r="Y22" s="417">
        <f>-(SUM(Y23:AF29))</f>
        <v>-82758</v>
      </c>
      <c r="Z22" s="417"/>
      <c r="AA22" s="417"/>
      <c r="AB22" s="417"/>
      <c r="AC22" s="417"/>
      <c r="AD22" s="417"/>
      <c r="AE22" s="417"/>
      <c r="AF22" s="417"/>
      <c r="AG22" s="417">
        <f>-(SUM(AG23:AN29))</f>
        <v>-98545</v>
      </c>
      <c r="AH22" s="417"/>
      <c r="AI22" s="417"/>
      <c r="AJ22" s="417"/>
      <c r="AK22" s="417"/>
      <c r="AL22" s="417"/>
      <c r="AM22" s="417"/>
      <c r="AN22" s="417"/>
      <c r="AO22" s="420">
        <f>SUM(AO23:AV29)</f>
        <v>33560</v>
      </c>
      <c r="AP22" s="420"/>
      <c r="AQ22" s="420"/>
      <c r="AR22" s="420"/>
      <c r="AS22" s="420"/>
      <c r="AT22" s="420"/>
      <c r="AU22" s="420"/>
      <c r="AV22" s="421"/>
      <c r="AW22" s="417">
        <f>SUM(AW23:BD28)</f>
        <v>2968539</v>
      </c>
      <c r="AX22" s="417"/>
      <c r="AY22" s="417"/>
      <c r="AZ22" s="417"/>
      <c r="BA22" s="417"/>
      <c r="BB22" s="417"/>
      <c r="BC22" s="417"/>
      <c r="BD22" s="417"/>
      <c r="BE22" s="417">
        <f>-(SUM(BE23:BL28))</f>
        <v>-530641</v>
      </c>
      <c r="BF22" s="417"/>
      <c r="BG22" s="417"/>
      <c r="BH22" s="417"/>
      <c r="BI22" s="417"/>
      <c r="BJ22" s="417"/>
      <c r="BK22" s="417"/>
      <c r="BL22" s="417"/>
      <c r="BM22" s="417">
        <f>-(SUM(BM23:BT28))</f>
        <v>-1361063</v>
      </c>
      <c r="BN22" s="417"/>
      <c r="BO22" s="417"/>
      <c r="BP22" s="417"/>
      <c r="BQ22" s="417"/>
      <c r="BR22" s="417"/>
      <c r="BS22" s="417"/>
      <c r="BT22" s="417"/>
      <c r="BU22" s="417">
        <f>-(SUM(BU23:CB28))</f>
        <v>-61577</v>
      </c>
      <c r="BV22" s="417"/>
      <c r="BW22" s="417"/>
      <c r="BX22" s="417"/>
      <c r="BY22" s="417"/>
      <c r="BZ22" s="417"/>
      <c r="CA22" s="417"/>
      <c r="CB22" s="417"/>
    </row>
    <row r="23" spans="1:80" s="127" customFormat="1" ht="11.25" customHeight="1">
      <c r="A23" s="412" t="s">
        <v>124</v>
      </c>
      <c r="B23" s="412"/>
      <c r="C23" s="412"/>
      <c r="D23" s="412"/>
      <c r="E23" s="412"/>
      <c r="F23" s="412"/>
      <c r="G23" s="412"/>
      <c r="H23" s="413"/>
      <c r="I23" s="410">
        <f>SUM(Q23:AV23)</f>
        <v>11646</v>
      </c>
      <c r="J23" s="410"/>
      <c r="K23" s="410"/>
      <c r="L23" s="410"/>
      <c r="M23" s="410"/>
      <c r="N23" s="410"/>
      <c r="O23" s="410"/>
      <c r="P23" s="410"/>
      <c r="Q23" s="400">
        <v>9730</v>
      </c>
      <c r="R23" s="400"/>
      <c r="S23" s="400"/>
      <c r="T23" s="400"/>
      <c r="U23" s="400"/>
      <c r="V23" s="400"/>
      <c r="W23" s="400"/>
      <c r="X23" s="400"/>
      <c r="Y23" s="400">
        <v>1916</v>
      </c>
      <c r="Z23" s="400"/>
      <c r="AA23" s="400"/>
      <c r="AB23" s="400"/>
      <c r="AC23" s="400"/>
      <c r="AD23" s="400"/>
      <c r="AE23" s="400"/>
      <c r="AF23" s="400"/>
      <c r="AG23" s="400">
        <v>0</v>
      </c>
      <c r="AH23" s="400"/>
      <c r="AI23" s="400"/>
      <c r="AJ23" s="400"/>
      <c r="AK23" s="400"/>
      <c r="AL23" s="400"/>
      <c r="AM23" s="400"/>
      <c r="AN23" s="400"/>
      <c r="AO23" s="403">
        <v>0</v>
      </c>
      <c r="AP23" s="403"/>
      <c r="AQ23" s="403"/>
      <c r="AR23" s="403"/>
      <c r="AS23" s="403"/>
      <c r="AT23" s="403"/>
      <c r="AU23" s="403"/>
      <c r="AV23" s="401"/>
      <c r="AW23" s="410">
        <v>96811</v>
      </c>
      <c r="AX23" s="410"/>
      <c r="AY23" s="410"/>
      <c r="AZ23" s="410"/>
      <c r="BA23" s="410"/>
      <c r="BB23" s="410"/>
      <c r="BC23" s="410"/>
      <c r="BD23" s="410"/>
      <c r="BE23" s="410">
        <v>13232</v>
      </c>
      <c r="BF23" s="410"/>
      <c r="BG23" s="410"/>
      <c r="BH23" s="410"/>
      <c r="BI23" s="410"/>
      <c r="BJ23" s="410"/>
      <c r="BK23" s="410"/>
      <c r="BL23" s="410"/>
      <c r="BM23" s="410">
        <v>31690</v>
      </c>
      <c r="BN23" s="410"/>
      <c r="BO23" s="410"/>
      <c r="BP23" s="410"/>
      <c r="BQ23" s="410"/>
      <c r="BR23" s="410"/>
      <c r="BS23" s="410"/>
      <c r="BT23" s="410"/>
      <c r="BU23" s="410">
        <v>51889</v>
      </c>
      <c r="BV23" s="410"/>
      <c r="BW23" s="410"/>
      <c r="BX23" s="410"/>
      <c r="BY23" s="410"/>
      <c r="BZ23" s="410"/>
      <c r="CA23" s="410"/>
      <c r="CB23" s="410"/>
    </row>
    <row r="24" spans="1:80" s="127" customFormat="1" ht="11.25" customHeight="1">
      <c r="A24" s="412" t="s">
        <v>125</v>
      </c>
      <c r="B24" s="412"/>
      <c r="C24" s="412"/>
      <c r="D24" s="412"/>
      <c r="E24" s="412"/>
      <c r="F24" s="412"/>
      <c r="G24" s="412"/>
      <c r="H24" s="413"/>
      <c r="I24" s="410">
        <f>SUM(Q24:AV24)</f>
        <v>29385</v>
      </c>
      <c r="J24" s="410"/>
      <c r="K24" s="410"/>
      <c r="L24" s="410"/>
      <c r="M24" s="410"/>
      <c r="N24" s="410"/>
      <c r="O24" s="410"/>
      <c r="P24" s="410"/>
      <c r="Q24" s="400">
        <v>17759</v>
      </c>
      <c r="R24" s="400"/>
      <c r="S24" s="400"/>
      <c r="T24" s="400"/>
      <c r="U24" s="400"/>
      <c r="V24" s="400"/>
      <c r="W24" s="400"/>
      <c r="X24" s="400"/>
      <c r="Y24" s="400">
        <v>2227</v>
      </c>
      <c r="Z24" s="400"/>
      <c r="AA24" s="400"/>
      <c r="AB24" s="400"/>
      <c r="AC24" s="400"/>
      <c r="AD24" s="400"/>
      <c r="AE24" s="400"/>
      <c r="AF24" s="400"/>
      <c r="AG24" s="400">
        <v>7063</v>
      </c>
      <c r="AH24" s="400"/>
      <c r="AI24" s="400"/>
      <c r="AJ24" s="400"/>
      <c r="AK24" s="400"/>
      <c r="AL24" s="400"/>
      <c r="AM24" s="400"/>
      <c r="AN24" s="400"/>
      <c r="AO24" s="403">
        <v>2336</v>
      </c>
      <c r="AP24" s="403"/>
      <c r="AQ24" s="403"/>
      <c r="AR24" s="403"/>
      <c r="AS24" s="403"/>
      <c r="AT24" s="403"/>
      <c r="AU24" s="403"/>
      <c r="AV24" s="401"/>
      <c r="AW24" s="410">
        <v>74276</v>
      </c>
      <c r="AX24" s="410"/>
      <c r="AY24" s="410"/>
      <c r="AZ24" s="410"/>
      <c r="BA24" s="410"/>
      <c r="BB24" s="410"/>
      <c r="BC24" s="410"/>
      <c r="BD24" s="410"/>
      <c r="BE24" s="410">
        <v>22411</v>
      </c>
      <c r="BF24" s="410"/>
      <c r="BG24" s="410"/>
      <c r="BH24" s="410"/>
      <c r="BI24" s="410"/>
      <c r="BJ24" s="410"/>
      <c r="BK24" s="410"/>
      <c r="BL24" s="410"/>
      <c r="BM24" s="410">
        <v>41505</v>
      </c>
      <c r="BN24" s="410"/>
      <c r="BO24" s="410"/>
      <c r="BP24" s="410"/>
      <c r="BQ24" s="410"/>
      <c r="BR24" s="410"/>
      <c r="BS24" s="410"/>
      <c r="BT24" s="410"/>
      <c r="BU24" s="410">
        <v>965</v>
      </c>
      <c r="BV24" s="410"/>
      <c r="BW24" s="410"/>
      <c r="BX24" s="410"/>
      <c r="BY24" s="410"/>
      <c r="BZ24" s="410"/>
      <c r="CA24" s="410"/>
      <c r="CB24" s="410"/>
    </row>
    <row r="25" spans="1:80" s="127" customFormat="1" ht="11.25" customHeight="1">
      <c r="A25" s="412" t="s">
        <v>126</v>
      </c>
      <c r="B25" s="412"/>
      <c r="C25" s="412"/>
      <c r="D25" s="412"/>
      <c r="E25" s="412"/>
      <c r="F25" s="412"/>
      <c r="G25" s="412"/>
      <c r="H25" s="413"/>
      <c r="I25" s="410">
        <f>SUM(Q25:AV25)</f>
        <v>379204</v>
      </c>
      <c r="J25" s="410"/>
      <c r="K25" s="410"/>
      <c r="L25" s="410"/>
      <c r="M25" s="410"/>
      <c r="N25" s="410"/>
      <c r="O25" s="410"/>
      <c r="P25" s="410"/>
      <c r="Q25" s="400">
        <v>220308</v>
      </c>
      <c r="R25" s="400"/>
      <c r="S25" s="400"/>
      <c r="T25" s="400"/>
      <c r="U25" s="400"/>
      <c r="V25" s="400"/>
      <c r="W25" s="400"/>
      <c r="X25" s="400"/>
      <c r="Y25" s="400">
        <v>70107</v>
      </c>
      <c r="Z25" s="400"/>
      <c r="AA25" s="400"/>
      <c r="AB25" s="400"/>
      <c r="AC25" s="400"/>
      <c r="AD25" s="400"/>
      <c r="AE25" s="400"/>
      <c r="AF25" s="400"/>
      <c r="AG25" s="400">
        <v>69407</v>
      </c>
      <c r="AH25" s="400"/>
      <c r="AI25" s="400"/>
      <c r="AJ25" s="400"/>
      <c r="AK25" s="400"/>
      <c r="AL25" s="400"/>
      <c r="AM25" s="400"/>
      <c r="AN25" s="400"/>
      <c r="AO25" s="403">
        <v>19382</v>
      </c>
      <c r="AP25" s="403"/>
      <c r="AQ25" s="403"/>
      <c r="AR25" s="403"/>
      <c r="AS25" s="403"/>
      <c r="AT25" s="403"/>
      <c r="AU25" s="403"/>
      <c r="AV25" s="401"/>
      <c r="AW25" s="414">
        <v>1939871</v>
      </c>
      <c r="AX25" s="410"/>
      <c r="AY25" s="410"/>
      <c r="AZ25" s="410"/>
      <c r="BA25" s="410"/>
      <c r="BB25" s="410"/>
      <c r="BC25" s="410"/>
      <c r="BD25" s="410"/>
      <c r="BE25" s="410">
        <v>448378</v>
      </c>
      <c r="BF25" s="410"/>
      <c r="BG25" s="410"/>
      <c r="BH25" s="410"/>
      <c r="BI25" s="410"/>
      <c r="BJ25" s="410"/>
      <c r="BK25" s="410"/>
      <c r="BL25" s="410"/>
      <c r="BM25" s="410">
        <v>1152587</v>
      </c>
      <c r="BN25" s="410"/>
      <c r="BO25" s="410"/>
      <c r="BP25" s="410"/>
      <c r="BQ25" s="410"/>
      <c r="BR25" s="410"/>
      <c r="BS25" s="410"/>
      <c r="BT25" s="410"/>
      <c r="BU25" s="410">
        <v>5490</v>
      </c>
      <c r="BV25" s="410"/>
      <c r="BW25" s="410"/>
      <c r="BX25" s="410"/>
      <c r="BY25" s="410"/>
      <c r="BZ25" s="410"/>
      <c r="CA25" s="410"/>
      <c r="CB25" s="410"/>
    </row>
    <row r="26" spans="1:80" s="127" customFormat="1" ht="11.25" customHeight="1">
      <c r="A26" s="412" t="s">
        <v>130</v>
      </c>
      <c r="B26" s="412"/>
      <c r="C26" s="412"/>
      <c r="D26" s="412"/>
      <c r="E26" s="412"/>
      <c r="F26" s="412"/>
      <c r="G26" s="412"/>
      <c r="H26" s="413"/>
      <c r="I26" s="410">
        <f>SUM(Q26:AV26)</f>
        <v>38281</v>
      </c>
      <c r="J26" s="410"/>
      <c r="K26" s="410"/>
      <c r="L26" s="410"/>
      <c r="M26" s="410"/>
      <c r="N26" s="410"/>
      <c r="O26" s="410"/>
      <c r="P26" s="410"/>
      <c r="Q26" s="400">
        <v>34512</v>
      </c>
      <c r="R26" s="400"/>
      <c r="S26" s="400"/>
      <c r="T26" s="400"/>
      <c r="U26" s="400"/>
      <c r="V26" s="400"/>
      <c r="W26" s="400"/>
      <c r="X26" s="400"/>
      <c r="Y26" s="400">
        <v>1793</v>
      </c>
      <c r="Z26" s="400"/>
      <c r="AA26" s="400"/>
      <c r="AB26" s="400"/>
      <c r="AC26" s="400"/>
      <c r="AD26" s="400"/>
      <c r="AE26" s="400"/>
      <c r="AF26" s="400"/>
      <c r="AG26" s="400">
        <v>0</v>
      </c>
      <c r="AH26" s="400"/>
      <c r="AI26" s="400"/>
      <c r="AJ26" s="400"/>
      <c r="AK26" s="400"/>
      <c r="AL26" s="400"/>
      <c r="AM26" s="400"/>
      <c r="AN26" s="400"/>
      <c r="AO26" s="403">
        <v>1976</v>
      </c>
      <c r="AP26" s="403"/>
      <c r="AQ26" s="403"/>
      <c r="AR26" s="403"/>
      <c r="AS26" s="403"/>
      <c r="AT26" s="403"/>
      <c r="AU26" s="403"/>
      <c r="AV26" s="401"/>
      <c r="AW26" s="414">
        <v>100264</v>
      </c>
      <c r="AX26" s="410"/>
      <c r="AY26" s="410"/>
      <c r="AZ26" s="410"/>
      <c r="BA26" s="410"/>
      <c r="BB26" s="410"/>
      <c r="BC26" s="410"/>
      <c r="BD26" s="410"/>
      <c r="BE26" s="410">
        <v>32695</v>
      </c>
      <c r="BF26" s="410"/>
      <c r="BG26" s="410"/>
      <c r="BH26" s="410"/>
      <c r="BI26" s="410"/>
      <c r="BJ26" s="410"/>
      <c r="BK26" s="410"/>
      <c r="BL26" s="410"/>
      <c r="BM26" s="410">
        <v>41768</v>
      </c>
      <c r="BN26" s="410"/>
      <c r="BO26" s="410"/>
      <c r="BP26" s="410"/>
      <c r="BQ26" s="410"/>
      <c r="BR26" s="410"/>
      <c r="BS26" s="410"/>
      <c r="BT26" s="410"/>
      <c r="BU26" s="410">
        <v>3233</v>
      </c>
      <c r="BV26" s="410"/>
      <c r="BW26" s="410"/>
      <c r="BX26" s="410"/>
      <c r="BY26" s="410"/>
      <c r="BZ26" s="410"/>
      <c r="CA26" s="410"/>
      <c r="CB26" s="410"/>
    </row>
    <row r="27" spans="1:80" s="127" customFormat="1" ht="11.25" customHeight="1">
      <c r="A27" s="412" t="s">
        <v>131</v>
      </c>
      <c r="B27" s="412"/>
      <c r="C27" s="412"/>
      <c r="D27" s="412"/>
      <c r="E27" s="412"/>
      <c r="F27" s="412"/>
      <c r="G27" s="412"/>
      <c r="H27" s="413"/>
      <c r="I27" s="410">
        <f>SUM(Q27:AV27)</f>
        <v>546897</v>
      </c>
      <c r="J27" s="410"/>
      <c r="K27" s="410"/>
      <c r="L27" s="410"/>
      <c r="M27" s="410"/>
      <c r="N27" s="410"/>
      <c r="O27" s="410"/>
      <c r="P27" s="410"/>
      <c r="Q27" s="400">
        <v>508363</v>
      </c>
      <c r="R27" s="400"/>
      <c r="S27" s="400"/>
      <c r="T27" s="400"/>
      <c r="U27" s="400"/>
      <c r="V27" s="400"/>
      <c r="W27" s="400"/>
      <c r="X27" s="400"/>
      <c r="Y27" s="400">
        <v>6715</v>
      </c>
      <c r="Z27" s="400"/>
      <c r="AA27" s="400"/>
      <c r="AB27" s="400"/>
      <c r="AC27" s="400"/>
      <c r="AD27" s="400"/>
      <c r="AE27" s="400"/>
      <c r="AF27" s="400"/>
      <c r="AG27" s="400">
        <v>22075</v>
      </c>
      <c r="AH27" s="400"/>
      <c r="AI27" s="400"/>
      <c r="AJ27" s="400"/>
      <c r="AK27" s="400"/>
      <c r="AL27" s="400"/>
      <c r="AM27" s="400"/>
      <c r="AN27" s="400"/>
      <c r="AO27" s="403">
        <v>9744</v>
      </c>
      <c r="AP27" s="403"/>
      <c r="AQ27" s="403"/>
      <c r="AR27" s="403"/>
      <c r="AS27" s="403"/>
      <c r="AT27" s="403"/>
      <c r="AU27" s="403"/>
      <c r="AV27" s="401"/>
      <c r="AW27" s="414">
        <v>537519</v>
      </c>
      <c r="AX27" s="410"/>
      <c r="AY27" s="410"/>
      <c r="AZ27" s="410"/>
      <c r="BA27" s="410"/>
      <c r="BB27" s="410"/>
      <c r="BC27" s="410"/>
      <c r="BD27" s="410"/>
      <c r="BE27" s="410">
        <v>13925</v>
      </c>
      <c r="BF27" s="410"/>
      <c r="BG27" s="410"/>
      <c r="BH27" s="410"/>
      <c r="BI27" s="410"/>
      <c r="BJ27" s="410"/>
      <c r="BK27" s="410"/>
      <c r="BL27" s="410"/>
      <c r="BM27" s="410">
        <v>93513</v>
      </c>
      <c r="BN27" s="410"/>
      <c r="BO27" s="410"/>
      <c r="BP27" s="410"/>
      <c r="BQ27" s="410"/>
      <c r="BR27" s="410"/>
      <c r="BS27" s="410"/>
      <c r="BT27" s="410"/>
      <c r="BU27" s="410">
        <v>0</v>
      </c>
      <c r="BV27" s="410"/>
      <c r="BW27" s="410"/>
      <c r="BX27" s="410"/>
      <c r="BY27" s="410"/>
      <c r="BZ27" s="410"/>
      <c r="CA27" s="410"/>
      <c r="CB27" s="410"/>
    </row>
    <row r="28" spans="1:80" s="127" customFormat="1" ht="11.25" customHeight="1">
      <c r="A28" s="412" t="s">
        <v>132</v>
      </c>
      <c r="B28" s="412"/>
      <c r="C28" s="412"/>
      <c r="D28" s="412"/>
      <c r="E28" s="412"/>
      <c r="F28" s="412"/>
      <c r="G28" s="412"/>
      <c r="H28" s="413"/>
      <c r="I28" s="410">
        <v>26616</v>
      </c>
      <c r="J28" s="410"/>
      <c r="K28" s="410"/>
      <c r="L28" s="410"/>
      <c r="M28" s="410"/>
      <c r="N28" s="410"/>
      <c r="O28" s="410"/>
      <c r="P28" s="410"/>
      <c r="Q28" s="400">
        <v>0</v>
      </c>
      <c r="R28" s="400"/>
      <c r="S28" s="400"/>
      <c r="T28" s="400"/>
      <c r="U28" s="400"/>
      <c r="V28" s="400"/>
      <c r="W28" s="400"/>
      <c r="X28" s="400"/>
      <c r="Y28" s="400">
        <v>0</v>
      </c>
      <c r="Z28" s="400"/>
      <c r="AA28" s="400"/>
      <c r="AB28" s="400"/>
      <c r="AC28" s="400"/>
      <c r="AD28" s="400"/>
      <c r="AE28" s="400"/>
      <c r="AF28" s="400"/>
      <c r="AG28" s="400">
        <v>0</v>
      </c>
      <c r="AH28" s="400"/>
      <c r="AI28" s="400"/>
      <c r="AJ28" s="400"/>
      <c r="AK28" s="400"/>
      <c r="AL28" s="400"/>
      <c r="AM28" s="400"/>
      <c r="AN28" s="400"/>
      <c r="AO28" s="403">
        <v>122</v>
      </c>
      <c r="AP28" s="403"/>
      <c r="AQ28" s="403"/>
      <c r="AR28" s="403"/>
      <c r="AS28" s="403"/>
      <c r="AT28" s="403"/>
      <c r="AU28" s="403"/>
      <c r="AV28" s="401"/>
      <c r="AW28" s="414">
        <v>219798</v>
      </c>
      <c r="AX28" s="410"/>
      <c r="AY28" s="410"/>
      <c r="AZ28" s="410"/>
      <c r="BA28" s="410"/>
      <c r="BB28" s="410"/>
      <c r="BC28" s="410"/>
      <c r="BD28" s="410"/>
      <c r="BE28" s="400">
        <v>0</v>
      </c>
      <c r="BF28" s="400"/>
      <c r="BG28" s="400"/>
      <c r="BH28" s="400"/>
      <c r="BI28" s="400"/>
      <c r="BJ28" s="400"/>
      <c r="BK28" s="400"/>
      <c r="BL28" s="400"/>
      <c r="BM28" s="400">
        <v>0</v>
      </c>
      <c r="BN28" s="400"/>
      <c r="BO28" s="400"/>
      <c r="BP28" s="400"/>
      <c r="BQ28" s="400"/>
      <c r="BR28" s="400"/>
      <c r="BS28" s="400"/>
      <c r="BT28" s="400"/>
      <c r="BU28" s="400">
        <v>0</v>
      </c>
      <c r="BV28" s="400"/>
      <c r="BW28" s="400"/>
      <c r="BX28" s="400"/>
      <c r="BY28" s="400"/>
      <c r="BZ28" s="400"/>
      <c r="CA28" s="400"/>
      <c r="CB28" s="400"/>
    </row>
    <row r="29" spans="1:80" s="127" customFormat="1" ht="3" customHeight="1" thickBot="1">
      <c r="A29" s="133"/>
      <c r="B29" s="133"/>
      <c r="C29" s="133"/>
      <c r="D29" s="133"/>
      <c r="E29" s="133"/>
      <c r="F29" s="133"/>
      <c r="G29" s="133"/>
      <c r="H29" s="134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4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s="127" customFormat="1" ht="3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</row>
    <row r="31" spans="1:80" s="127" customFormat="1" ht="10.5">
      <c r="A31" s="404" t="s">
        <v>498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39" t="s">
        <v>497</v>
      </c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40"/>
    </row>
    <row r="32" spans="1:80" s="127" customFormat="1" ht="9.75" customHeight="1">
      <c r="A32" s="411" t="s">
        <v>561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</row>
    <row r="33" spans="1:80" s="127" customFormat="1" ht="9" customHeight="1">
      <c r="A33" s="411" t="s">
        <v>562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</row>
    <row r="34" spans="1:80" s="127" customFormat="1" ht="9" customHeight="1">
      <c r="A34" s="411" t="s">
        <v>563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</row>
    <row r="35" spans="1:80" s="127" customFormat="1" ht="9" customHeight="1">
      <c r="A35" s="411" t="s">
        <v>564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1"/>
      <c r="BL35" s="411"/>
      <c r="BM35" s="411"/>
      <c r="BN35" s="411"/>
      <c r="BO35" s="411"/>
      <c r="BP35" s="411"/>
      <c r="BQ35" s="411"/>
      <c r="BR35" s="411"/>
      <c r="BS35" s="411"/>
      <c r="BT35" s="411"/>
      <c r="BU35" s="411"/>
      <c r="BV35" s="411"/>
      <c r="BW35" s="411"/>
      <c r="BX35" s="411"/>
      <c r="BY35" s="411"/>
      <c r="BZ35" s="411"/>
      <c r="CA35" s="411"/>
      <c r="CB35" s="411"/>
    </row>
    <row r="36" spans="1:80" s="127" customFormat="1" ht="9.75" customHeight="1">
      <c r="A36" s="411" t="s">
        <v>565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</row>
    <row r="37" s="127" customFormat="1" ht="20.25" customHeight="1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5" ht="20.25" customHeight="1"/>
    <row r="57" ht="12"/>
    <row r="58" ht="12"/>
    <row r="59" ht="12"/>
    <row r="60" ht="12"/>
    <row r="61" ht="12"/>
    <row r="62" ht="12"/>
    <row r="63" ht="12"/>
    <row r="64" ht="20.25" customHeight="1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sheetProtection/>
  <mergeCells count="242">
    <mergeCell ref="A33:CB33"/>
    <mergeCell ref="A34:CB34"/>
    <mergeCell ref="A24:H24"/>
    <mergeCell ref="I24:P24"/>
    <mergeCell ref="A25:H25"/>
    <mergeCell ref="I25:P25"/>
    <mergeCell ref="AG24:AN24"/>
    <mergeCell ref="AO25:AV25"/>
    <mergeCell ref="AG25:AN25"/>
    <mergeCell ref="Y25:AF25"/>
    <mergeCell ref="A35:CB35"/>
    <mergeCell ref="A36:CB36"/>
    <mergeCell ref="AS31:CB31"/>
    <mergeCell ref="A11:H11"/>
    <mergeCell ref="BE12:BL12"/>
    <mergeCell ref="BM12:BT12"/>
    <mergeCell ref="AO24:AV24"/>
    <mergeCell ref="Y12:AF12"/>
    <mergeCell ref="AG12:AN12"/>
    <mergeCell ref="AO12:AV12"/>
    <mergeCell ref="BE7:BL7"/>
    <mergeCell ref="BM7:BT7"/>
    <mergeCell ref="BU8:CB8"/>
    <mergeCell ref="BU9:CB9"/>
    <mergeCell ref="BU7:CB7"/>
    <mergeCell ref="BE8:BL8"/>
    <mergeCell ref="BM8:BT8"/>
    <mergeCell ref="BE9:BL9"/>
    <mergeCell ref="BM9:BT9"/>
    <mergeCell ref="A1:CB1"/>
    <mergeCell ref="A2:CB2"/>
    <mergeCell ref="A4:H5"/>
    <mergeCell ref="I4:AV4"/>
    <mergeCell ref="I5:P5"/>
    <mergeCell ref="Q5:X5"/>
    <mergeCell ref="Y5:AF5"/>
    <mergeCell ref="BM5:BT5"/>
    <mergeCell ref="BU5:CB5"/>
    <mergeCell ref="AG5:AN5"/>
    <mergeCell ref="BE5:BL5"/>
    <mergeCell ref="A8:H8"/>
    <mergeCell ref="A7:H7"/>
    <mergeCell ref="I8:P8"/>
    <mergeCell ref="Q8:X8"/>
    <mergeCell ref="AG8:AN8"/>
    <mergeCell ref="AW8:BD8"/>
    <mergeCell ref="AG7:AN7"/>
    <mergeCell ref="AO7:AV7"/>
    <mergeCell ref="AW7:BD7"/>
    <mergeCell ref="AW9:BD9"/>
    <mergeCell ref="AO8:AV8"/>
    <mergeCell ref="AG9:AN9"/>
    <mergeCell ref="A9:H9"/>
    <mergeCell ref="I7:P7"/>
    <mergeCell ref="Q7:X7"/>
    <mergeCell ref="Y7:AF7"/>
    <mergeCell ref="I9:P9"/>
    <mergeCell ref="Q9:X9"/>
    <mergeCell ref="Y9:AF9"/>
    <mergeCell ref="BU12:CB12"/>
    <mergeCell ref="A10:H10"/>
    <mergeCell ref="A13:H13"/>
    <mergeCell ref="I13:P13"/>
    <mergeCell ref="Q13:X13"/>
    <mergeCell ref="I10:P10"/>
    <mergeCell ref="Q10:X10"/>
    <mergeCell ref="A12:H12"/>
    <mergeCell ref="I12:P12"/>
    <mergeCell ref="Q12:X12"/>
    <mergeCell ref="Y13:AF13"/>
    <mergeCell ref="AG13:AN13"/>
    <mergeCell ref="AO13:AV13"/>
    <mergeCell ref="AW13:BD13"/>
    <mergeCell ref="BE13:BL13"/>
    <mergeCell ref="AW12:BD12"/>
    <mergeCell ref="BM13:BT13"/>
    <mergeCell ref="BU13:CB13"/>
    <mergeCell ref="A14:H14"/>
    <mergeCell ref="I14:P14"/>
    <mergeCell ref="Q14:X14"/>
    <mergeCell ref="Y14:AF14"/>
    <mergeCell ref="AG14:AN14"/>
    <mergeCell ref="AO14:AV14"/>
    <mergeCell ref="AW14:BD14"/>
    <mergeCell ref="BE14:BL14"/>
    <mergeCell ref="BM14:BT14"/>
    <mergeCell ref="BU14:CB14"/>
    <mergeCell ref="A15:H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BM16:BT16"/>
    <mergeCell ref="BU16:CB16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BM17:BT17"/>
    <mergeCell ref="BU17:CB17"/>
    <mergeCell ref="A18:H18"/>
    <mergeCell ref="I18:P18"/>
    <mergeCell ref="Q18:X18"/>
    <mergeCell ref="Y18:AF18"/>
    <mergeCell ref="AG18:AN18"/>
    <mergeCell ref="AO18:AV18"/>
    <mergeCell ref="AW18:BD18"/>
    <mergeCell ref="BE18:BL18"/>
    <mergeCell ref="BM18:BT18"/>
    <mergeCell ref="BU18:CB18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A20:H20"/>
    <mergeCell ref="I20:P20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A21:H21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BU22:CB22"/>
    <mergeCell ref="A23:H23"/>
    <mergeCell ref="I23:P23"/>
    <mergeCell ref="Q23:X23"/>
    <mergeCell ref="Y23:AF23"/>
    <mergeCell ref="AG23:AN23"/>
    <mergeCell ref="AO23:AV23"/>
    <mergeCell ref="AW23:BD23"/>
    <mergeCell ref="BE23:BL23"/>
    <mergeCell ref="Q25:X25"/>
    <mergeCell ref="BM24:BT24"/>
    <mergeCell ref="AW25:BD25"/>
    <mergeCell ref="BE25:BL25"/>
    <mergeCell ref="BE24:BL24"/>
    <mergeCell ref="AW24:BD24"/>
    <mergeCell ref="Y24:AF24"/>
    <mergeCell ref="Q24:X24"/>
    <mergeCell ref="A26:H26"/>
    <mergeCell ref="I26:P26"/>
    <mergeCell ref="AO27:AV27"/>
    <mergeCell ref="AW27:BD27"/>
    <mergeCell ref="Y26:AF26"/>
    <mergeCell ref="Q26:X26"/>
    <mergeCell ref="A27:H27"/>
    <mergeCell ref="I27:P27"/>
    <mergeCell ref="Q27:X27"/>
    <mergeCell ref="Y27:AF27"/>
    <mergeCell ref="AG26:AN26"/>
    <mergeCell ref="AO26:AV26"/>
    <mergeCell ref="AW26:BD26"/>
    <mergeCell ref="AG27:AN27"/>
    <mergeCell ref="AW4:CB4"/>
    <mergeCell ref="BM27:BT27"/>
    <mergeCell ref="BU27:CB27"/>
    <mergeCell ref="BU26:CB26"/>
    <mergeCell ref="BM25:BT25"/>
    <mergeCell ref="BM22:BT22"/>
    <mergeCell ref="BU25:CB25"/>
    <mergeCell ref="BU24:CB24"/>
    <mergeCell ref="BM23:BT23"/>
    <mergeCell ref="BU23:CB23"/>
    <mergeCell ref="BU10:CB10"/>
    <mergeCell ref="AG28:AN28"/>
    <mergeCell ref="AO28:AV28"/>
    <mergeCell ref="AW28:BD28"/>
    <mergeCell ref="BE28:BL28"/>
    <mergeCell ref="BE10:BL10"/>
    <mergeCell ref="A32:CB32"/>
    <mergeCell ref="I11:P11"/>
    <mergeCell ref="Q11:X11"/>
    <mergeCell ref="Y11:AF11"/>
    <mergeCell ref="AG11:AN11"/>
    <mergeCell ref="BM26:BT26"/>
    <mergeCell ref="BM28:BT28"/>
    <mergeCell ref="BE26:BL26"/>
    <mergeCell ref="BU28:CB28"/>
    <mergeCell ref="A28:H28"/>
    <mergeCell ref="A3:CB3"/>
    <mergeCell ref="BU11:CB11"/>
    <mergeCell ref="AO11:AV11"/>
    <mergeCell ref="AW11:BD11"/>
    <mergeCell ref="BE11:BL11"/>
    <mergeCell ref="BM11:BT11"/>
    <mergeCell ref="AO5:AV5"/>
    <mergeCell ref="AW5:BD5"/>
    <mergeCell ref="Y8:AF8"/>
    <mergeCell ref="AO9:AV9"/>
    <mergeCell ref="BM10:BT10"/>
    <mergeCell ref="Y10:AF10"/>
    <mergeCell ref="AG10:AN10"/>
    <mergeCell ref="AO10:AV10"/>
    <mergeCell ref="AW10:BD10"/>
    <mergeCell ref="A31:AR31"/>
    <mergeCell ref="I28:P28"/>
    <mergeCell ref="Q28:X28"/>
    <mergeCell ref="Y28:AF28"/>
    <mergeCell ref="BE27:BL27"/>
  </mergeCells>
  <printOptions/>
  <pageMargins left="0.7874015748031497" right="0.19" top="0.07874015748031496" bottom="0.17" header="0" footer="0"/>
  <pageSetup horizontalDpi="300" verticalDpi="300" orientation="portrait" pageOrder="overThenDown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69"/>
  <sheetViews>
    <sheetView zoomScale="125" zoomScaleNormal="125" zoomScaleSheetLayoutView="125" zoomScalePageLayoutView="0" workbookViewId="0" topLeftCell="A1">
      <selection activeCell="A1" sqref="A1:CB1"/>
    </sheetView>
  </sheetViews>
  <sheetFormatPr defaultColWidth="9.00390625" defaultRowHeight="12"/>
  <cols>
    <col min="1" max="1" width="1.4921875" style="126" customWidth="1"/>
    <col min="2" max="13" width="1.37890625" style="126" customWidth="1"/>
    <col min="14" max="14" width="1.12109375" style="126" customWidth="1"/>
    <col min="15" max="15" width="2.125" style="126" customWidth="1"/>
    <col min="16" max="20" width="1.37890625" style="126" customWidth="1"/>
    <col min="21" max="21" width="1.4921875" style="126" customWidth="1"/>
    <col min="22" max="22" width="1.625" style="126" customWidth="1"/>
    <col min="23" max="23" width="2.125" style="126" customWidth="1"/>
    <col min="24" max="24" width="1.875" style="126" customWidth="1"/>
    <col min="25" max="25" width="1.37890625" style="126" customWidth="1"/>
    <col min="26" max="26" width="1.00390625" style="126" customWidth="1"/>
    <col min="27" max="27" width="1.4921875" style="126" customWidth="1"/>
    <col min="28" max="29" width="1.37890625" style="126" customWidth="1"/>
    <col min="30" max="30" width="1.4921875" style="126" customWidth="1"/>
    <col min="31" max="31" width="2.125" style="126" customWidth="1"/>
    <col min="32" max="32" width="1.37890625" style="126" customWidth="1"/>
    <col min="33" max="34" width="1.4921875" style="126" customWidth="1"/>
    <col min="35" max="38" width="1.37890625" style="126" customWidth="1"/>
    <col min="39" max="39" width="1.625" style="126" customWidth="1"/>
    <col min="40" max="50" width="1.37890625" style="126" customWidth="1"/>
    <col min="51" max="52" width="1.4921875" style="126" customWidth="1"/>
    <col min="53" max="53" width="1.625" style="126" customWidth="1"/>
    <col min="54" max="54" width="1.37890625" style="126" customWidth="1"/>
    <col min="55" max="55" width="2.00390625" style="126" customWidth="1"/>
    <col min="56" max="56" width="1.625" style="126" customWidth="1"/>
    <col min="57" max="59" width="1.37890625" style="126" customWidth="1"/>
    <col min="60" max="60" width="1.625" style="126" customWidth="1"/>
    <col min="61" max="61" width="1.37890625" style="126" customWidth="1"/>
    <col min="62" max="62" width="1.625" style="126" customWidth="1"/>
    <col min="63" max="63" width="1.875" style="126" customWidth="1"/>
    <col min="64" max="64" width="1.625" style="126" customWidth="1"/>
    <col min="65" max="67" width="1.37890625" style="126" customWidth="1"/>
    <col min="68" max="68" width="1.625" style="126" customWidth="1"/>
    <col min="69" max="69" width="1.37890625" style="126" customWidth="1"/>
    <col min="70" max="71" width="1.625" style="126" customWidth="1"/>
    <col min="72" max="72" width="1.875" style="126" customWidth="1"/>
    <col min="73" max="73" width="1.37890625" style="126" customWidth="1"/>
    <col min="74" max="74" width="1.625" style="126" customWidth="1"/>
    <col min="75" max="75" width="1.875" style="126" customWidth="1"/>
    <col min="76" max="76" width="1.37890625" style="126" customWidth="1"/>
    <col min="77" max="77" width="1.625" style="126" customWidth="1"/>
    <col min="78" max="78" width="1.875" style="126" customWidth="1"/>
    <col min="79" max="80" width="1.37890625" style="126" customWidth="1"/>
    <col min="81" max="16384" width="9.375" style="126" customWidth="1"/>
  </cols>
  <sheetData>
    <row r="1" spans="1:80" s="189" customFormat="1" ht="16.5" customHeight="1">
      <c r="A1" s="455" t="s">
        <v>768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BZ1" s="455"/>
      <c r="CA1" s="455"/>
      <c r="CB1" s="455"/>
    </row>
    <row r="2" spans="1:80" ht="36" customHeight="1">
      <c r="A2" s="456" t="s">
        <v>756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</row>
    <row r="3" spans="1:80" ht="16.5" customHeight="1" thickBot="1">
      <c r="A3" s="457" t="s">
        <v>635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7"/>
      <c r="BY3" s="457"/>
      <c r="BZ3" s="457"/>
      <c r="CA3" s="457"/>
      <c r="CB3" s="457"/>
    </row>
    <row r="4" spans="1:80" ht="21.75" customHeight="1">
      <c r="A4" s="458" t="s">
        <v>566</v>
      </c>
      <c r="B4" s="458"/>
      <c r="C4" s="458"/>
      <c r="D4" s="458"/>
      <c r="E4" s="459"/>
      <c r="F4" s="462" t="s">
        <v>457</v>
      </c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9"/>
      <c r="AA4" s="462" t="s">
        <v>458</v>
      </c>
      <c r="AB4" s="458"/>
      <c r="AC4" s="458"/>
      <c r="AD4" s="458"/>
      <c r="AE4" s="459"/>
      <c r="AF4" s="443" t="s">
        <v>633</v>
      </c>
      <c r="AG4" s="444"/>
      <c r="AH4" s="444"/>
      <c r="AI4" s="444"/>
      <c r="AJ4" s="444"/>
      <c r="AK4" s="444"/>
      <c r="AL4" s="445"/>
      <c r="AM4" s="446" t="s">
        <v>587</v>
      </c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7"/>
      <c r="BG4" s="448"/>
      <c r="BH4" s="446" t="s">
        <v>634</v>
      </c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</row>
    <row r="5" spans="1:80" ht="21.75" customHeight="1">
      <c r="A5" s="460"/>
      <c r="B5" s="460"/>
      <c r="C5" s="460"/>
      <c r="D5" s="460"/>
      <c r="E5" s="461"/>
      <c r="F5" s="463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1"/>
      <c r="AA5" s="463"/>
      <c r="AB5" s="460"/>
      <c r="AC5" s="460"/>
      <c r="AD5" s="460"/>
      <c r="AE5" s="461"/>
      <c r="AF5" s="449" t="s">
        <v>459</v>
      </c>
      <c r="AG5" s="450"/>
      <c r="AH5" s="450"/>
      <c r="AI5" s="450"/>
      <c r="AJ5" s="450"/>
      <c r="AK5" s="450"/>
      <c r="AL5" s="451"/>
      <c r="AM5" s="449" t="s">
        <v>459</v>
      </c>
      <c r="AN5" s="450"/>
      <c r="AO5" s="450"/>
      <c r="AP5" s="450"/>
      <c r="AQ5" s="450"/>
      <c r="AR5" s="450"/>
      <c r="AS5" s="451"/>
      <c r="AT5" s="452" t="s">
        <v>460</v>
      </c>
      <c r="AU5" s="453"/>
      <c r="AV5" s="453"/>
      <c r="AW5" s="453"/>
      <c r="AX5" s="453"/>
      <c r="AY5" s="453"/>
      <c r="AZ5" s="454"/>
      <c r="BA5" s="449" t="s">
        <v>461</v>
      </c>
      <c r="BB5" s="450"/>
      <c r="BC5" s="450"/>
      <c r="BD5" s="450"/>
      <c r="BE5" s="450"/>
      <c r="BF5" s="450"/>
      <c r="BG5" s="451"/>
      <c r="BH5" s="449" t="s">
        <v>459</v>
      </c>
      <c r="BI5" s="450"/>
      <c r="BJ5" s="450"/>
      <c r="BK5" s="450"/>
      <c r="BL5" s="450"/>
      <c r="BM5" s="450"/>
      <c r="BN5" s="451"/>
      <c r="BO5" s="452" t="s">
        <v>460</v>
      </c>
      <c r="BP5" s="453"/>
      <c r="BQ5" s="453"/>
      <c r="BR5" s="453"/>
      <c r="BS5" s="453"/>
      <c r="BT5" s="453"/>
      <c r="BU5" s="454"/>
      <c r="BV5" s="449" t="s">
        <v>461</v>
      </c>
      <c r="BW5" s="450"/>
      <c r="BX5" s="450"/>
      <c r="BY5" s="450"/>
      <c r="BZ5" s="450"/>
      <c r="CA5" s="450"/>
      <c r="CB5" s="450"/>
    </row>
    <row r="6" spans="1:80" ht="3" customHeight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7"/>
      <c r="AB6" s="138"/>
      <c r="AC6" s="138"/>
      <c r="AD6" s="138"/>
      <c r="AE6" s="139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12" customHeight="1">
      <c r="A7" s="464" t="s">
        <v>133</v>
      </c>
      <c r="B7" s="464"/>
      <c r="C7" s="464"/>
      <c r="D7" s="464"/>
      <c r="E7" s="464"/>
      <c r="F7" s="465" t="s">
        <v>657</v>
      </c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7"/>
      <c r="AA7" s="468" t="s">
        <v>21</v>
      </c>
      <c r="AB7" s="464"/>
      <c r="AC7" s="464"/>
      <c r="AD7" s="464"/>
      <c r="AE7" s="469"/>
      <c r="AF7" s="470">
        <v>551016</v>
      </c>
      <c r="AG7" s="470"/>
      <c r="AH7" s="470"/>
      <c r="AI7" s="470"/>
      <c r="AJ7" s="470"/>
      <c r="AK7" s="470"/>
      <c r="AL7" s="470"/>
      <c r="AM7" s="470">
        <v>627935</v>
      </c>
      <c r="AN7" s="470"/>
      <c r="AO7" s="470"/>
      <c r="AP7" s="470"/>
      <c r="AQ7" s="470"/>
      <c r="AR7" s="470"/>
      <c r="AS7" s="470"/>
      <c r="AT7" s="471">
        <v>109</v>
      </c>
      <c r="AU7" s="471"/>
      <c r="AV7" s="471"/>
      <c r="AW7" s="471"/>
      <c r="AX7" s="471"/>
      <c r="AY7" s="471"/>
      <c r="AZ7" s="471"/>
      <c r="BA7" s="470">
        <v>275</v>
      </c>
      <c r="BB7" s="470"/>
      <c r="BC7" s="470"/>
      <c r="BD7" s="470"/>
      <c r="BE7" s="470"/>
      <c r="BF7" s="470"/>
      <c r="BG7" s="470"/>
      <c r="BH7" s="470">
        <v>692468</v>
      </c>
      <c r="BI7" s="470"/>
      <c r="BJ7" s="470"/>
      <c r="BK7" s="470"/>
      <c r="BL7" s="470"/>
      <c r="BM7" s="470"/>
      <c r="BN7" s="470"/>
      <c r="BO7" s="471">
        <v>565</v>
      </c>
      <c r="BP7" s="471"/>
      <c r="BQ7" s="471"/>
      <c r="BR7" s="471"/>
      <c r="BS7" s="471"/>
      <c r="BT7" s="471"/>
      <c r="BU7" s="471"/>
      <c r="BV7" s="470">
        <v>149</v>
      </c>
      <c r="BW7" s="470"/>
      <c r="BX7" s="470"/>
      <c r="BY7" s="470"/>
      <c r="BZ7" s="470"/>
      <c r="CA7" s="470"/>
      <c r="CB7" s="470"/>
    </row>
    <row r="8" spans="1:80" ht="12" customHeight="1">
      <c r="A8" s="464" t="s">
        <v>134</v>
      </c>
      <c r="B8" s="464"/>
      <c r="C8" s="464"/>
      <c r="D8" s="464"/>
      <c r="E8" s="464"/>
      <c r="F8" s="465" t="s">
        <v>690</v>
      </c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7"/>
      <c r="AA8" s="468" t="s">
        <v>135</v>
      </c>
      <c r="AB8" s="464"/>
      <c r="AC8" s="464"/>
      <c r="AD8" s="464"/>
      <c r="AE8" s="469"/>
      <c r="AF8" s="470">
        <v>891962</v>
      </c>
      <c r="AG8" s="470"/>
      <c r="AH8" s="470"/>
      <c r="AI8" s="470"/>
      <c r="AJ8" s="470"/>
      <c r="AK8" s="470"/>
      <c r="AL8" s="470"/>
      <c r="AM8" s="470">
        <v>907222</v>
      </c>
      <c r="AN8" s="470"/>
      <c r="AO8" s="470"/>
      <c r="AP8" s="470"/>
      <c r="AQ8" s="470"/>
      <c r="AR8" s="470"/>
      <c r="AS8" s="470"/>
      <c r="AT8" s="472">
        <v>1887</v>
      </c>
      <c r="AU8" s="472"/>
      <c r="AV8" s="472"/>
      <c r="AW8" s="472"/>
      <c r="AX8" s="472"/>
      <c r="AY8" s="472"/>
      <c r="AZ8" s="472"/>
      <c r="BA8" s="470">
        <v>274</v>
      </c>
      <c r="BB8" s="470"/>
      <c r="BC8" s="470"/>
      <c r="BD8" s="470"/>
      <c r="BE8" s="470"/>
      <c r="BF8" s="470"/>
      <c r="BG8" s="470"/>
      <c r="BH8" s="470">
        <v>902588</v>
      </c>
      <c r="BI8" s="470"/>
      <c r="BJ8" s="470"/>
      <c r="BK8" s="470"/>
      <c r="BL8" s="470"/>
      <c r="BM8" s="470"/>
      <c r="BN8" s="470"/>
      <c r="BO8" s="472">
        <v>1729</v>
      </c>
      <c r="BP8" s="472"/>
      <c r="BQ8" s="472"/>
      <c r="BR8" s="472"/>
      <c r="BS8" s="472"/>
      <c r="BT8" s="472"/>
      <c r="BU8" s="472"/>
      <c r="BV8" s="470">
        <v>274</v>
      </c>
      <c r="BW8" s="470"/>
      <c r="BX8" s="470"/>
      <c r="BY8" s="470"/>
      <c r="BZ8" s="470"/>
      <c r="CA8" s="470"/>
      <c r="CB8" s="470"/>
    </row>
    <row r="9" spans="1:80" ht="12" customHeight="1">
      <c r="A9" s="464" t="s">
        <v>135</v>
      </c>
      <c r="B9" s="464"/>
      <c r="C9" s="464"/>
      <c r="D9" s="464"/>
      <c r="E9" s="464"/>
      <c r="F9" s="465" t="s">
        <v>691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7"/>
      <c r="AA9" s="468" t="s">
        <v>135</v>
      </c>
      <c r="AB9" s="464"/>
      <c r="AC9" s="464"/>
      <c r="AD9" s="464"/>
      <c r="AE9" s="469"/>
      <c r="AF9" s="470">
        <v>12869</v>
      </c>
      <c r="AG9" s="470"/>
      <c r="AH9" s="470"/>
      <c r="AI9" s="470"/>
      <c r="AJ9" s="470"/>
      <c r="AK9" s="470"/>
      <c r="AL9" s="470"/>
      <c r="AM9" s="470">
        <v>12000</v>
      </c>
      <c r="AN9" s="470"/>
      <c r="AO9" s="470"/>
      <c r="AP9" s="470"/>
      <c r="AQ9" s="470"/>
      <c r="AR9" s="470"/>
      <c r="AS9" s="470"/>
      <c r="AT9" s="473">
        <v>19</v>
      </c>
      <c r="AU9" s="473"/>
      <c r="AV9" s="473"/>
      <c r="AW9" s="473"/>
      <c r="AX9" s="473"/>
      <c r="AY9" s="473"/>
      <c r="AZ9" s="473"/>
      <c r="BA9" s="470">
        <v>289</v>
      </c>
      <c r="BB9" s="470"/>
      <c r="BC9" s="470"/>
      <c r="BD9" s="470"/>
      <c r="BE9" s="470"/>
      <c r="BF9" s="470"/>
      <c r="BG9" s="470"/>
      <c r="BH9" s="470">
        <v>13102</v>
      </c>
      <c r="BI9" s="470"/>
      <c r="BJ9" s="470"/>
      <c r="BK9" s="470"/>
      <c r="BL9" s="470"/>
      <c r="BM9" s="470"/>
      <c r="BN9" s="470"/>
      <c r="BO9" s="473">
        <v>19</v>
      </c>
      <c r="BP9" s="473"/>
      <c r="BQ9" s="473"/>
      <c r="BR9" s="473"/>
      <c r="BS9" s="473"/>
      <c r="BT9" s="473"/>
      <c r="BU9" s="473"/>
      <c r="BV9" s="470">
        <v>286</v>
      </c>
      <c r="BW9" s="470"/>
      <c r="BX9" s="470"/>
      <c r="BY9" s="470"/>
      <c r="BZ9" s="470"/>
      <c r="CA9" s="470"/>
      <c r="CB9" s="470"/>
    </row>
    <row r="10" spans="1:80" ht="12" customHeight="1">
      <c r="A10" s="464" t="s">
        <v>135</v>
      </c>
      <c r="B10" s="464"/>
      <c r="C10" s="464"/>
      <c r="D10" s="464"/>
      <c r="E10" s="464"/>
      <c r="F10" s="465" t="s">
        <v>692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7"/>
      <c r="AA10" s="468" t="s">
        <v>135</v>
      </c>
      <c r="AB10" s="464"/>
      <c r="AC10" s="464"/>
      <c r="AD10" s="464"/>
      <c r="AE10" s="469"/>
      <c r="AF10" s="470">
        <v>28920</v>
      </c>
      <c r="AG10" s="470"/>
      <c r="AH10" s="470"/>
      <c r="AI10" s="470"/>
      <c r="AJ10" s="470"/>
      <c r="AK10" s="470"/>
      <c r="AL10" s="470"/>
      <c r="AM10" s="470">
        <v>28793</v>
      </c>
      <c r="AN10" s="470"/>
      <c r="AO10" s="470"/>
      <c r="AP10" s="470"/>
      <c r="AQ10" s="470"/>
      <c r="AR10" s="470"/>
      <c r="AS10" s="470"/>
      <c r="AT10" s="473">
        <v>250</v>
      </c>
      <c r="AU10" s="473"/>
      <c r="AV10" s="473"/>
      <c r="AW10" s="473"/>
      <c r="AX10" s="473"/>
      <c r="AY10" s="473"/>
      <c r="AZ10" s="473"/>
      <c r="BA10" s="470">
        <v>227</v>
      </c>
      <c r="BB10" s="470"/>
      <c r="BC10" s="470"/>
      <c r="BD10" s="470"/>
      <c r="BE10" s="470"/>
      <c r="BF10" s="470"/>
      <c r="BG10" s="470"/>
      <c r="BH10" s="470">
        <v>28532</v>
      </c>
      <c r="BI10" s="470"/>
      <c r="BJ10" s="470"/>
      <c r="BK10" s="470"/>
      <c r="BL10" s="470"/>
      <c r="BM10" s="470"/>
      <c r="BN10" s="470"/>
      <c r="BO10" s="473">
        <v>250</v>
      </c>
      <c r="BP10" s="473"/>
      <c r="BQ10" s="473"/>
      <c r="BR10" s="473"/>
      <c r="BS10" s="473"/>
      <c r="BT10" s="473"/>
      <c r="BU10" s="473"/>
      <c r="BV10" s="470">
        <v>229</v>
      </c>
      <c r="BW10" s="470"/>
      <c r="BX10" s="470"/>
      <c r="BY10" s="470"/>
      <c r="BZ10" s="470"/>
      <c r="CA10" s="470"/>
      <c r="CB10" s="470"/>
    </row>
    <row r="11" spans="1:80" ht="12" customHeight="1">
      <c r="A11" s="464" t="s">
        <v>135</v>
      </c>
      <c r="B11" s="464"/>
      <c r="C11" s="464"/>
      <c r="D11" s="464"/>
      <c r="E11" s="464"/>
      <c r="F11" s="465" t="s">
        <v>693</v>
      </c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7"/>
      <c r="AA11" s="468" t="s">
        <v>135</v>
      </c>
      <c r="AB11" s="464"/>
      <c r="AC11" s="464"/>
      <c r="AD11" s="464"/>
      <c r="AE11" s="469"/>
      <c r="AF11" s="470">
        <v>47685</v>
      </c>
      <c r="AG11" s="470"/>
      <c r="AH11" s="470"/>
      <c r="AI11" s="470"/>
      <c r="AJ11" s="470"/>
      <c r="AK11" s="470"/>
      <c r="AL11" s="470"/>
      <c r="AM11" s="470">
        <v>49555</v>
      </c>
      <c r="AN11" s="470"/>
      <c r="AO11" s="470"/>
      <c r="AP11" s="470"/>
      <c r="AQ11" s="470"/>
      <c r="AR11" s="470"/>
      <c r="AS11" s="470"/>
      <c r="AT11" s="473">
        <v>370</v>
      </c>
      <c r="AU11" s="473"/>
      <c r="AV11" s="473"/>
      <c r="AW11" s="473"/>
      <c r="AX11" s="473"/>
      <c r="AY11" s="473"/>
      <c r="AZ11" s="473"/>
      <c r="BA11" s="470">
        <v>274</v>
      </c>
      <c r="BB11" s="470"/>
      <c r="BC11" s="470"/>
      <c r="BD11" s="470"/>
      <c r="BE11" s="470"/>
      <c r="BF11" s="470"/>
      <c r="BG11" s="470"/>
      <c r="BH11" s="470">
        <v>49268</v>
      </c>
      <c r="BI11" s="470"/>
      <c r="BJ11" s="470"/>
      <c r="BK11" s="470"/>
      <c r="BL11" s="470"/>
      <c r="BM11" s="470"/>
      <c r="BN11" s="470"/>
      <c r="BO11" s="473">
        <v>349</v>
      </c>
      <c r="BP11" s="473"/>
      <c r="BQ11" s="473"/>
      <c r="BR11" s="473"/>
      <c r="BS11" s="473"/>
      <c r="BT11" s="473"/>
      <c r="BU11" s="473"/>
      <c r="BV11" s="470">
        <v>274</v>
      </c>
      <c r="BW11" s="470"/>
      <c r="BX11" s="470"/>
      <c r="BY11" s="470"/>
      <c r="BZ11" s="470"/>
      <c r="CA11" s="470"/>
      <c r="CB11" s="470"/>
    </row>
    <row r="12" spans="1:80" ht="12" customHeight="1">
      <c r="A12" s="464" t="s">
        <v>135</v>
      </c>
      <c r="B12" s="464"/>
      <c r="C12" s="464"/>
      <c r="D12" s="464"/>
      <c r="E12" s="464"/>
      <c r="F12" s="465" t="s">
        <v>694</v>
      </c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7"/>
      <c r="AA12" s="468" t="s">
        <v>135</v>
      </c>
      <c r="AB12" s="464"/>
      <c r="AC12" s="464"/>
      <c r="AD12" s="464"/>
      <c r="AE12" s="469"/>
      <c r="AF12" s="470">
        <v>171697</v>
      </c>
      <c r="AG12" s="470"/>
      <c r="AH12" s="470"/>
      <c r="AI12" s="470"/>
      <c r="AJ12" s="470"/>
      <c r="AK12" s="470"/>
      <c r="AL12" s="470"/>
      <c r="AM12" s="470">
        <v>179916</v>
      </c>
      <c r="AN12" s="470"/>
      <c r="AO12" s="470"/>
      <c r="AP12" s="470"/>
      <c r="AQ12" s="470"/>
      <c r="AR12" s="470"/>
      <c r="AS12" s="470"/>
      <c r="AT12" s="472">
        <v>1250</v>
      </c>
      <c r="AU12" s="472"/>
      <c r="AV12" s="472"/>
      <c r="AW12" s="472"/>
      <c r="AX12" s="472"/>
      <c r="AY12" s="472"/>
      <c r="AZ12" s="472"/>
      <c r="BA12" s="470">
        <v>274</v>
      </c>
      <c r="BB12" s="470"/>
      <c r="BC12" s="470"/>
      <c r="BD12" s="470"/>
      <c r="BE12" s="470"/>
      <c r="BF12" s="470"/>
      <c r="BG12" s="470"/>
      <c r="BH12" s="470">
        <v>172094</v>
      </c>
      <c r="BI12" s="470"/>
      <c r="BJ12" s="470"/>
      <c r="BK12" s="470"/>
      <c r="BL12" s="470"/>
      <c r="BM12" s="470"/>
      <c r="BN12" s="470"/>
      <c r="BO12" s="472">
        <v>1151</v>
      </c>
      <c r="BP12" s="472"/>
      <c r="BQ12" s="472"/>
      <c r="BR12" s="472"/>
      <c r="BS12" s="472"/>
      <c r="BT12" s="472"/>
      <c r="BU12" s="472"/>
      <c r="BV12" s="470">
        <v>275</v>
      </c>
      <c r="BW12" s="470"/>
      <c r="BX12" s="470"/>
      <c r="BY12" s="470"/>
      <c r="BZ12" s="470"/>
      <c r="CA12" s="470"/>
      <c r="CB12" s="470"/>
    </row>
    <row r="13" spans="1:80" ht="12" customHeight="1">
      <c r="A13" s="464" t="s">
        <v>135</v>
      </c>
      <c r="B13" s="464"/>
      <c r="C13" s="464"/>
      <c r="D13" s="464"/>
      <c r="E13" s="464"/>
      <c r="F13" s="465" t="s">
        <v>695</v>
      </c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7"/>
      <c r="AA13" s="468" t="s">
        <v>135</v>
      </c>
      <c r="AB13" s="464"/>
      <c r="AC13" s="464"/>
      <c r="AD13" s="464"/>
      <c r="AE13" s="469"/>
      <c r="AF13" s="470">
        <v>74185</v>
      </c>
      <c r="AG13" s="470"/>
      <c r="AH13" s="470"/>
      <c r="AI13" s="470"/>
      <c r="AJ13" s="470"/>
      <c r="AK13" s="470"/>
      <c r="AL13" s="470"/>
      <c r="AM13" s="470">
        <v>73823</v>
      </c>
      <c r="AN13" s="470"/>
      <c r="AO13" s="470"/>
      <c r="AP13" s="470"/>
      <c r="AQ13" s="470"/>
      <c r="AR13" s="470"/>
      <c r="AS13" s="470"/>
      <c r="AT13" s="473">
        <v>358</v>
      </c>
      <c r="AU13" s="473"/>
      <c r="AV13" s="473"/>
      <c r="AW13" s="473"/>
      <c r="AX13" s="473"/>
      <c r="AY13" s="473"/>
      <c r="AZ13" s="473"/>
      <c r="BA13" s="470">
        <v>273</v>
      </c>
      <c r="BB13" s="470"/>
      <c r="BC13" s="470"/>
      <c r="BD13" s="470"/>
      <c r="BE13" s="470"/>
      <c r="BF13" s="470"/>
      <c r="BG13" s="470"/>
      <c r="BH13" s="470">
        <v>74820</v>
      </c>
      <c r="BI13" s="470"/>
      <c r="BJ13" s="470"/>
      <c r="BK13" s="470"/>
      <c r="BL13" s="470"/>
      <c r="BM13" s="470"/>
      <c r="BN13" s="470"/>
      <c r="BO13" s="473">
        <v>334</v>
      </c>
      <c r="BP13" s="473"/>
      <c r="BQ13" s="473"/>
      <c r="BR13" s="473"/>
      <c r="BS13" s="473"/>
      <c r="BT13" s="473"/>
      <c r="BU13" s="473"/>
      <c r="BV13" s="470">
        <v>273</v>
      </c>
      <c r="BW13" s="470"/>
      <c r="BX13" s="470"/>
      <c r="BY13" s="470"/>
      <c r="BZ13" s="470"/>
      <c r="CA13" s="470"/>
      <c r="CB13" s="470"/>
    </row>
    <row r="14" spans="1:80" ht="12" customHeight="1">
      <c r="A14" s="464" t="s">
        <v>135</v>
      </c>
      <c r="B14" s="464"/>
      <c r="C14" s="464"/>
      <c r="D14" s="464"/>
      <c r="E14" s="464"/>
      <c r="F14" s="465" t="s">
        <v>658</v>
      </c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7"/>
      <c r="AA14" s="468" t="s">
        <v>135</v>
      </c>
      <c r="AB14" s="464"/>
      <c r="AC14" s="464"/>
      <c r="AD14" s="464"/>
      <c r="AE14" s="469"/>
      <c r="AF14" s="470">
        <v>50044</v>
      </c>
      <c r="AG14" s="470"/>
      <c r="AH14" s="470"/>
      <c r="AI14" s="470"/>
      <c r="AJ14" s="470"/>
      <c r="AK14" s="470"/>
      <c r="AL14" s="470"/>
      <c r="AM14" s="470">
        <v>52453</v>
      </c>
      <c r="AN14" s="470"/>
      <c r="AO14" s="470"/>
      <c r="AP14" s="470"/>
      <c r="AQ14" s="470"/>
      <c r="AR14" s="470"/>
      <c r="AS14" s="470"/>
      <c r="AT14" s="473">
        <v>108</v>
      </c>
      <c r="AU14" s="473"/>
      <c r="AV14" s="473"/>
      <c r="AW14" s="473"/>
      <c r="AX14" s="473"/>
      <c r="AY14" s="473"/>
      <c r="AZ14" s="473"/>
      <c r="BA14" s="470">
        <v>284</v>
      </c>
      <c r="BB14" s="470"/>
      <c r="BC14" s="470"/>
      <c r="BD14" s="470"/>
      <c r="BE14" s="470"/>
      <c r="BF14" s="470"/>
      <c r="BG14" s="470"/>
      <c r="BH14" s="470">
        <v>53653</v>
      </c>
      <c r="BI14" s="470"/>
      <c r="BJ14" s="470"/>
      <c r="BK14" s="470"/>
      <c r="BL14" s="470"/>
      <c r="BM14" s="470"/>
      <c r="BN14" s="470"/>
      <c r="BO14" s="473">
        <v>109</v>
      </c>
      <c r="BP14" s="473"/>
      <c r="BQ14" s="473"/>
      <c r="BR14" s="473"/>
      <c r="BS14" s="473"/>
      <c r="BT14" s="473"/>
      <c r="BU14" s="473"/>
      <c r="BV14" s="470">
        <v>274</v>
      </c>
      <c r="BW14" s="470"/>
      <c r="BX14" s="470"/>
      <c r="BY14" s="470"/>
      <c r="BZ14" s="470"/>
      <c r="CA14" s="470"/>
      <c r="CB14" s="470"/>
    </row>
    <row r="15" spans="1:80" ht="12" customHeight="1">
      <c r="A15" s="464" t="s">
        <v>135</v>
      </c>
      <c r="B15" s="464"/>
      <c r="C15" s="464"/>
      <c r="D15" s="464"/>
      <c r="E15" s="464"/>
      <c r="F15" s="465" t="s">
        <v>659</v>
      </c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7"/>
      <c r="AA15" s="468" t="s">
        <v>135</v>
      </c>
      <c r="AB15" s="464"/>
      <c r="AC15" s="464"/>
      <c r="AD15" s="464"/>
      <c r="AE15" s="469"/>
      <c r="AF15" s="470">
        <v>35597</v>
      </c>
      <c r="AG15" s="470"/>
      <c r="AH15" s="470"/>
      <c r="AI15" s="470"/>
      <c r="AJ15" s="470"/>
      <c r="AK15" s="470"/>
      <c r="AL15" s="470"/>
      <c r="AM15" s="470">
        <v>37789</v>
      </c>
      <c r="AN15" s="470"/>
      <c r="AO15" s="470"/>
      <c r="AP15" s="470"/>
      <c r="AQ15" s="470"/>
      <c r="AR15" s="470"/>
      <c r="AS15" s="470"/>
      <c r="AT15" s="473">
        <v>36</v>
      </c>
      <c r="AU15" s="473"/>
      <c r="AV15" s="473"/>
      <c r="AW15" s="473"/>
      <c r="AX15" s="473"/>
      <c r="AY15" s="473"/>
      <c r="AZ15" s="473"/>
      <c r="BA15" s="470">
        <v>296</v>
      </c>
      <c r="BB15" s="470"/>
      <c r="BC15" s="470"/>
      <c r="BD15" s="470"/>
      <c r="BE15" s="470"/>
      <c r="BF15" s="470"/>
      <c r="BG15" s="470"/>
      <c r="BH15" s="470">
        <v>38800</v>
      </c>
      <c r="BI15" s="470"/>
      <c r="BJ15" s="470"/>
      <c r="BK15" s="470"/>
      <c r="BL15" s="470"/>
      <c r="BM15" s="470"/>
      <c r="BN15" s="470"/>
      <c r="BO15" s="473">
        <v>39</v>
      </c>
      <c r="BP15" s="473"/>
      <c r="BQ15" s="473"/>
      <c r="BR15" s="473"/>
      <c r="BS15" s="473"/>
      <c r="BT15" s="473"/>
      <c r="BU15" s="473"/>
      <c r="BV15" s="470">
        <v>287</v>
      </c>
      <c r="BW15" s="470"/>
      <c r="BX15" s="470"/>
      <c r="BY15" s="470"/>
      <c r="BZ15" s="470"/>
      <c r="CA15" s="470"/>
      <c r="CB15" s="470"/>
    </row>
    <row r="16" spans="1:80" ht="12" customHeight="1">
      <c r="A16" s="464" t="s">
        <v>135</v>
      </c>
      <c r="B16" s="464"/>
      <c r="C16" s="464"/>
      <c r="D16" s="464"/>
      <c r="E16" s="464"/>
      <c r="F16" s="465" t="s">
        <v>696</v>
      </c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7"/>
      <c r="AA16" s="468" t="s">
        <v>22</v>
      </c>
      <c r="AB16" s="464"/>
      <c r="AC16" s="464"/>
      <c r="AD16" s="464"/>
      <c r="AE16" s="469"/>
      <c r="AF16" s="470">
        <v>552599</v>
      </c>
      <c r="AG16" s="470"/>
      <c r="AH16" s="470"/>
      <c r="AI16" s="470"/>
      <c r="AJ16" s="470"/>
      <c r="AK16" s="470"/>
      <c r="AL16" s="470"/>
      <c r="AM16" s="470">
        <v>563827</v>
      </c>
      <c r="AN16" s="470"/>
      <c r="AO16" s="470"/>
      <c r="AP16" s="470"/>
      <c r="AQ16" s="470"/>
      <c r="AR16" s="470"/>
      <c r="AS16" s="470"/>
      <c r="AT16" s="473">
        <v>1242</v>
      </c>
      <c r="AU16" s="473"/>
      <c r="AV16" s="473"/>
      <c r="AW16" s="473"/>
      <c r="AX16" s="473"/>
      <c r="AY16" s="473"/>
      <c r="AZ16" s="473"/>
      <c r="BA16" s="470">
        <v>287</v>
      </c>
      <c r="BB16" s="470"/>
      <c r="BC16" s="470"/>
      <c r="BD16" s="470"/>
      <c r="BE16" s="470"/>
      <c r="BF16" s="470"/>
      <c r="BG16" s="470"/>
      <c r="BH16" s="470">
        <v>548442</v>
      </c>
      <c r="BI16" s="470"/>
      <c r="BJ16" s="470"/>
      <c r="BK16" s="470"/>
      <c r="BL16" s="470"/>
      <c r="BM16" s="470"/>
      <c r="BN16" s="470"/>
      <c r="BO16" s="473">
        <v>1266</v>
      </c>
      <c r="BP16" s="473"/>
      <c r="BQ16" s="473"/>
      <c r="BR16" s="473"/>
      <c r="BS16" s="473"/>
      <c r="BT16" s="473"/>
      <c r="BU16" s="473"/>
      <c r="BV16" s="470">
        <v>289</v>
      </c>
      <c r="BW16" s="470"/>
      <c r="BX16" s="470"/>
      <c r="BY16" s="470"/>
      <c r="BZ16" s="470"/>
      <c r="CA16" s="470"/>
      <c r="CB16" s="470"/>
    </row>
    <row r="17" spans="1:80" ht="12" customHeight="1">
      <c r="A17" s="464" t="s">
        <v>135</v>
      </c>
      <c r="B17" s="464"/>
      <c r="C17" s="464"/>
      <c r="D17" s="464"/>
      <c r="E17" s="464"/>
      <c r="F17" s="465" t="s">
        <v>697</v>
      </c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7"/>
      <c r="AA17" s="468" t="s">
        <v>135</v>
      </c>
      <c r="AB17" s="464"/>
      <c r="AC17" s="464"/>
      <c r="AD17" s="464"/>
      <c r="AE17" s="469"/>
      <c r="AF17" s="470">
        <v>129399</v>
      </c>
      <c r="AG17" s="470"/>
      <c r="AH17" s="470"/>
      <c r="AI17" s="470"/>
      <c r="AJ17" s="470"/>
      <c r="AK17" s="470"/>
      <c r="AL17" s="470"/>
      <c r="AM17" s="470">
        <v>130971</v>
      </c>
      <c r="AN17" s="470"/>
      <c r="AO17" s="470"/>
      <c r="AP17" s="470"/>
      <c r="AQ17" s="470"/>
      <c r="AR17" s="470"/>
      <c r="AS17" s="470"/>
      <c r="AT17" s="473">
        <v>320</v>
      </c>
      <c r="AU17" s="473"/>
      <c r="AV17" s="473"/>
      <c r="AW17" s="473"/>
      <c r="AX17" s="473"/>
      <c r="AY17" s="473"/>
      <c r="AZ17" s="473"/>
      <c r="BA17" s="470">
        <v>288</v>
      </c>
      <c r="BB17" s="470"/>
      <c r="BC17" s="470"/>
      <c r="BD17" s="470"/>
      <c r="BE17" s="470"/>
      <c r="BF17" s="470"/>
      <c r="BG17" s="470"/>
      <c r="BH17" s="470">
        <v>132363</v>
      </c>
      <c r="BI17" s="470"/>
      <c r="BJ17" s="470"/>
      <c r="BK17" s="470"/>
      <c r="BL17" s="470"/>
      <c r="BM17" s="470"/>
      <c r="BN17" s="470"/>
      <c r="BO17" s="473">
        <v>313</v>
      </c>
      <c r="BP17" s="473"/>
      <c r="BQ17" s="473"/>
      <c r="BR17" s="473"/>
      <c r="BS17" s="473"/>
      <c r="BT17" s="473"/>
      <c r="BU17" s="473"/>
      <c r="BV17" s="470">
        <v>289</v>
      </c>
      <c r="BW17" s="470"/>
      <c r="BX17" s="470"/>
      <c r="BY17" s="470"/>
      <c r="BZ17" s="470"/>
      <c r="CA17" s="470"/>
      <c r="CB17" s="470"/>
    </row>
    <row r="18" spans="1:80" ht="12" customHeight="1">
      <c r="A18" s="464" t="s">
        <v>135</v>
      </c>
      <c r="B18" s="464"/>
      <c r="C18" s="464"/>
      <c r="D18" s="464"/>
      <c r="E18" s="464"/>
      <c r="F18" s="465" t="s">
        <v>698</v>
      </c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7"/>
      <c r="AA18" s="468" t="s">
        <v>135</v>
      </c>
      <c r="AB18" s="464"/>
      <c r="AC18" s="464"/>
      <c r="AD18" s="464"/>
      <c r="AE18" s="469"/>
      <c r="AF18" s="470">
        <v>158246</v>
      </c>
      <c r="AG18" s="470"/>
      <c r="AH18" s="470"/>
      <c r="AI18" s="470"/>
      <c r="AJ18" s="470"/>
      <c r="AK18" s="470"/>
      <c r="AL18" s="470"/>
      <c r="AM18" s="470">
        <v>158460</v>
      </c>
      <c r="AN18" s="470"/>
      <c r="AO18" s="470"/>
      <c r="AP18" s="470"/>
      <c r="AQ18" s="470"/>
      <c r="AR18" s="470"/>
      <c r="AS18" s="470"/>
      <c r="AT18" s="473">
        <v>409</v>
      </c>
      <c r="AU18" s="473"/>
      <c r="AV18" s="473"/>
      <c r="AW18" s="473"/>
      <c r="AX18" s="473"/>
      <c r="AY18" s="473"/>
      <c r="AZ18" s="473"/>
      <c r="BA18" s="470">
        <v>288</v>
      </c>
      <c r="BB18" s="470"/>
      <c r="BC18" s="470"/>
      <c r="BD18" s="470"/>
      <c r="BE18" s="470"/>
      <c r="BF18" s="470"/>
      <c r="BG18" s="470"/>
      <c r="BH18" s="470">
        <v>160572</v>
      </c>
      <c r="BI18" s="470"/>
      <c r="BJ18" s="470"/>
      <c r="BK18" s="470"/>
      <c r="BL18" s="470"/>
      <c r="BM18" s="470"/>
      <c r="BN18" s="470"/>
      <c r="BO18" s="473">
        <v>402</v>
      </c>
      <c r="BP18" s="473"/>
      <c r="BQ18" s="473"/>
      <c r="BR18" s="473"/>
      <c r="BS18" s="473"/>
      <c r="BT18" s="473"/>
      <c r="BU18" s="473"/>
      <c r="BV18" s="470">
        <v>289</v>
      </c>
      <c r="BW18" s="470"/>
      <c r="BX18" s="470"/>
      <c r="BY18" s="470"/>
      <c r="BZ18" s="470"/>
      <c r="CA18" s="470"/>
      <c r="CB18" s="470"/>
    </row>
    <row r="19" spans="1:80" ht="12" customHeight="1">
      <c r="A19" s="464" t="s">
        <v>135</v>
      </c>
      <c r="B19" s="464"/>
      <c r="C19" s="464"/>
      <c r="D19" s="464"/>
      <c r="E19" s="464"/>
      <c r="F19" s="465" t="s">
        <v>699</v>
      </c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7"/>
      <c r="AA19" s="468" t="s">
        <v>135</v>
      </c>
      <c r="AB19" s="464"/>
      <c r="AC19" s="464"/>
      <c r="AD19" s="464"/>
      <c r="AE19" s="469"/>
      <c r="AF19" s="470">
        <v>147296</v>
      </c>
      <c r="AG19" s="470"/>
      <c r="AH19" s="470"/>
      <c r="AI19" s="470"/>
      <c r="AJ19" s="470"/>
      <c r="AK19" s="470"/>
      <c r="AL19" s="470"/>
      <c r="AM19" s="470">
        <v>147739</v>
      </c>
      <c r="AN19" s="470"/>
      <c r="AO19" s="470"/>
      <c r="AP19" s="470"/>
      <c r="AQ19" s="470"/>
      <c r="AR19" s="470"/>
      <c r="AS19" s="470"/>
      <c r="AT19" s="473">
        <v>451</v>
      </c>
      <c r="AU19" s="473"/>
      <c r="AV19" s="473"/>
      <c r="AW19" s="473"/>
      <c r="AX19" s="473"/>
      <c r="AY19" s="473"/>
      <c r="AZ19" s="473"/>
      <c r="BA19" s="470">
        <v>288</v>
      </c>
      <c r="BB19" s="470"/>
      <c r="BC19" s="470"/>
      <c r="BD19" s="470"/>
      <c r="BE19" s="470"/>
      <c r="BF19" s="470"/>
      <c r="BG19" s="470"/>
      <c r="BH19" s="470">
        <v>147692</v>
      </c>
      <c r="BI19" s="470"/>
      <c r="BJ19" s="470"/>
      <c r="BK19" s="470"/>
      <c r="BL19" s="470"/>
      <c r="BM19" s="470"/>
      <c r="BN19" s="470"/>
      <c r="BO19" s="473">
        <v>438</v>
      </c>
      <c r="BP19" s="473"/>
      <c r="BQ19" s="473"/>
      <c r="BR19" s="473"/>
      <c r="BS19" s="473"/>
      <c r="BT19" s="473"/>
      <c r="BU19" s="473"/>
      <c r="BV19" s="470">
        <v>289</v>
      </c>
      <c r="BW19" s="470"/>
      <c r="BX19" s="470"/>
      <c r="BY19" s="470"/>
      <c r="BZ19" s="470"/>
      <c r="CA19" s="470"/>
      <c r="CB19" s="470"/>
    </row>
    <row r="20" spans="1:80" ht="12" customHeight="1">
      <c r="A20" s="464" t="s">
        <v>135</v>
      </c>
      <c r="B20" s="464"/>
      <c r="C20" s="464"/>
      <c r="D20" s="464"/>
      <c r="E20" s="464"/>
      <c r="F20" s="465" t="s">
        <v>700</v>
      </c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7"/>
      <c r="AA20" s="468" t="s">
        <v>23</v>
      </c>
      <c r="AB20" s="464"/>
      <c r="AC20" s="464"/>
      <c r="AD20" s="464"/>
      <c r="AE20" s="469"/>
      <c r="AF20" s="470">
        <v>183552</v>
      </c>
      <c r="AG20" s="470"/>
      <c r="AH20" s="470"/>
      <c r="AI20" s="470"/>
      <c r="AJ20" s="470"/>
      <c r="AK20" s="470"/>
      <c r="AL20" s="470"/>
      <c r="AM20" s="470">
        <v>197173</v>
      </c>
      <c r="AN20" s="470"/>
      <c r="AO20" s="470"/>
      <c r="AP20" s="470"/>
      <c r="AQ20" s="470"/>
      <c r="AR20" s="470"/>
      <c r="AS20" s="470"/>
      <c r="AT20" s="473">
        <v>474</v>
      </c>
      <c r="AU20" s="473"/>
      <c r="AV20" s="473"/>
      <c r="AW20" s="473"/>
      <c r="AX20" s="473"/>
      <c r="AY20" s="473"/>
      <c r="AZ20" s="473"/>
      <c r="BA20" s="470">
        <v>286</v>
      </c>
      <c r="BB20" s="470"/>
      <c r="BC20" s="470"/>
      <c r="BD20" s="470"/>
      <c r="BE20" s="470"/>
      <c r="BF20" s="470"/>
      <c r="BG20" s="470"/>
      <c r="BH20" s="470">
        <v>210594</v>
      </c>
      <c r="BI20" s="470"/>
      <c r="BJ20" s="470"/>
      <c r="BK20" s="470"/>
      <c r="BL20" s="470"/>
      <c r="BM20" s="470"/>
      <c r="BN20" s="470"/>
      <c r="BO20" s="473">
        <v>467</v>
      </c>
      <c r="BP20" s="473"/>
      <c r="BQ20" s="473"/>
      <c r="BR20" s="473"/>
      <c r="BS20" s="473"/>
      <c r="BT20" s="473"/>
      <c r="BU20" s="473"/>
      <c r="BV20" s="470">
        <v>280</v>
      </c>
      <c r="BW20" s="470"/>
      <c r="BX20" s="470"/>
      <c r="BY20" s="470"/>
      <c r="BZ20" s="470"/>
      <c r="CA20" s="470"/>
      <c r="CB20" s="470"/>
    </row>
    <row r="21" spans="1:80" ht="12" customHeight="1">
      <c r="A21" s="464" t="s">
        <v>135</v>
      </c>
      <c r="B21" s="464"/>
      <c r="C21" s="464"/>
      <c r="D21" s="464"/>
      <c r="E21" s="464"/>
      <c r="F21" s="465" t="s">
        <v>660</v>
      </c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7"/>
      <c r="AA21" s="468" t="s">
        <v>135</v>
      </c>
      <c r="AB21" s="464"/>
      <c r="AC21" s="464"/>
      <c r="AD21" s="464"/>
      <c r="AE21" s="469"/>
      <c r="AF21" s="480" t="s">
        <v>715</v>
      </c>
      <c r="AG21" s="474"/>
      <c r="AH21" s="474"/>
      <c r="AI21" s="474"/>
      <c r="AJ21" s="474"/>
      <c r="AK21" s="474"/>
      <c r="AL21" s="474"/>
      <c r="AM21" s="474" t="s">
        <v>715</v>
      </c>
      <c r="AN21" s="474"/>
      <c r="AO21" s="474"/>
      <c r="AP21" s="474"/>
      <c r="AQ21" s="474"/>
      <c r="AR21" s="474"/>
      <c r="AS21" s="474"/>
      <c r="AT21" s="474" t="s">
        <v>715</v>
      </c>
      <c r="AU21" s="474"/>
      <c r="AV21" s="474"/>
      <c r="AW21" s="474"/>
      <c r="AX21" s="474"/>
      <c r="AY21" s="474"/>
      <c r="AZ21" s="474"/>
      <c r="BA21" s="474" t="s">
        <v>715</v>
      </c>
      <c r="BB21" s="474"/>
      <c r="BC21" s="474"/>
      <c r="BD21" s="474"/>
      <c r="BE21" s="474"/>
      <c r="BF21" s="474"/>
      <c r="BG21" s="474"/>
      <c r="BH21" s="470">
        <v>28727</v>
      </c>
      <c r="BI21" s="470"/>
      <c r="BJ21" s="470"/>
      <c r="BK21" s="470"/>
      <c r="BL21" s="470"/>
      <c r="BM21" s="470"/>
      <c r="BN21" s="470"/>
      <c r="BO21" s="473">
        <v>11</v>
      </c>
      <c r="BP21" s="473"/>
      <c r="BQ21" s="473"/>
      <c r="BR21" s="473"/>
      <c r="BS21" s="473"/>
      <c r="BT21" s="473"/>
      <c r="BU21" s="473"/>
      <c r="BV21" s="470">
        <v>266</v>
      </c>
      <c r="BW21" s="470"/>
      <c r="BX21" s="470"/>
      <c r="BY21" s="470"/>
      <c r="BZ21" s="470"/>
      <c r="CA21" s="470"/>
      <c r="CB21" s="470"/>
    </row>
    <row r="22" spans="1:80" ht="12" customHeight="1">
      <c r="A22" s="464" t="s">
        <v>135</v>
      </c>
      <c r="B22" s="464"/>
      <c r="C22" s="464"/>
      <c r="D22" s="464"/>
      <c r="E22" s="464"/>
      <c r="F22" s="465" t="s">
        <v>661</v>
      </c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7"/>
      <c r="AA22" s="468" t="s">
        <v>135</v>
      </c>
      <c r="AB22" s="464"/>
      <c r="AC22" s="464"/>
      <c r="AD22" s="464"/>
      <c r="AE22" s="469"/>
      <c r="AF22" s="470">
        <v>35079</v>
      </c>
      <c r="AG22" s="470"/>
      <c r="AH22" s="470"/>
      <c r="AI22" s="470"/>
      <c r="AJ22" s="470"/>
      <c r="AK22" s="470"/>
      <c r="AL22" s="470"/>
      <c r="AM22" s="470">
        <v>36867</v>
      </c>
      <c r="AN22" s="470"/>
      <c r="AO22" s="470"/>
      <c r="AP22" s="470"/>
      <c r="AQ22" s="470"/>
      <c r="AR22" s="470"/>
      <c r="AS22" s="470"/>
      <c r="AT22" s="473">
        <v>38</v>
      </c>
      <c r="AU22" s="473"/>
      <c r="AV22" s="473"/>
      <c r="AW22" s="473"/>
      <c r="AX22" s="473"/>
      <c r="AY22" s="473"/>
      <c r="AZ22" s="473"/>
      <c r="BA22" s="470">
        <v>279</v>
      </c>
      <c r="BB22" s="470"/>
      <c r="BC22" s="470"/>
      <c r="BD22" s="470"/>
      <c r="BE22" s="470"/>
      <c r="BF22" s="470"/>
      <c r="BG22" s="470"/>
      <c r="BH22" s="470">
        <v>37274</v>
      </c>
      <c r="BI22" s="470"/>
      <c r="BJ22" s="470"/>
      <c r="BK22" s="470"/>
      <c r="BL22" s="470"/>
      <c r="BM22" s="470"/>
      <c r="BN22" s="470"/>
      <c r="BO22" s="473">
        <v>30</v>
      </c>
      <c r="BP22" s="473"/>
      <c r="BQ22" s="473"/>
      <c r="BR22" s="473"/>
      <c r="BS22" s="473"/>
      <c r="BT22" s="473"/>
      <c r="BU22" s="473"/>
      <c r="BV22" s="470">
        <v>251</v>
      </c>
      <c r="BW22" s="470"/>
      <c r="BX22" s="470"/>
      <c r="BY22" s="470"/>
      <c r="BZ22" s="470"/>
      <c r="CA22" s="470"/>
      <c r="CB22" s="470"/>
    </row>
    <row r="23" spans="1:80" ht="12" customHeight="1">
      <c r="A23" s="464" t="s">
        <v>135</v>
      </c>
      <c r="B23" s="464"/>
      <c r="C23" s="464"/>
      <c r="D23" s="464"/>
      <c r="E23" s="464"/>
      <c r="F23" s="465" t="s">
        <v>662</v>
      </c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7"/>
      <c r="AA23" s="468" t="s">
        <v>135</v>
      </c>
      <c r="AB23" s="464"/>
      <c r="AC23" s="464"/>
      <c r="AD23" s="464"/>
      <c r="AE23" s="469"/>
      <c r="AF23" s="470">
        <v>36507</v>
      </c>
      <c r="AG23" s="470"/>
      <c r="AH23" s="470"/>
      <c r="AI23" s="470"/>
      <c r="AJ23" s="470"/>
      <c r="AK23" s="470"/>
      <c r="AL23" s="470"/>
      <c r="AM23" s="470">
        <v>37949</v>
      </c>
      <c r="AN23" s="470"/>
      <c r="AO23" s="470"/>
      <c r="AP23" s="470"/>
      <c r="AQ23" s="470"/>
      <c r="AR23" s="470"/>
      <c r="AS23" s="470"/>
      <c r="AT23" s="473">
        <v>44</v>
      </c>
      <c r="AU23" s="473"/>
      <c r="AV23" s="473"/>
      <c r="AW23" s="473"/>
      <c r="AX23" s="473"/>
      <c r="AY23" s="473"/>
      <c r="AZ23" s="473"/>
      <c r="BA23" s="470">
        <v>271</v>
      </c>
      <c r="BB23" s="470"/>
      <c r="BC23" s="470"/>
      <c r="BD23" s="470"/>
      <c r="BE23" s="470"/>
      <c r="BF23" s="470"/>
      <c r="BG23" s="470"/>
      <c r="BH23" s="470">
        <v>40426</v>
      </c>
      <c r="BI23" s="470"/>
      <c r="BJ23" s="470"/>
      <c r="BK23" s="470"/>
      <c r="BL23" s="470"/>
      <c r="BM23" s="470"/>
      <c r="BN23" s="470"/>
      <c r="BO23" s="473">
        <v>33</v>
      </c>
      <c r="BP23" s="473"/>
      <c r="BQ23" s="473"/>
      <c r="BR23" s="473"/>
      <c r="BS23" s="473"/>
      <c r="BT23" s="473"/>
      <c r="BU23" s="473"/>
      <c r="BV23" s="470">
        <v>245</v>
      </c>
      <c r="BW23" s="470"/>
      <c r="BX23" s="470"/>
      <c r="BY23" s="470"/>
      <c r="BZ23" s="470"/>
      <c r="CA23" s="470"/>
      <c r="CB23" s="470"/>
    </row>
    <row r="24" spans="1:80" ht="12" customHeight="1">
      <c r="A24" s="464" t="s">
        <v>135</v>
      </c>
      <c r="B24" s="464"/>
      <c r="C24" s="464"/>
      <c r="D24" s="464"/>
      <c r="E24" s="464"/>
      <c r="F24" s="465" t="s">
        <v>701</v>
      </c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7"/>
      <c r="AA24" s="468" t="s">
        <v>24</v>
      </c>
      <c r="AB24" s="464"/>
      <c r="AC24" s="464"/>
      <c r="AD24" s="464"/>
      <c r="AE24" s="469"/>
      <c r="AF24" s="470">
        <v>143851</v>
      </c>
      <c r="AG24" s="470"/>
      <c r="AH24" s="470"/>
      <c r="AI24" s="470"/>
      <c r="AJ24" s="470"/>
      <c r="AK24" s="470"/>
      <c r="AL24" s="470"/>
      <c r="AM24" s="470">
        <v>144697</v>
      </c>
      <c r="AN24" s="470"/>
      <c r="AO24" s="470"/>
      <c r="AP24" s="470"/>
      <c r="AQ24" s="470"/>
      <c r="AR24" s="470"/>
      <c r="AS24" s="470"/>
      <c r="AT24" s="473">
        <v>219</v>
      </c>
      <c r="AU24" s="473"/>
      <c r="AV24" s="473"/>
      <c r="AW24" s="473"/>
      <c r="AX24" s="473"/>
      <c r="AY24" s="473"/>
      <c r="AZ24" s="473"/>
      <c r="BA24" s="470">
        <v>278</v>
      </c>
      <c r="BB24" s="470"/>
      <c r="BC24" s="470"/>
      <c r="BD24" s="470"/>
      <c r="BE24" s="470"/>
      <c r="BF24" s="470"/>
      <c r="BG24" s="470"/>
      <c r="BH24" s="470">
        <v>147993</v>
      </c>
      <c r="BI24" s="470"/>
      <c r="BJ24" s="470"/>
      <c r="BK24" s="470"/>
      <c r="BL24" s="470"/>
      <c r="BM24" s="470"/>
      <c r="BN24" s="470"/>
      <c r="BO24" s="473">
        <v>212</v>
      </c>
      <c r="BP24" s="473"/>
      <c r="BQ24" s="473"/>
      <c r="BR24" s="473"/>
      <c r="BS24" s="473"/>
      <c r="BT24" s="473"/>
      <c r="BU24" s="473"/>
      <c r="BV24" s="470">
        <v>263</v>
      </c>
      <c r="BW24" s="470"/>
      <c r="BX24" s="470"/>
      <c r="BY24" s="470"/>
      <c r="BZ24" s="470"/>
      <c r="CA24" s="470"/>
      <c r="CB24" s="470"/>
    </row>
    <row r="25" spans="1:80" ht="12" customHeight="1">
      <c r="A25" s="464" t="s">
        <v>135</v>
      </c>
      <c r="B25" s="464"/>
      <c r="C25" s="464"/>
      <c r="D25" s="464"/>
      <c r="E25" s="464"/>
      <c r="F25" s="465" t="s">
        <v>702</v>
      </c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7"/>
      <c r="AA25" s="468" t="s">
        <v>25</v>
      </c>
      <c r="AB25" s="464"/>
      <c r="AC25" s="464"/>
      <c r="AD25" s="464"/>
      <c r="AE25" s="469"/>
      <c r="AF25" s="470">
        <v>107768</v>
      </c>
      <c r="AG25" s="470"/>
      <c r="AH25" s="470"/>
      <c r="AI25" s="470"/>
      <c r="AJ25" s="470"/>
      <c r="AK25" s="470"/>
      <c r="AL25" s="470"/>
      <c r="AM25" s="470">
        <v>111029</v>
      </c>
      <c r="AN25" s="470"/>
      <c r="AO25" s="470"/>
      <c r="AP25" s="470"/>
      <c r="AQ25" s="470"/>
      <c r="AR25" s="470"/>
      <c r="AS25" s="470"/>
      <c r="AT25" s="473">
        <v>198</v>
      </c>
      <c r="AU25" s="473"/>
      <c r="AV25" s="473"/>
      <c r="AW25" s="473"/>
      <c r="AX25" s="473"/>
      <c r="AY25" s="473"/>
      <c r="AZ25" s="473"/>
      <c r="BA25" s="470">
        <v>279</v>
      </c>
      <c r="BB25" s="470"/>
      <c r="BC25" s="470"/>
      <c r="BD25" s="470"/>
      <c r="BE25" s="470"/>
      <c r="BF25" s="470"/>
      <c r="BG25" s="470"/>
      <c r="BH25" s="470">
        <v>114084</v>
      </c>
      <c r="BI25" s="470"/>
      <c r="BJ25" s="470"/>
      <c r="BK25" s="470"/>
      <c r="BL25" s="470"/>
      <c r="BM25" s="470"/>
      <c r="BN25" s="470"/>
      <c r="BO25" s="473">
        <v>189</v>
      </c>
      <c r="BP25" s="473"/>
      <c r="BQ25" s="473"/>
      <c r="BR25" s="473"/>
      <c r="BS25" s="473"/>
      <c r="BT25" s="473"/>
      <c r="BU25" s="473"/>
      <c r="BV25" s="470">
        <v>276</v>
      </c>
      <c r="BW25" s="470"/>
      <c r="BX25" s="470"/>
      <c r="BY25" s="470"/>
      <c r="BZ25" s="470"/>
      <c r="CA25" s="470"/>
      <c r="CB25" s="470"/>
    </row>
    <row r="26" spans="1:80" ht="12" customHeight="1">
      <c r="A26" s="464" t="s">
        <v>135</v>
      </c>
      <c r="B26" s="464"/>
      <c r="C26" s="464"/>
      <c r="D26" s="464"/>
      <c r="E26" s="464"/>
      <c r="F26" s="465" t="s">
        <v>664</v>
      </c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7"/>
      <c r="AA26" s="468" t="s">
        <v>26</v>
      </c>
      <c r="AB26" s="464"/>
      <c r="AC26" s="464"/>
      <c r="AD26" s="464"/>
      <c r="AE26" s="469"/>
      <c r="AF26" s="470">
        <v>112424</v>
      </c>
      <c r="AG26" s="470"/>
      <c r="AH26" s="470"/>
      <c r="AI26" s="470"/>
      <c r="AJ26" s="470"/>
      <c r="AK26" s="470"/>
      <c r="AL26" s="470"/>
      <c r="AM26" s="470">
        <v>118753</v>
      </c>
      <c r="AN26" s="470"/>
      <c r="AO26" s="470"/>
      <c r="AP26" s="470"/>
      <c r="AQ26" s="470"/>
      <c r="AR26" s="470"/>
      <c r="AS26" s="470"/>
      <c r="AT26" s="473">
        <v>146</v>
      </c>
      <c r="AU26" s="473"/>
      <c r="AV26" s="473"/>
      <c r="AW26" s="473"/>
      <c r="AX26" s="473"/>
      <c r="AY26" s="473"/>
      <c r="AZ26" s="473"/>
      <c r="BA26" s="470">
        <v>276</v>
      </c>
      <c r="BB26" s="470"/>
      <c r="BC26" s="470"/>
      <c r="BD26" s="470"/>
      <c r="BE26" s="470"/>
      <c r="BF26" s="470"/>
      <c r="BG26" s="470"/>
      <c r="BH26" s="470">
        <v>133053</v>
      </c>
      <c r="BI26" s="470"/>
      <c r="BJ26" s="470"/>
      <c r="BK26" s="470"/>
      <c r="BL26" s="470"/>
      <c r="BM26" s="470"/>
      <c r="BN26" s="470"/>
      <c r="BO26" s="473">
        <v>148</v>
      </c>
      <c r="BP26" s="473"/>
      <c r="BQ26" s="473"/>
      <c r="BR26" s="473"/>
      <c r="BS26" s="473"/>
      <c r="BT26" s="473"/>
      <c r="BU26" s="473"/>
      <c r="BV26" s="470">
        <v>279</v>
      </c>
      <c r="BW26" s="470"/>
      <c r="BX26" s="470"/>
      <c r="BY26" s="470"/>
      <c r="BZ26" s="470"/>
      <c r="CA26" s="470"/>
      <c r="CB26" s="470"/>
    </row>
    <row r="27" spans="1:80" ht="12" customHeight="1">
      <c r="A27" s="464" t="s">
        <v>135</v>
      </c>
      <c r="B27" s="464"/>
      <c r="C27" s="464"/>
      <c r="D27" s="464"/>
      <c r="E27" s="464"/>
      <c r="F27" s="465" t="s">
        <v>663</v>
      </c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7"/>
      <c r="AA27" s="468" t="s">
        <v>135</v>
      </c>
      <c r="AB27" s="464"/>
      <c r="AC27" s="464"/>
      <c r="AD27" s="464"/>
      <c r="AE27" s="469"/>
      <c r="AF27" s="470">
        <v>35637</v>
      </c>
      <c r="AG27" s="470"/>
      <c r="AH27" s="470"/>
      <c r="AI27" s="470"/>
      <c r="AJ27" s="470"/>
      <c r="AK27" s="470"/>
      <c r="AL27" s="470"/>
      <c r="AM27" s="470">
        <v>37578</v>
      </c>
      <c r="AN27" s="470"/>
      <c r="AO27" s="470"/>
      <c r="AP27" s="470"/>
      <c r="AQ27" s="470"/>
      <c r="AR27" s="470"/>
      <c r="AS27" s="470"/>
      <c r="AT27" s="473">
        <v>24</v>
      </c>
      <c r="AU27" s="473"/>
      <c r="AV27" s="473"/>
      <c r="AW27" s="473"/>
      <c r="AX27" s="473"/>
      <c r="AY27" s="473"/>
      <c r="AZ27" s="473"/>
      <c r="BA27" s="470">
        <v>285</v>
      </c>
      <c r="BB27" s="470"/>
      <c r="BC27" s="470"/>
      <c r="BD27" s="470"/>
      <c r="BE27" s="470"/>
      <c r="BF27" s="470"/>
      <c r="BG27" s="470"/>
      <c r="BH27" s="470">
        <v>39932</v>
      </c>
      <c r="BI27" s="470"/>
      <c r="BJ27" s="470"/>
      <c r="BK27" s="470"/>
      <c r="BL27" s="470"/>
      <c r="BM27" s="470"/>
      <c r="BN27" s="470"/>
      <c r="BO27" s="473">
        <v>26</v>
      </c>
      <c r="BP27" s="473"/>
      <c r="BQ27" s="473"/>
      <c r="BR27" s="473"/>
      <c r="BS27" s="473"/>
      <c r="BT27" s="473"/>
      <c r="BU27" s="473"/>
      <c r="BV27" s="470">
        <v>280</v>
      </c>
      <c r="BW27" s="470"/>
      <c r="BX27" s="470"/>
      <c r="BY27" s="470"/>
      <c r="BZ27" s="470"/>
      <c r="CA27" s="470"/>
      <c r="CB27" s="470"/>
    </row>
    <row r="28" spans="1:80" ht="12" customHeight="1">
      <c r="A28" s="464" t="s">
        <v>135</v>
      </c>
      <c r="B28" s="464"/>
      <c r="C28" s="464"/>
      <c r="D28" s="464"/>
      <c r="E28" s="464"/>
      <c r="F28" s="465" t="s">
        <v>703</v>
      </c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7"/>
      <c r="AA28" s="468" t="s">
        <v>27</v>
      </c>
      <c r="AB28" s="464"/>
      <c r="AC28" s="464"/>
      <c r="AD28" s="464"/>
      <c r="AE28" s="469"/>
      <c r="AF28" s="470">
        <v>179198</v>
      </c>
      <c r="AG28" s="470"/>
      <c r="AH28" s="470"/>
      <c r="AI28" s="470"/>
      <c r="AJ28" s="470"/>
      <c r="AK28" s="470"/>
      <c r="AL28" s="470"/>
      <c r="AM28" s="470">
        <v>180637</v>
      </c>
      <c r="AN28" s="470"/>
      <c r="AO28" s="470"/>
      <c r="AP28" s="470"/>
      <c r="AQ28" s="470"/>
      <c r="AR28" s="470"/>
      <c r="AS28" s="470"/>
      <c r="AT28" s="473">
        <v>342</v>
      </c>
      <c r="AU28" s="473"/>
      <c r="AV28" s="473"/>
      <c r="AW28" s="473"/>
      <c r="AX28" s="473"/>
      <c r="AY28" s="473"/>
      <c r="AZ28" s="473"/>
      <c r="BA28" s="470">
        <v>276</v>
      </c>
      <c r="BB28" s="470"/>
      <c r="BC28" s="470"/>
      <c r="BD28" s="470"/>
      <c r="BE28" s="470"/>
      <c r="BF28" s="470"/>
      <c r="BG28" s="470"/>
      <c r="BH28" s="470">
        <v>180714</v>
      </c>
      <c r="BI28" s="470"/>
      <c r="BJ28" s="470"/>
      <c r="BK28" s="470"/>
      <c r="BL28" s="470"/>
      <c r="BM28" s="470"/>
      <c r="BN28" s="470"/>
      <c r="BO28" s="473">
        <v>342</v>
      </c>
      <c r="BP28" s="473"/>
      <c r="BQ28" s="473"/>
      <c r="BR28" s="473"/>
      <c r="BS28" s="473"/>
      <c r="BT28" s="473"/>
      <c r="BU28" s="473"/>
      <c r="BV28" s="470">
        <v>276</v>
      </c>
      <c r="BW28" s="470"/>
      <c r="BX28" s="470"/>
      <c r="BY28" s="470"/>
      <c r="BZ28" s="470"/>
      <c r="CA28" s="470"/>
      <c r="CB28" s="470"/>
    </row>
    <row r="29" spans="1:80" ht="12" customHeight="1">
      <c r="A29" s="464" t="s">
        <v>135</v>
      </c>
      <c r="B29" s="464"/>
      <c r="C29" s="464"/>
      <c r="D29" s="464"/>
      <c r="E29" s="464"/>
      <c r="F29" s="465" t="s">
        <v>666</v>
      </c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7"/>
      <c r="AA29" s="468" t="s">
        <v>28</v>
      </c>
      <c r="AB29" s="464"/>
      <c r="AC29" s="464"/>
      <c r="AD29" s="464"/>
      <c r="AE29" s="469"/>
      <c r="AF29" s="470">
        <v>65270</v>
      </c>
      <c r="AG29" s="470"/>
      <c r="AH29" s="470"/>
      <c r="AI29" s="470"/>
      <c r="AJ29" s="470"/>
      <c r="AK29" s="470"/>
      <c r="AL29" s="470"/>
      <c r="AM29" s="470">
        <v>67878</v>
      </c>
      <c r="AN29" s="470"/>
      <c r="AO29" s="470"/>
      <c r="AP29" s="470"/>
      <c r="AQ29" s="470"/>
      <c r="AR29" s="470"/>
      <c r="AS29" s="470"/>
      <c r="AT29" s="473">
        <v>57</v>
      </c>
      <c r="AU29" s="473"/>
      <c r="AV29" s="473"/>
      <c r="AW29" s="473"/>
      <c r="AX29" s="473"/>
      <c r="AY29" s="473"/>
      <c r="AZ29" s="473"/>
      <c r="BA29" s="470">
        <v>262</v>
      </c>
      <c r="BB29" s="470"/>
      <c r="BC29" s="470"/>
      <c r="BD29" s="470"/>
      <c r="BE29" s="470"/>
      <c r="BF29" s="470"/>
      <c r="BG29" s="470"/>
      <c r="BH29" s="470">
        <v>70309</v>
      </c>
      <c r="BI29" s="470"/>
      <c r="BJ29" s="470"/>
      <c r="BK29" s="470"/>
      <c r="BL29" s="470"/>
      <c r="BM29" s="470"/>
      <c r="BN29" s="470"/>
      <c r="BO29" s="473">
        <v>57</v>
      </c>
      <c r="BP29" s="473"/>
      <c r="BQ29" s="473"/>
      <c r="BR29" s="473"/>
      <c r="BS29" s="473"/>
      <c r="BT29" s="473"/>
      <c r="BU29" s="473"/>
      <c r="BV29" s="470">
        <v>263</v>
      </c>
      <c r="BW29" s="470"/>
      <c r="BX29" s="470"/>
      <c r="BY29" s="470"/>
      <c r="BZ29" s="470"/>
      <c r="CA29" s="470"/>
      <c r="CB29" s="470"/>
    </row>
    <row r="30" spans="1:80" ht="12" customHeight="1">
      <c r="A30" s="464" t="s">
        <v>135</v>
      </c>
      <c r="B30" s="464"/>
      <c r="C30" s="464"/>
      <c r="D30" s="464"/>
      <c r="E30" s="464"/>
      <c r="F30" s="465" t="s">
        <v>665</v>
      </c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7"/>
      <c r="AA30" s="468" t="s">
        <v>135</v>
      </c>
      <c r="AB30" s="464"/>
      <c r="AC30" s="464"/>
      <c r="AD30" s="464"/>
      <c r="AE30" s="469"/>
      <c r="AF30" s="470">
        <v>33110</v>
      </c>
      <c r="AG30" s="470"/>
      <c r="AH30" s="470"/>
      <c r="AI30" s="470"/>
      <c r="AJ30" s="470"/>
      <c r="AK30" s="470"/>
      <c r="AL30" s="470"/>
      <c r="AM30" s="470">
        <v>34801</v>
      </c>
      <c r="AN30" s="470"/>
      <c r="AO30" s="470"/>
      <c r="AP30" s="470"/>
      <c r="AQ30" s="470"/>
      <c r="AR30" s="470"/>
      <c r="AS30" s="470"/>
      <c r="AT30" s="479">
        <v>18</v>
      </c>
      <c r="AU30" s="479"/>
      <c r="AV30" s="479"/>
      <c r="AW30" s="479"/>
      <c r="AX30" s="479"/>
      <c r="AY30" s="479"/>
      <c r="AZ30" s="479"/>
      <c r="BA30" s="470">
        <v>310</v>
      </c>
      <c r="BB30" s="470"/>
      <c r="BC30" s="470"/>
      <c r="BD30" s="470"/>
      <c r="BE30" s="470"/>
      <c r="BF30" s="470"/>
      <c r="BG30" s="470"/>
      <c r="BH30" s="470">
        <v>38000</v>
      </c>
      <c r="BI30" s="470"/>
      <c r="BJ30" s="470"/>
      <c r="BK30" s="470"/>
      <c r="BL30" s="470"/>
      <c r="BM30" s="470"/>
      <c r="BN30" s="470"/>
      <c r="BO30" s="473">
        <v>24</v>
      </c>
      <c r="BP30" s="473"/>
      <c r="BQ30" s="473"/>
      <c r="BR30" s="473"/>
      <c r="BS30" s="473"/>
      <c r="BT30" s="473"/>
      <c r="BU30" s="473"/>
      <c r="BV30" s="474" t="s">
        <v>716</v>
      </c>
      <c r="BW30" s="474"/>
      <c r="BX30" s="474"/>
      <c r="BY30" s="474"/>
      <c r="BZ30" s="474"/>
      <c r="CA30" s="474"/>
      <c r="CB30" s="474"/>
    </row>
    <row r="31" spans="1:80" ht="12" customHeight="1">
      <c r="A31" s="464" t="s">
        <v>135</v>
      </c>
      <c r="B31" s="464"/>
      <c r="C31" s="464"/>
      <c r="D31" s="464"/>
      <c r="E31" s="464"/>
      <c r="F31" s="465" t="s">
        <v>667</v>
      </c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7"/>
      <c r="AA31" s="468" t="s">
        <v>29</v>
      </c>
      <c r="AB31" s="464"/>
      <c r="AC31" s="464"/>
      <c r="AD31" s="464"/>
      <c r="AE31" s="469"/>
      <c r="AF31" s="470">
        <v>71501</v>
      </c>
      <c r="AG31" s="470"/>
      <c r="AH31" s="470"/>
      <c r="AI31" s="470"/>
      <c r="AJ31" s="470"/>
      <c r="AK31" s="470"/>
      <c r="AL31" s="470"/>
      <c r="AM31" s="470">
        <v>75511</v>
      </c>
      <c r="AN31" s="470"/>
      <c r="AO31" s="470"/>
      <c r="AP31" s="470"/>
      <c r="AQ31" s="470"/>
      <c r="AR31" s="470"/>
      <c r="AS31" s="470"/>
      <c r="AT31" s="473">
        <v>82</v>
      </c>
      <c r="AU31" s="473"/>
      <c r="AV31" s="473"/>
      <c r="AW31" s="473"/>
      <c r="AX31" s="473"/>
      <c r="AY31" s="473"/>
      <c r="AZ31" s="473"/>
      <c r="BA31" s="470">
        <v>277</v>
      </c>
      <c r="BB31" s="470"/>
      <c r="BC31" s="470"/>
      <c r="BD31" s="470"/>
      <c r="BE31" s="470"/>
      <c r="BF31" s="470"/>
      <c r="BG31" s="470"/>
      <c r="BH31" s="470">
        <v>78832</v>
      </c>
      <c r="BI31" s="470"/>
      <c r="BJ31" s="470"/>
      <c r="BK31" s="470"/>
      <c r="BL31" s="470"/>
      <c r="BM31" s="470"/>
      <c r="BN31" s="470"/>
      <c r="BO31" s="473">
        <v>86</v>
      </c>
      <c r="BP31" s="473"/>
      <c r="BQ31" s="473"/>
      <c r="BR31" s="473"/>
      <c r="BS31" s="473"/>
      <c r="BT31" s="473"/>
      <c r="BU31" s="473"/>
      <c r="BV31" s="470">
        <v>280</v>
      </c>
      <c r="BW31" s="470"/>
      <c r="BX31" s="470"/>
      <c r="BY31" s="470"/>
      <c r="BZ31" s="470"/>
      <c r="CA31" s="470"/>
      <c r="CB31" s="470"/>
    </row>
    <row r="32" spans="1:80" ht="12" customHeight="1">
      <c r="A32" s="464" t="s">
        <v>135</v>
      </c>
      <c r="B32" s="464"/>
      <c r="C32" s="464"/>
      <c r="D32" s="464"/>
      <c r="E32" s="464"/>
      <c r="F32" s="465" t="s">
        <v>668</v>
      </c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7"/>
      <c r="AA32" s="468" t="s">
        <v>135</v>
      </c>
      <c r="AB32" s="464"/>
      <c r="AC32" s="464"/>
      <c r="AD32" s="464"/>
      <c r="AE32" s="469"/>
      <c r="AF32" s="478" t="s">
        <v>704</v>
      </c>
      <c r="AG32" s="478"/>
      <c r="AH32" s="478"/>
      <c r="AI32" s="478"/>
      <c r="AJ32" s="478"/>
      <c r="AK32" s="478"/>
      <c r="AL32" s="478"/>
      <c r="AM32" s="470">
        <v>47679</v>
      </c>
      <c r="AN32" s="470"/>
      <c r="AO32" s="470"/>
      <c r="AP32" s="470"/>
      <c r="AQ32" s="470"/>
      <c r="AR32" s="470"/>
      <c r="AS32" s="470"/>
      <c r="AT32" s="479">
        <v>67</v>
      </c>
      <c r="AU32" s="479"/>
      <c r="AV32" s="479"/>
      <c r="AW32" s="479"/>
      <c r="AX32" s="479"/>
      <c r="AY32" s="479"/>
      <c r="AZ32" s="479"/>
      <c r="BA32" s="484">
        <v>296</v>
      </c>
      <c r="BB32" s="484"/>
      <c r="BC32" s="484"/>
      <c r="BD32" s="484"/>
      <c r="BE32" s="484"/>
      <c r="BF32" s="484"/>
      <c r="BG32" s="484"/>
      <c r="BH32" s="470">
        <v>52891</v>
      </c>
      <c r="BI32" s="470"/>
      <c r="BJ32" s="470"/>
      <c r="BK32" s="470"/>
      <c r="BL32" s="470"/>
      <c r="BM32" s="470"/>
      <c r="BN32" s="470"/>
      <c r="BO32" s="473">
        <v>70</v>
      </c>
      <c r="BP32" s="473"/>
      <c r="BQ32" s="473"/>
      <c r="BR32" s="473"/>
      <c r="BS32" s="473"/>
      <c r="BT32" s="473"/>
      <c r="BU32" s="473"/>
      <c r="BV32" s="470">
        <v>298</v>
      </c>
      <c r="BW32" s="470"/>
      <c r="BX32" s="470"/>
      <c r="BY32" s="470"/>
      <c r="BZ32" s="470"/>
      <c r="CA32" s="470"/>
      <c r="CB32" s="470"/>
    </row>
    <row r="33" spans="1:80" ht="12" customHeight="1">
      <c r="A33" s="464" t="s">
        <v>135</v>
      </c>
      <c r="B33" s="464"/>
      <c r="C33" s="464"/>
      <c r="D33" s="464"/>
      <c r="E33" s="464"/>
      <c r="F33" s="465" t="s">
        <v>705</v>
      </c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7"/>
      <c r="AA33" s="468" t="s">
        <v>30</v>
      </c>
      <c r="AB33" s="464"/>
      <c r="AC33" s="464"/>
      <c r="AD33" s="464"/>
      <c r="AE33" s="469"/>
      <c r="AF33" s="470">
        <v>65518</v>
      </c>
      <c r="AG33" s="470"/>
      <c r="AH33" s="470"/>
      <c r="AI33" s="470"/>
      <c r="AJ33" s="470"/>
      <c r="AK33" s="470"/>
      <c r="AL33" s="470"/>
      <c r="AM33" s="470">
        <v>67845</v>
      </c>
      <c r="AN33" s="470"/>
      <c r="AO33" s="470"/>
      <c r="AP33" s="470"/>
      <c r="AQ33" s="470"/>
      <c r="AR33" s="470"/>
      <c r="AS33" s="470"/>
      <c r="AT33" s="473">
        <v>64</v>
      </c>
      <c r="AU33" s="473"/>
      <c r="AV33" s="473"/>
      <c r="AW33" s="473"/>
      <c r="AX33" s="473"/>
      <c r="AY33" s="473"/>
      <c r="AZ33" s="473"/>
      <c r="BA33" s="470">
        <v>272</v>
      </c>
      <c r="BB33" s="470"/>
      <c r="BC33" s="470"/>
      <c r="BD33" s="470"/>
      <c r="BE33" s="470"/>
      <c r="BF33" s="470"/>
      <c r="BG33" s="470"/>
      <c r="BH33" s="470">
        <v>70160</v>
      </c>
      <c r="BI33" s="470"/>
      <c r="BJ33" s="470"/>
      <c r="BK33" s="470"/>
      <c r="BL33" s="470"/>
      <c r="BM33" s="470"/>
      <c r="BN33" s="470"/>
      <c r="BO33" s="473">
        <v>60</v>
      </c>
      <c r="BP33" s="473"/>
      <c r="BQ33" s="473"/>
      <c r="BR33" s="473"/>
      <c r="BS33" s="473"/>
      <c r="BT33" s="473"/>
      <c r="BU33" s="473"/>
      <c r="BV33" s="470">
        <v>274</v>
      </c>
      <c r="BW33" s="470"/>
      <c r="BX33" s="470"/>
      <c r="BY33" s="470"/>
      <c r="BZ33" s="470"/>
      <c r="CA33" s="470"/>
      <c r="CB33" s="470"/>
    </row>
    <row r="34" spans="1:80" ht="12" customHeight="1">
      <c r="A34" s="464" t="s">
        <v>135</v>
      </c>
      <c r="B34" s="464"/>
      <c r="C34" s="464"/>
      <c r="D34" s="464"/>
      <c r="E34" s="464"/>
      <c r="F34" s="465" t="s">
        <v>669</v>
      </c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7"/>
      <c r="AA34" s="468" t="s">
        <v>135</v>
      </c>
      <c r="AB34" s="464"/>
      <c r="AC34" s="464"/>
      <c r="AD34" s="464"/>
      <c r="AE34" s="469"/>
      <c r="AF34" s="480" t="s">
        <v>715</v>
      </c>
      <c r="AG34" s="474"/>
      <c r="AH34" s="474"/>
      <c r="AI34" s="474"/>
      <c r="AJ34" s="474"/>
      <c r="AK34" s="474"/>
      <c r="AL34" s="474"/>
      <c r="AM34" s="474" t="s">
        <v>715</v>
      </c>
      <c r="AN34" s="474"/>
      <c r="AO34" s="474"/>
      <c r="AP34" s="474"/>
      <c r="AQ34" s="474"/>
      <c r="AR34" s="474"/>
      <c r="AS34" s="474"/>
      <c r="AT34" s="474" t="s">
        <v>715</v>
      </c>
      <c r="AU34" s="474"/>
      <c r="AV34" s="474"/>
      <c r="AW34" s="474"/>
      <c r="AX34" s="474"/>
      <c r="AY34" s="474"/>
      <c r="AZ34" s="474"/>
      <c r="BA34" s="474" t="s">
        <v>715</v>
      </c>
      <c r="BB34" s="474"/>
      <c r="BC34" s="474"/>
      <c r="BD34" s="474"/>
      <c r="BE34" s="474"/>
      <c r="BF34" s="474"/>
      <c r="BG34" s="474"/>
      <c r="BH34" s="470">
        <v>32981</v>
      </c>
      <c r="BI34" s="470"/>
      <c r="BJ34" s="470"/>
      <c r="BK34" s="470"/>
      <c r="BL34" s="470"/>
      <c r="BM34" s="470"/>
      <c r="BN34" s="470"/>
      <c r="BO34" s="473">
        <v>34</v>
      </c>
      <c r="BP34" s="473"/>
      <c r="BQ34" s="473"/>
      <c r="BR34" s="473"/>
      <c r="BS34" s="473"/>
      <c r="BT34" s="473"/>
      <c r="BU34" s="473"/>
      <c r="BV34" s="470">
        <v>265</v>
      </c>
      <c r="BW34" s="470"/>
      <c r="BX34" s="470"/>
      <c r="BY34" s="470"/>
      <c r="BZ34" s="470"/>
      <c r="CA34" s="470"/>
      <c r="CB34" s="470"/>
    </row>
    <row r="35" spans="1:80" ht="12" customHeight="1">
      <c r="A35" s="464" t="s">
        <v>135</v>
      </c>
      <c r="B35" s="464"/>
      <c r="C35" s="464"/>
      <c r="D35" s="464"/>
      <c r="E35" s="464"/>
      <c r="F35" s="465" t="s">
        <v>670</v>
      </c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7"/>
      <c r="AA35" s="468" t="s">
        <v>135</v>
      </c>
      <c r="AB35" s="464"/>
      <c r="AC35" s="464"/>
      <c r="AD35" s="464"/>
      <c r="AE35" s="469"/>
      <c r="AF35" s="480" t="s">
        <v>715</v>
      </c>
      <c r="AG35" s="474"/>
      <c r="AH35" s="474"/>
      <c r="AI35" s="474"/>
      <c r="AJ35" s="474"/>
      <c r="AK35" s="474"/>
      <c r="AL35" s="474"/>
      <c r="AM35" s="474" t="s">
        <v>715</v>
      </c>
      <c r="AN35" s="474"/>
      <c r="AO35" s="474"/>
      <c r="AP35" s="474"/>
      <c r="AQ35" s="474"/>
      <c r="AR35" s="474"/>
      <c r="AS35" s="474"/>
      <c r="AT35" s="474" t="s">
        <v>715</v>
      </c>
      <c r="AU35" s="474"/>
      <c r="AV35" s="474"/>
      <c r="AW35" s="474"/>
      <c r="AX35" s="474"/>
      <c r="AY35" s="474"/>
      <c r="AZ35" s="474"/>
      <c r="BA35" s="474" t="s">
        <v>715</v>
      </c>
      <c r="BB35" s="474"/>
      <c r="BC35" s="474"/>
      <c r="BD35" s="474"/>
      <c r="BE35" s="474"/>
      <c r="BF35" s="474"/>
      <c r="BG35" s="474"/>
      <c r="BH35" s="470">
        <v>12295</v>
      </c>
      <c r="BI35" s="470"/>
      <c r="BJ35" s="470"/>
      <c r="BK35" s="470"/>
      <c r="BL35" s="470"/>
      <c r="BM35" s="470"/>
      <c r="BN35" s="470"/>
      <c r="BO35" s="473">
        <v>12</v>
      </c>
      <c r="BP35" s="473"/>
      <c r="BQ35" s="473"/>
      <c r="BR35" s="473"/>
      <c r="BS35" s="473"/>
      <c r="BT35" s="473"/>
      <c r="BU35" s="473"/>
      <c r="BV35" s="474" t="s">
        <v>716</v>
      </c>
      <c r="BW35" s="474"/>
      <c r="BX35" s="474"/>
      <c r="BY35" s="474"/>
      <c r="BZ35" s="474"/>
      <c r="CA35" s="474"/>
      <c r="CB35" s="474"/>
    </row>
    <row r="36" spans="1:80" ht="12" customHeight="1">
      <c r="A36" s="464" t="s">
        <v>135</v>
      </c>
      <c r="B36" s="464"/>
      <c r="C36" s="464"/>
      <c r="D36" s="464"/>
      <c r="E36" s="464"/>
      <c r="F36" s="465" t="s">
        <v>671</v>
      </c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7"/>
      <c r="AA36" s="475" t="s">
        <v>649</v>
      </c>
      <c r="AB36" s="476"/>
      <c r="AC36" s="476"/>
      <c r="AD36" s="476"/>
      <c r="AE36" s="477"/>
      <c r="AF36" s="470">
        <v>53886</v>
      </c>
      <c r="AG36" s="470"/>
      <c r="AH36" s="470"/>
      <c r="AI36" s="470"/>
      <c r="AJ36" s="470"/>
      <c r="AK36" s="470"/>
      <c r="AL36" s="470"/>
      <c r="AM36" s="470">
        <v>55102</v>
      </c>
      <c r="AN36" s="470"/>
      <c r="AO36" s="470"/>
      <c r="AP36" s="470"/>
      <c r="AQ36" s="470"/>
      <c r="AR36" s="470"/>
      <c r="AS36" s="470"/>
      <c r="AT36" s="473">
        <v>19</v>
      </c>
      <c r="AU36" s="473"/>
      <c r="AV36" s="473"/>
      <c r="AW36" s="473"/>
      <c r="AX36" s="473"/>
      <c r="AY36" s="473"/>
      <c r="AZ36" s="473"/>
      <c r="BA36" s="470">
        <v>296</v>
      </c>
      <c r="BB36" s="470"/>
      <c r="BC36" s="470"/>
      <c r="BD36" s="470"/>
      <c r="BE36" s="470"/>
      <c r="BF36" s="470"/>
      <c r="BG36" s="470"/>
      <c r="BH36" s="470">
        <v>20000</v>
      </c>
      <c r="BI36" s="470"/>
      <c r="BJ36" s="470"/>
      <c r="BK36" s="470"/>
      <c r="BL36" s="470"/>
      <c r="BM36" s="470"/>
      <c r="BN36" s="470"/>
      <c r="BO36" s="473">
        <v>16</v>
      </c>
      <c r="BP36" s="473"/>
      <c r="BQ36" s="473"/>
      <c r="BR36" s="473"/>
      <c r="BS36" s="473"/>
      <c r="BT36" s="473"/>
      <c r="BU36" s="473"/>
      <c r="BV36" s="470">
        <v>288</v>
      </c>
      <c r="BW36" s="470"/>
      <c r="BX36" s="470"/>
      <c r="BY36" s="470"/>
      <c r="BZ36" s="470"/>
      <c r="CA36" s="470"/>
      <c r="CB36" s="470"/>
    </row>
    <row r="37" spans="1:80" ht="12" customHeight="1">
      <c r="A37" s="464" t="s">
        <v>135</v>
      </c>
      <c r="B37" s="464"/>
      <c r="C37" s="464"/>
      <c r="D37" s="464"/>
      <c r="E37" s="464"/>
      <c r="F37" s="465" t="s">
        <v>672</v>
      </c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7"/>
      <c r="AA37" s="468" t="s">
        <v>650</v>
      </c>
      <c r="AB37" s="464"/>
      <c r="AC37" s="464"/>
      <c r="AD37" s="464"/>
      <c r="AE37" s="469"/>
      <c r="AF37" s="470">
        <v>106663</v>
      </c>
      <c r="AG37" s="470"/>
      <c r="AH37" s="470"/>
      <c r="AI37" s="470"/>
      <c r="AJ37" s="470"/>
      <c r="AK37" s="470"/>
      <c r="AL37" s="470"/>
      <c r="AM37" s="470">
        <v>108540</v>
      </c>
      <c r="AN37" s="470"/>
      <c r="AO37" s="470"/>
      <c r="AP37" s="470"/>
      <c r="AQ37" s="470"/>
      <c r="AR37" s="470"/>
      <c r="AS37" s="470"/>
      <c r="AT37" s="473">
        <v>235</v>
      </c>
      <c r="AU37" s="473"/>
      <c r="AV37" s="473"/>
      <c r="AW37" s="473"/>
      <c r="AX37" s="473"/>
      <c r="AY37" s="473"/>
      <c r="AZ37" s="473"/>
      <c r="BA37" s="470">
        <v>274</v>
      </c>
      <c r="BB37" s="470"/>
      <c r="BC37" s="470"/>
      <c r="BD37" s="470"/>
      <c r="BE37" s="470"/>
      <c r="BF37" s="470"/>
      <c r="BG37" s="470"/>
      <c r="BH37" s="470">
        <v>107935</v>
      </c>
      <c r="BI37" s="470"/>
      <c r="BJ37" s="470"/>
      <c r="BK37" s="470"/>
      <c r="BL37" s="470"/>
      <c r="BM37" s="470"/>
      <c r="BN37" s="470"/>
      <c r="BO37" s="473">
        <v>233</v>
      </c>
      <c r="BP37" s="473"/>
      <c r="BQ37" s="473"/>
      <c r="BR37" s="473"/>
      <c r="BS37" s="473"/>
      <c r="BT37" s="473"/>
      <c r="BU37" s="473"/>
      <c r="BV37" s="470">
        <v>282</v>
      </c>
      <c r="BW37" s="470"/>
      <c r="BX37" s="470"/>
      <c r="BY37" s="470"/>
      <c r="BZ37" s="470"/>
      <c r="CA37" s="470"/>
      <c r="CB37" s="470"/>
    </row>
    <row r="38" spans="1:80" ht="12" customHeight="1">
      <c r="A38" s="464" t="s">
        <v>135</v>
      </c>
      <c r="B38" s="464"/>
      <c r="C38" s="464"/>
      <c r="D38" s="464"/>
      <c r="E38" s="464"/>
      <c r="F38" s="465" t="s">
        <v>673</v>
      </c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7"/>
      <c r="AA38" s="468" t="s">
        <v>135</v>
      </c>
      <c r="AB38" s="464"/>
      <c r="AC38" s="464"/>
      <c r="AD38" s="464"/>
      <c r="AE38" s="469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3"/>
      <c r="AU38" s="473"/>
      <c r="AV38" s="473"/>
      <c r="AW38" s="473"/>
      <c r="AX38" s="473"/>
      <c r="AY38" s="473"/>
      <c r="AZ38" s="473"/>
      <c r="BA38" s="470"/>
      <c r="BB38" s="470"/>
      <c r="BC38" s="470"/>
      <c r="BD38" s="470"/>
      <c r="BE38" s="470"/>
      <c r="BF38" s="470"/>
      <c r="BG38" s="470"/>
      <c r="BH38" s="470">
        <v>26953</v>
      </c>
      <c r="BI38" s="470"/>
      <c r="BJ38" s="470"/>
      <c r="BK38" s="470"/>
      <c r="BL38" s="470"/>
      <c r="BM38" s="470"/>
      <c r="BN38" s="470"/>
      <c r="BO38" s="473">
        <v>10</v>
      </c>
      <c r="BP38" s="473"/>
      <c r="BQ38" s="473"/>
      <c r="BR38" s="473"/>
      <c r="BS38" s="473"/>
      <c r="BT38" s="473"/>
      <c r="BU38" s="473"/>
      <c r="BV38" s="470">
        <v>236</v>
      </c>
      <c r="BW38" s="470"/>
      <c r="BX38" s="470"/>
      <c r="BY38" s="470"/>
      <c r="BZ38" s="470"/>
      <c r="CA38" s="470"/>
      <c r="CB38" s="470"/>
    </row>
    <row r="39" spans="1:80" ht="12" customHeight="1">
      <c r="A39" s="464" t="s">
        <v>135</v>
      </c>
      <c r="B39" s="464"/>
      <c r="C39" s="464"/>
      <c r="D39" s="464"/>
      <c r="E39" s="464"/>
      <c r="F39" s="465" t="s">
        <v>674</v>
      </c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7"/>
      <c r="AA39" s="468" t="s">
        <v>135</v>
      </c>
      <c r="AB39" s="464"/>
      <c r="AC39" s="464"/>
      <c r="AD39" s="464"/>
      <c r="AE39" s="469"/>
      <c r="AF39" s="470">
        <v>29000</v>
      </c>
      <c r="AG39" s="470"/>
      <c r="AH39" s="470"/>
      <c r="AI39" s="470"/>
      <c r="AJ39" s="470"/>
      <c r="AK39" s="470"/>
      <c r="AL39" s="470"/>
      <c r="AM39" s="470">
        <v>33403</v>
      </c>
      <c r="AN39" s="470"/>
      <c r="AO39" s="470"/>
      <c r="AP39" s="470"/>
      <c r="AQ39" s="470"/>
      <c r="AR39" s="470"/>
      <c r="AS39" s="470"/>
      <c r="AT39" s="473">
        <v>37</v>
      </c>
      <c r="AU39" s="473"/>
      <c r="AV39" s="473"/>
      <c r="AW39" s="473"/>
      <c r="AX39" s="473"/>
      <c r="AY39" s="473"/>
      <c r="AZ39" s="473"/>
      <c r="BA39" s="470">
        <v>220</v>
      </c>
      <c r="BB39" s="470"/>
      <c r="BC39" s="470"/>
      <c r="BD39" s="470"/>
      <c r="BE39" s="470"/>
      <c r="BF39" s="470"/>
      <c r="BG39" s="470"/>
      <c r="BH39" s="470">
        <v>31220</v>
      </c>
      <c r="BI39" s="470"/>
      <c r="BJ39" s="470"/>
      <c r="BK39" s="470"/>
      <c r="BL39" s="470"/>
      <c r="BM39" s="470"/>
      <c r="BN39" s="470"/>
      <c r="BO39" s="473">
        <v>31</v>
      </c>
      <c r="BP39" s="473"/>
      <c r="BQ39" s="473"/>
      <c r="BR39" s="473"/>
      <c r="BS39" s="473"/>
      <c r="BT39" s="473"/>
      <c r="BU39" s="473"/>
      <c r="BV39" s="470">
        <v>240</v>
      </c>
      <c r="BW39" s="470"/>
      <c r="BX39" s="470"/>
      <c r="BY39" s="470"/>
      <c r="BZ39" s="470"/>
      <c r="CA39" s="470"/>
      <c r="CB39" s="470"/>
    </row>
    <row r="40" spans="1:80" ht="12" customHeight="1">
      <c r="A40" s="464" t="s">
        <v>135</v>
      </c>
      <c r="B40" s="464"/>
      <c r="C40" s="464"/>
      <c r="D40" s="464"/>
      <c r="E40" s="464"/>
      <c r="F40" s="465" t="s">
        <v>675</v>
      </c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7"/>
      <c r="AA40" s="468" t="s">
        <v>135</v>
      </c>
      <c r="AB40" s="464"/>
      <c r="AC40" s="464"/>
      <c r="AD40" s="464"/>
      <c r="AE40" s="469"/>
      <c r="AF40" s="470">
        <v>23973</v>
      </c>
      <c r="AG40" s="470"/>
      <c r="AH40" s="470"/>
      <c r="AI40" s="470"/>
      <c r="AJ40" s="470"/>
      <c r="AK40" s="470"/>
      <c r="AL40" s="470"/>
      <c r="AM40" s="470">
        <v>25372</v>
      </c>
      <c r="AN40" s="470"/>
      <c r="AO40" s="470"/>
      <c r="AP40" s="470"/>
      <c r="AQ40" s="470"/>
      <c r="AR40" s="470"/>
      <c r="AS40" s="470"/>
      <c r="AT40" s="473">
        <v>31</v>
      </c>
      <c r="AU40" s="473"/>
      <c r="AV40" s="473"/>
      <c r="AW40" s="473"/>
      <c r="AX40" s="473"/>
      <c r="AY40" s="473"/>
      <c r="AZ40" s="473"/>
      <c r="BA40" s="470">
        <v>275</v>
      </c>
      <c r="BB40" s="470"/>
      <c r="BC40" s="470"/>
      <c r="BD40" s="470"/>
      <c r="BE40" s="470"/>
      <c r="BF40" s="470"/>
      <c r="BG40" s="470"/>
      <c r="BH40" s="470">
        <v>25037</v>
      </c>
      <c r="BI40" s="470"/>
      <c r="BJ40" s="470"/>
      <c r="BK40" s="470"/>
      <c r="BL40" s="470"/>
      <c r="BM40" s="470"/>
      <c r="BN40" s="470"/>
      <c r="BO40" s="473">
        <v>30</v>
      </c>
      <c r="BP40" s="473"/>
      <c r="BQ40" s="473"/>
      <c r="BR40" s="473"/>
      <c r="BS40" s="473"/>
      <c r="BT40" s="473"/>
      <c r="BU40" s="473"/>
      <c r="BV40" s="470">
        <v>275</v>
      </c>
      <c r="BW40" s="470"/>
      <c r="BX40" s="470"/>
      <c r="BY40" s="470"/>
      <c r="BZ40" s="470"/>
      <c r="CA40" s="470"/>
      <c r="CB40" s="470"/>
    </row>
    <row r="41" spans="1:80" ht="12" customHeight="1">
      <c r="A41" s="464" t="s">
        <v>135</v>
      </c>
      <c r="B41" s="464"/>
      <c r="C41" s="464"/>
      <c r="D41" s="464"/>
      <c r="E41" s="464"/>
      <c r="F41" s="481" t="s">
        <v>676</v>
      </c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3"/>
      <c r="AA41" s="468" t="s">
        <v>651</v>
      </c>
      <c r="AB41" s="464"/>
      <c r="AC41" s="464"/>
      <c r="AD41" s="464"/>
      <c r="AE41" s="469"/>
      <c r="AF41" s="470">
        <v>41234</v>
      </c>
      <c r="AG41" s="470"/>
      <c r="AH41" s="470"/>
      <c r="AI41" s="470"/>
      <c r="AJ41" s="470"/>
      <c r="AK41" s="470"/>
      <c r="AL41" s="470"/>
      <c r="AM41" s="470">
        <v>44042</v>
      </c>
      <c r="AN41" s="470"/>
      <c r="AO41" s="470"/>
      <c r="AP41" s="470"/>
      <c r="AQ41" s="470"/>
      <c r="AR41" s="470"/>
      <c r="AS41" s="470"/>
      <c r="AT41" s="473">
        <v>51</v>
      </c>
      <c r="AU41" s="473"/>
      <c r="AV41" s="473"/>
      <c r="AW41" s="473"/>
      <c r="AX41" s="473"/>
      <c r="AY41" s="473"/>
      <c r="AZ41" s="473"/>
      <c r="BA41" s="470">
        <v>270</v>
      </c>
      <c r="BB41" s="470"/>
      <c r="BC41" s="470"/>
      <c r="BD41" s="470"/>
      <c r="BE41" s="470"/>
      <c r="BF41" s="470"/>
      <c r="BG41" s="470"/>
      <c r="BH41" s="470">
        <v>46485</v>
      </c>
      <c r="BI41" s="470"/>
      <c r="BJ41" s="470"/>
      <c r="BK41" s="470"/>
      <c r="BL41" s="470"/>
      <c r="BM41" s="470"/>
      <c r="BN41" s="470"/>
      <c r="BO41" s="473">
        <v>54</v>
      </c>
      <c r="BP41" s="473"/>
      <c r="BQ41" s="473"/>
      <c r="BR41" s="473"/>
      <c r="BS41" s="473"/>
      <c r="BT41" s="473"/>
      <c r="BU41" s="473"/>
      <c r="BV41" s="470">
        <v>276</v>
      </c>
      <c r="BW41" s="470"/>
      <c r="BX41" s="470"/>
      <c r="BY41" s="470"/>
      <c r="BZ41" s="470"/>
      <c r="CA41" s="470"/>
      <c r="CB41" s="470"/>
    </row>
    <row r="42" spans="1:80" ht="12" customHeight="1">
      <c r="A42" s="464" t="s">
        <v>135</v>
      </c>
      <c r="B42" s="464"/>
      <c r="C42" s="464"/>
      <c r="D42" s="464"/>
      <c r="E42" s="464"/>
      <c r="F42" s="465" t="s">
        <v>677</v>
      </c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7"/>
      <c r="AA42" s="468" t="s">
        <v>135</v>
      </c>
      <c r="AB42" s="464"/>
      <c r="AC42" s="464"/>
      <c r="AD42" s="464"/>
      <c r="AE42" s="469"/>
      <c r="AF42" s="470">
        <v>33220</v>
      </c>
      <c r="AG42" s="470"/>
      <c r="AH42" s="470"/>
      <c r="AI42" s="470"/>
      <c r="AJ42" s="470"/>
      <c r="AK42" s="470"/>
      <c r="AL42" s="470"/>
      <c r="AM42" s="470">
        <v>34537</v>
      </c>
      <c r="AN42" s="470"/>
      <c r="AO42" s="470"/>
      <c r="AP42" s="470"/>
      <c r="AQ42" s="470"/>
      <c r="AR42" s="470"/>
      <c r="AS42" s="470"/>
      <c r="AT42" s="473">
        <v>22</v>
      </c>
      <c r="AU42" s="473"/>
      <c r="AV42" s="473"/>
      <c r="AW42" s="473"/>
      <c r="AX42" s="473"/>
      <c r="AY42" s="473"/>
      <c r="AZ42" s="473"/>
      <c r="BA42" s="470">
        <v>292</v>
      </c>
      <c r="BB42" s="470"/>
      <c r="BC42" s="470"/>
      <c r="BD42" s="470"/>
      <c r="BE42" s="470"/>
      <c r="BF42" s="470"/>
      <c r="BG42" s="470"/>
      <c r="BH42" s="470">
        <v>33212</v>
      </c>
      <c r="BI42" s="470"/>
      <c r="BJ42" s="470"/>
      <c r="BK42" s="470"/>
      <c r="BL42" s="470"/>
      <c r="BM42" s="470"/>
      <c r="BN42" s="470"/>
      <c r="BO42" s="473">
        <v>15</v>
      </c>
      <c r="BP42" s="473"/>
      <c r="BQ42" s="473"/>
      <c r="BR42" s="473"/>
      <c r="BS42" s="473"/>
      <c r="BT42" s="473"/>
      <c r="BU42" s="473"/>
      <c r="BV42" s="470">
        <v>295</v>
      </c>
      <c r="BW42" s="470"/>
      <c r="BX42" s="470"/>
      <c r="BY42" s="470"/>
      <c r="BZ42" s="470"/>
      <c r="CA42" s="470"/>
      <c r="CB42" s="470"/>
    </row>
    <row r="43" spans="1:80" ht="12" customHeight="1">
      <c r="A43" s="464" t="s">
        <v>135</v>
      </c>
      <c r="B43" s="464"/>
      <c r="C43" s="464"/>
      <c r="D43" s="464"/>
      <c r="E43" s="464"/>
      <c r="F43" s="465" t="s">
        <v>678</v>
      </c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7"/>
      <c r="AA43" s="468" t="s">
        <v>135</v>
      </c>
      <c r="AB43" s="464"/>
      <c r="AC43" s="464"/>
      <c r="AD43" s="464"/>
      <c r="AE43" s="469"/>
      <c r="AF43" s="480" t="s">
        <v>715</v>
      </c>
      <c r="AG43" s="474"/>
      <c r="AH43" s="474"/>
      <c r="AI43" s="474"/>
      <c r="AJ43" s="474"/>
      <c r="AK43" s="474"/>
      <c r="AL43" s="474"/>
      <c r="AM43" s="474" t="s">
        <v>715</v>
      </c>
      <c r="AN43" s="474"/>
      <c r="AO43" s="474"/>
      <c r="AP43" s="474"/>
      <c r="AQ43" s="474"/>
      <c r="AR43" s="474"/>
      <c r="AS43" s="474"/>
      <c r="AT43" s="474" t="s">
        <v>715</v>
      </c>
      <c r="AU43" s="474"/>
      <c r="AV43" s="474"/>
      <c r="AW43" s="474"/>
      <c r="AX43" s="474"/>
      <c r="AY43" s="474"/>
      <c r="AZ43" s="474"/>
      <c r="BA43" s="474" t="s">
        <v>715</v>
      </c>
      <c r="BB43" s="474"/>
      <c r="BC43" s="474"/>
      <c r="BD43" s="474"/>
      <c r="BE43" s="474"/>
      <c r="BF43" s="474"/>
      <c r="BG43" s="474"/>
      <c r="BH43" s="470">
        <v>33103</v>
      </c>
      <c r="BI43" s="470"/>
      <c r="BJ43" s="470"/>
      <c r="BK43" s="470"/>
      <c r="BL43" s="470"/>
      <c r="BM43" s="470"/>
      <c r="BN43" s="470"/>
      <c r="BO43" s="473">
        <v>24</v>
      </c>
      <c r="BP43" s="473"/>
      <c r="BQ43" s="473"/>
      <c r="BR43" s="473"/>
      <c r="BS43" s="473"/>
      <c r="BT43" s="473"/>
      <c r="BU43" s="473"/>
      <c r="BV43" s="470">
        <v>296</v>
      </c>
      <c r="BW43" s="470"/>
      <c r="BX43" s="470"/>
      <c r="BY43" s="470"/>
      <c r="BZ43" s="470"/>
      <c r="CA43" s="470"/>
      <c r="CB43" s="470"/>
    </row>
    <row r="44" spans="1:80" ht="12" customHeight="1">
      <c r="A44" s="464" t="s">
        <v>135</v>
      </c>
      <c r="B44" s="464"/>
      <c r="C44" s="464"/>
      <c r="D44" s="464"/>
      <c r="E44" s="464"/>
      <c r="F44" s="465" t="s">
        <v>681</v>
      </c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7"/>
      <c r="AA44" s="468" t="s">
        <v>652</v>
      </c>
      <c r="AB44" s="464"/>
      <c r="AC44" s="464"/>
      <c r="AD44" s="464"/>
      <c r="AE44" s="469"/>
      <c r="AF44" s="480" t="s">
        <v>715</v>
      </c>
      <c r="AG44" s="474"/>
      <c r="AH44" s="474"/>
      <c r="AI44" s="474"/>
      <c r="AJ44" s="474"/>
      <c r="AK44" s="474"/>
      <c r="AL44" s="474"/>
      <c r="AM44" s="474" t="s">
        <v>715</v>
      </c>
      <c r="AN44" s="474"/>
      <c r="AO44" s="474"/>
      <c r="AP44" s="474"/>
      <c r="AQ44" s="474"/>
      <c r="AR44" s="474"/>
      <c r="AS44" s="474"/>
      <c r="AT44" s="474" t="s">
        <v>715</v>
      </c>
      <c r="AU44" s="474"/>
      <c r="AV44" s="474"/>
      <c r="AW44" s="474"/>
      <c r="AX44" s="474"/>
      <c r="AY44" s="474"/>
      <c r="AZ44" s="474"/>
      <c r="BA44" s="474" t="s">
        <v>715</v>
      </c>
      <c r="BB44" s="474"/>
      <c r="BC44" s="474"/>
      <c r="BD44" s="474"/>
      <c r="BE44" s="474"/>
      <c r="BF44" s="474"/>
      <c r="BG44" s="474"/>
      <c r="BH44" s="470">
        <v>31862</v>
      </c>
      <c r="BI44" s="470"/>
      <c r="BJ44" s="470"/>
      <c r="BK44" s="470"/>
      <c r="BL44" s="470"/>
      <c r="BM44" s="470"/>
      <c r="BN44" s="470"/>
      <c r="BO44" s="473">
        <v>31</v>
      </c>
      <c r="BP44" s="473"/>
      <c r="BQ44" s="473"/>
      <c r="BR44" s="473"/>
      <c r="BS44" s="473"/>
      <c r="BT44" s="473"/>
      <c r="BU44" s="473"/>
      <c r="BV44" s="470">
        <v>282</v>
      </c>
      <c r="BW44" s="470"/>
      <c r="BX44" s="470"/>
      <c r="BY44" s="470"/>
      <c r="BZ44" s="470"/>
      <c r="CA44" s="470"/>
      <c r="CB44" s="470"/>
    </row>
    <row r="45" spans="1:80" ht="12" customHeight="1">
      <c r="A45" s="464" t="s">
        <v>135</v>
      </c>
      <c r="B45" s="464"/>
      <c r="C45" s="464"/>
      <c r="D45" s="464"/>
      <c r="E45" s="464"/>
      <c r="F45" s="465" t="s">
        <v>682</v>
      </c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7"/>
      <c r="AA45" s="468" t="s">
        <v>135</v>
      </c>
      <c r="AB45" s="464"/>
      <c r="AC45" s="464"/>
      <c r="AD45" s="464"/>
      <c r="AE45" s="469"/>
      <c r="AF45" s="480" t="s">
        <v>715</v>
      </c>
      <c r="AG45" s="474"/>
      <c r="AH45" s="474"/>
      <c r="AI45" s="474"/>
      <c r="AJ45" s="474"/>
      <c r="AK45" s="474"/>
      <c r="AL45" s="474"/>
      <c r="AM45" s="474" t="s">
        <v>715</v>
      </c>
      <c r="AN45" s="474"/>
      <c r="AO45" s="474"/>
      <c r="AP45" s="474"/>
      <c r="AQ45" s="474"/>
      <c r="AR45" s="474"/>
      <c r="AS45" s="474"/>
      <c r="AT45" s="474" t="s">
        <v>715</v>
      </c>
      <c r="AU45" s="474"/>
      <c r="AV45" s="474"/>
      <c r="AW45" s="474"/>
      <c r="AX45" s="474"/>
      <c r="AY45" s="474"/>
      <c r="AZ45" s="474"/>
      <c r="BA45" s="474" t="s">
        <v>715</v>
      </c>
      <c r="BB45" s="474"/>
      <c r="BC45" s="474"/>
      <c r="BD45" s="474"/>
      <c r="BE45" s="474"/>
      <c r="BF45" s="474"/>
      <c r="BG45" s="474"/>
      <c r="BH45" s="470">
        <v>12502</v>
      </c>
      <c r="BI45" s="470"/>
      <c r="BJ45" s="470"/>
      <c r="BK45" s="470"/>
      <c r="BL45" s="470"/>
      <c r="BM45" s="470"/>
      <c r="BN45" s="470"/>
      <c r="BO45" s="473">
        <v>4</v>
      </c>
      <c r="BP45" s="473"/>
      <c r="BQ45" s="473"/>
      <c r="BR45" s="473"/>
      <c r="BS45" s="473"/>
      <c r="BT45" s="473"/>
      <c r="BU45" s="473"/>
      <c r="BV45" s="474" t="s">
        <v>716</v>
      </c>
      <c r="BW45" s="474"/>
      <c r="BX45" s="474"/>
      <c r="BY45" s="474"/>
      <c r="BZ45" s="474"/>
      <c r="CA45" s="474"/>
      <c r="CB45" s="474"/>
    </row>
    <row r="46" spans="1:80" ht="12" customHeight="1">
      <c r="A46" s="464" t="s">
        <v>135</v>
      </c>
      <c r="B46" s="464"/>
      <c r="C46" s="464"/>
      <c r="D46" s="464"/>
      <c r="E46" s="464"/>
      <c r="F46" s="465" t="s">
        <v>683</v>
      </c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7"/>
      <c r="AA46" s="468" t="s">
        <v>135</v>
      </c>
      <c r="AB46" s="464"/>
      <c r="AC46" s="464"/>
      <c r="AD46" s="464"/>
      <c r="AE46" s="469"/>
      <c r="AF46" s="480" t="s">
        <v>715</v>
      </c>
      <c r="AG46" s="474"/>
      <c r="AH46" s="474"/>
      <c r="AI46" s="474"/>
      <c r="AJ46" s="474"/>
      <c r="AK46" s="474"/>
      <c r="AL46" s="474"/>
      <c r="AM46" s="474" t="s">
        <v>715</v>
      </c>
      <c r="AN46" s="474"/>
      <c r="AO46" s="474"/>
      <c r="AP46" s="474"/>
      <c r="AQ46" s="474"/>
      <c r="AR46" s="474"/>
      <c r="AS46" s="474"/>
      <c r="AT46" s="474" t="s">
        <v>715</v>
      </c>
      <c r="AU46" s="474"/>
      <c r="AV46" s="474"/>
      <c r="AW46" s="474"/>
      <c r="AX46" s="474"/>
      <c r="AY46" s="474"/>
      <c r="AZ46" s="474"/>
      <c r="BA46" s="474" t="s">
        <v>715</v>
      </c>
      <c r="BB46" s="474"/>
      <c r="BC46" s="474"/>
      <c r="BD46" s="474"/>
      <c r="BE46" s="474"/>
      <c r="BF46" s="474"/>
      <c r="BG46" s="474"/>
      <c r="BH46" s="470">
        <v>3422</v>
      </c>
      <c r="BI46" s="470"/>
      <c r="BJ46" s="470"/>
      <c r="BK46" s="470"/>
      <c r="BL46" s="470"/>
      <c r="BM46" s="470"/>
      <c r="BN46" s="470"/>
      <c r="BO46" s="473">
        <v>2</v>
      </c>
      <c r="BP46" s="473"/>
      <c r="BQ46" s="473"/>
      <c r="BR46" s="473"/>
      <c r="BS46" s="473"/>
      <c r="BT46" s="473"/>
      <c r="BU46" s="473"/>
      <c r="BV46" s="470">
        <v>357</v>
      </c>
      <c r="BW46" s="470"/>
      <c r="BX46" s="470"/>
      <c r="BY46" s="470"/>
      <c r="BZ46" s="470"/>
      <c r="CA46" s="470"/>
      <c r="CB46" s="470"/>
    </row>
    <row r="47" spans="1:80" ht="12" customHeight="1">
      <c r="A47" s="464" t="s">
        <v>135</v>
      </c>
      <c r="B47" s="464"/>
      <c r="C47" s="464"/>
      <c r="D47" s="464"/>
      <c r="E47" s="464"/>
      <c r="F47" s="465" t="s">
        <v>684</v>
      </c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7"/>
      <c r="AA47" s="468" t="s">
        <v>135</v>
      </c>
      <c r="AB47" s="464"/>
      <c r="AC47" s="464"/>
      <c r="AD47" s="464"/>
      <c r="AE47" s="469"/>
      <c r="AF47" s="470">
        <v>35120</v>
      </c>
      <c r="AG47" s="470"/>
      <c r="AH47" s="470"/>
      <c r="AI47" s="470"/>
      <c r="AJ47" s="470"/>
      <c r="AK47" s="470"/>
      <c r="AL47" s="470"/>
      <c r="AM47" s="470">
        <v>36183</v>
      </c>
      <c r="AN47" s="470"/>
      <c r="AO47" s="470"/>
      <c r="AP47" s="470"/>
      <c r="AQ47" s="470"/>
      <c r="AR47" s="470"/>
      <c r="AS47" s="470"/>
      <c r="AT47" s="473">
        <v>21</v>
      </c>
      <c r="AU47" s="473"/>
      <c r="AV47" s="473"/>
      <c r="AW47" s="473"/>
      <c r="AX47" s="473"/>
      <c r="AY47" s="473"/>
      <c r="AZ47" s="473"/>
      <c r="BA47" s="470">
        <v>294</v>
      </c>
      <c r="BB47" s="470"/>
      <c r="BC47" s="470"/>
      <c r="BD47" s="470"/>
      <c r="BE47" s="470"/>
      <c r="BF47" s="470"/>
      <c r="BG47" s="470"/>
      <c r="BH47" s="470">
        <v>36241</v>
      </c>
      <c r="BI47" s="470"/>
      <c r="BJ47" s="470"/>
      <c r="BK47" s="470"/>
      <c r="BL47" s="470"/>
      <c r="BM47" s="470"/>
      <c r="BN47" s="470"/>
      <c r="BO47" s="473">
        <v>21</v>
      </c>
      <c r="BP47" s="473"/>
      <c r="BQ47" s="473"/>
      <c r="BR47" s="473"/>
      <c r="BS47" s="473"/>
      <c r="BT47" s="473"/>
      <c r="BU47" s="473"/>
      <c r="BV47" s="470">
        <v>292</v>
      </c>
      <c r="BW47" s="470"/>
      <c r="BX47" s="470"/>
      <c r="BY47" s="470"/>
      <c r="BZ47" s="470"/>
      <c r="CA47" s="470"/>
      <c r="CB47" s="470"/>
    </row>
    <row r="48" spans="1:80" ht="12" customHeight="1">
      <c r="A48" s="464" t="s">
        <v>135</v>
      </c>
      <c r="B48" s="464"/>
      <c r="C48" s="464"/>
      <c r="D48" s="464"/>
      <c r="E48" s="464"/>
      <c r="F48" s="465" t="s">
        <v>685</v>
      </c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7"/>
      <c r="AA48" s="468" t="s">
        <v>135</v>
      </c>
      <c r="AB48" s="464"/>
      <c r="AC48" s="464"/>
      <c r="AD48" s="464"/>
      <c r="AE48" s="469"/>
      <c r="AF48" s="480" t="s">
        <v>715</v>
      </c>
      <c r="AG48" s="474"/>
      <c r="AH48" s="474"/>
      <c r="AI48" s="474"/>
      <c r="AJ48" s="474"/>
      <c r="AK48" s="474"/>
      <c r="AL48" s="474"/>
      <c r="AM48" s="474" t="s">
        <v>715</v>
      </c>
      <c r="AN48" s="474"/>
      <c r="AO48" s="474"/>
      <c r="AP48" s="474"/>
      <c r="AQ48" s="474"/>
      <c r="AR48" s="474"/>
      <c r="AS48" s="474"/>
      <c r="AT48" s="474" t="s">
        <v>715</v>
      </c>
      <c r="AU48" s="474"/>
      <c r="AV48" s="474"/>
      <c r="AW48" s="474"/>
      <c r="AX48" s="474"/>
      <c r="AY48" s="474"/>
      <c r="AZ48" s="474"/>
      <c r="BA48" s="474" t="s">
        <v>715</v>
      </c>
      <c r="BB48" s="474"/>
      <c r="BC48" s="474"/>
      <c r="BD48" s="474"/>
      <c r="BE48" s="474"/>
      <c r="BF48" s="474"/>
      <c r="BG48" s="474"/>
      <c r="BH48" s="470">
        <v>4200</v>
      </c>
      <c r="BI48" s="470"/>
      <c r="BJ48" s="470"/>
      <c r="BK48" s="470"/>
      <c r="BL48" s="470"/>
      <c r="BM48" s="470"/>
      <c r="BN48" s="470"/>
      <c r="BO48" s="474" t="s">
        <v>716</v>
      </c>
      <c r="BP48" s="474"/>
      <c r="BQ48" s="474"/>
      <c r="BR48" s="474"/>
      <c r="BS48" s="474"/>
      <c r="BT48" s="474"/>
      <c r="BU48" s="474"/>
      <c r="BV48" s="470">
        <v>280</v>
      </c>
      <c r="BW48" s="470"/>
      <c r="BX48" s="470"/>
      <c r="BY48" s="470"/>
      <c r="BZ48" s="470"/>
      <c r="CA48" s="470"/>
      <c r="CB48" s="470"/>
    </row>
    <row r="49" spans="1:80" ht="12" customHeight="1">
      <c r="A49" s="464" t="s">
        <v>686</v>
      </c>
      <c r="B49" s="464"/>
      <c r="C49" s="464"/>
      <c r="D49" s="464"/>
      <c r="E49" s="464"/>
      <c r="F49" s="465" t="s">
        <v>706</v>
      </c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7"/>
      <c r="AA49" s="468" t="s">
        <v>462</v>
      </c>
      <c r="AB49" s="464"/>
      <c r="AC49" s="464"/>
      <c r="AD49" s="464"/>
      <c r="AE49" s="469"/>
      <c r="AF49" s="470">
        <v>20000</v>
      </c>
      <c r="AG49" s="470"/>
      <c r="AH49" s="470"/>
      <c r="AI49" s="470"/>
      <c r="AJ49" s="470"/>
      <c r="AK49" s="470"/>
      <c r="AL49" s="470"/>
      <c r="AM49" s="470">
        <v>21500</v>
      </c>
      <c r="AN49" s="470"/>
      <c r="AO49" s="470"/>
      <c r="AP49" s="470"/>
      <c r="AQ49" s="470"/>
      <c r="AR49" s="470"/>
      <c r="AS49" s="470"/>
      <c r="AT49" s="473">
        <v>17</v>
      </c>
      <c r="AU49" s="473"/>
      <c r="AV49" s="473"/>
      <c r="AW49" s="473"/>
      <c r="AX49" s="473"/>
      <c r="AY49" s="473"/>
      <c r="AZ49" s="473"/>
      <c r="BA49" s="470">
        <v>297</v>
      </c>
      <c r="BB49" s="470"/>
      <c r="BC49" s="470"/>
      <c r="BD49" s="470"/>
      <c r="BE49" s="470"/>
      <c r="BF49" s="470"/>
      <c r="BG49" s="470"/>
      <c r="BH49" s="470">
        <v>22290</v>
      </c>
      <c r="BI49" s="470"/>
      <c r="BJ49" s="470"/>
      <c r="BK49" s="470"/>
      <c r="BL49" s="470"/>
      <c r="BM49" s="470"/>
      <c r="BN49" s="470"/>
      <c r="BO49" s="473">
        <v>19</v>
      </c>
      <c r="BP49" s="473"/>
      <c r="BQ49" s="473"/>
      <c r="BR49" s="473"/>
      <c r="BS49" s="473"/>
      <c r="BT49" s="473"/>
      <c r="BU49" s="473"/>
      <c r="BV49" s="470">
        <v>289</v>
      </c>
      <c r="BW49" s="470"/>
      <c r="BX49" s="470"/>
      <c r="BY49" s="470"/>
      <c r="BZ49" s="470"/>
      <c r="CA49" s="470"/>
      <c r="CB49" s="470"/>
    </row>
    <row r="50" spans="1:80" ht="12" customHeight="1">
      <c r="A50" s="464" t="s">
        <v>135</v>
      </c>
      <c r="B50" s="464"/>
      <c r="C50" s="464"/>
      <c r="D50" s="464"/>
      <c r="E50" s="464"/>
      <c r="F50" s="465" t="s">
        <v>707</v>
      </c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7"/>
      <c r="AA50" s="468" t="s">
        <v>36</v>
      </c>
      <c r="AB50" s="464"/>
      <c r="AC50" s="464"/>
      <c r="AD50" s="464"/>
      <c r="AE50" s="469"/>
      <c r="AF50" s="470">
        <v>47096</v>
      </c>
      <c r="AG50" s="470"/>
      <c r="AH50" s="470"/>
      <c r="AI50" s="470"/>
      <c r="AJ50" s="470"/>
      <c r="AK50" s="470"/>
      <c r="AL50" s="470"/>
      <c r="AM50" s="470">
        <v>49035</v>
      </c>
      <c r="AN50" s="470"/>
      <c r="AO50" s="470"/>
      <c r="AP50" s="470"/>
      <c r="AQ50" s="470"/>
      <c r="AR50" s="470"/>
      <c r="AS50" s="470"/>
      <c r="AT50" s="473">
        <v>64</v>
      </c>
      <c r="AU50" s="473"/>
      <c r="AV50" s="473"/>
      <c r="AW50" s="473"/>
      <c r="AX50" s="473"/>
      <c r="AY50" s="473"/>
      <c r="AZ50" s="473"/>
      <c r="BA50" s="470">
        <v>295</v>
      </c>
      <c r="BB50" s="470"/>
      <c r="BC50" s="470"/>
      <c r="BD50" s="470"/>
      <c r="BE50" s="470"/>
      <c r="BF50" s="470"/>
      <c r="BG50" s="470"/>
      <c r="BH50" s="470">
        <v>50594</v>
      </c>
      <c r="BI50" s="470"/>
      <c r="BJ50" s="470"/>
      <c r="BK50" s="470"/>
      <c r="BL50" s="470"/>
      <c r="BM50" s="470"/>
      <c r="BN50" s="470"/>
      <c r="BO50" s="473">
        <v>59</v>
      </c>
      <c r="BP50" s="473"/>
      <c r="BQ50" s="473"/>
      <c r="BR50" s="473"/>
      <c r="BS50" s="473"/>
      <c r="BT50" s="473"/>
      <c r="BU50" s="473"/>
      <c r="BV50" s="470">
        <v>292</v>
      </c>
      <c r="BW50" s="470"/>
      <c r="BX50" s="470"/>
      <c r="BY50" s="470"/>
      <c r="BZ50" s="470"/>
      <c r="CA50" s="470"/>
      <c r="CB50" s="470"/>
    </row>
    <row r="51" spans="1:80" ht="12" customHeight="1">
      <c r="A51" s="464" t="s">
        <v>135</v>
      </c>
      <c r="B51" s="464"/>
      <c r="C51" s="464"/>
      <c r="D51" s="464"/>
      <c r="E51" s="464"/>
      <c r="F51" s="465" t="s">
        <v>463</v>
      </c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7"/>
      <c r="AA51" s="468" t="s">
        <v>464</v>
      </c>
      <c r="AB51" s="464"/>
      <c r="AC51" s="464"/>
      <c r="AD51" s="464"/>
      <c r="AE51" s="469"/>
      <c r="AF51" s="470">
        <v>30418</v>
      </c>
      <c r="AG51" s="470"/>
      <c r="AH51" s="470"/>
      <c r="AI51" s="470"/>
      <c r="AJ51" s="470"/>
      <c r="AK51" s="470"/>
      <c r="AL51" s="470"/>
      <c r="AM51" s="470">
        <v>31781</v>
      </c>
      <c r="AN51" s="470"/>
      <c r="AO51" s="470"/>
      <c r="AP51" s="470"/>
      <c r="AQ51" s="470"/>
      <c r="AR51" s="470"/>
      <c r="AS51" s="470"/>
      <c r="AT51" s="473">
        <v>24</v>
      </c>
      <c r="AU51" s="473"/>
      <c r="AV51" s="473"/>
      <c r="AW51" s="473"/>
      <c r="AX51" s="473"/>
      <c r="AY51" s="473"/>
      <c r="AZ51" s="473"/>
      <c r="BA51" s="470">
        <v>285</v>
      </c>
      <c r="BB51" s="470"/>
      <c r="BC51" s="470"/>
      <c r="BD51" s="470"/>
      <c r="BE51" s="470"/>
      <c r="BF51" s="470"/>
      <c r="BG51" s="470"/>
      <c r="BH51" s="470">
        <v>33504</v>
      </c>
      <c r="BI51" s="470"/>
      <c r="BJ51" s="470"/>
      <c r="BK51" s="470"/>
      <c r="BL51" s="470"/>
      <c r="BM51" s="470"/>
      <c r="BN51" s="470"/>
      <c r="BO51" s="473">
        <v>22</v>
      </c>
      <c r="BP51" s="473"/>
      <c r="BQ51" s="473"/>
      <c r="BR51" s="473"/>
      <c r="BS51" s="473"/>
      <c r="BT51" s="473"/>
      <c r="BU51" s="473"/>
      <c r="BV51" s="470">
        <v>283</v>
      </c>
      <c r="BW51" s="470"/>
      <c r="BX51" s="470"/>
      <c r="BY51" s="470"/>
      <c r="BZ51" s="470"/>
      <c r="CA51" s="470"/>
      <c r="CB51" s="470"/>
    </row>
    <row r="52" spans="1:80" ht="12" customHeight="1">
      <c r="A52" s="464" t="s">
        <v>135</v>
      </c>
      <c r="B52" s="464"/>
      <c r="C52" s="464"/>
      <c r="D52" s="464"/>
      <c r="E52" s="464"/>
      <c r="F52" s="465" t="s">
        <v>708</v>
      </c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7"/>
      <c r="AA52" s="468" t="s">
        <v>45</v>
      </c>
      <c r="AB52" s="464"/>
      <c r="AC52" s="464"/>
      <c r="AD52" s="464"/>
      <c r="AE52" s="469"/>
      <c r="AF52" s="470">
        <v>80636</v>
      </c>
      <c r="AG52" s="470"/>
      <c r="AH52" s="470"/>
      <c r="AI52" s="470"/>
      <c r="AJ52" s="470"/>
      <c r="AK52" s="470"/>
      <c r="AL52" s="470"/>
      <c r="AM52" s="470">
        <v>84523</v>
      </c>
      <c r="AN52" s="470"/>
      <c r="AO52" s="470"/>
      <c r="AP52" s="470"/>
      <c r="AQ52" s="470"/>
      <c r="AR52" s="470"/>
      <c r="AS52" s="470"/>
      <c r="AT52" s="473">
        <v>65</v>
      </c>
      <c r="AU52" s="473"/>
      <c r="AV52" s="473"/>
      <c r="AW52" s="473"/>
      <c r="AX52" s="473"/>
      <c r="AY52" s="473"/>
      <c r="AZ52" s="473"/>
      <c r="BA52" s="470">
        <v>271</v>
      </c>
      <c r="BB52" s="470"/>
      <c r="BC52" s="470"/>
      <c r="BD52" s="470"/>
      <c r="BE52" s="470"/>
      <c r="BF52" s="470"/>
      <c r="BG52" s="470"/>
      <c r="BH52" s="470">
        <v>88230</v>
      </c>
      <c r="BI52" s="470"/>
      <c r="BJ52" s="470"/>
      <c r="BK52" s="470"/>
      <c r="BL52" s="470"/>
      <c r="BM52" s="470"/>
      <c r="BN52" s="470"/>
      <c r="BO52" s="473">
        <v>61</v>
      </c>
      <c r="BP52" s="473"/>
      <c r="BQ52" s="473"/>
      <c r="BR52" s="473"/>
      <c r="BS52" s="473"/>
      <c r="BT52" s="473"/>
      <c r="BU52" s="473"/>
      <c r="BV52" s="470">
        <v>271</v>
      </c>
      <c r="BW52" s="470"/>
      <c r="BX52" s="470"/>
      <c r="BY52" s="470"/>
      <c r="BZ52" s="470"/>
      <c r="CA52" s="470"/>
      <c r="CB52" s="470"/>
    </row>
    <row r="53" spans="1:80" ht="12" customHeight="1">
      <c r="A53" s="464" t="s">
        <v>135</v>
      </c>
      <c r="B53" s="464"/>
      <c r="C53" s="464"/>
      <c r="D53" s="464"/>
      <c r="E53" s="464"/>
      <c r="F53" s="465" t="s">
        <v>465</v>
      </c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7"/>
      <c r="AA53" s="468" t="s">
        <v>54</v>
      </c>
      <c r="AB53" s="464"/>
      <c r="AC53" s="464"/>
      <c r="AD53" s="464"/>
      <c r="AE53" s="469"/>
      <c r="AF53" s="470">
        <v>90515</v>
      </c>
      <c r="AG53" s="470"/>
      <c r="AH53" s="470"/>
      <c r="AI53" s="470"/>
      <c r="AJ53" s="470"/>
      <c r="AK53" s="470"/>
      <c r="AL53" s="470"/>
      <c r="AM53" s="470">
        <v>94818</v>
      </c>
      <c r="AN53" s="470"/>
      <c r="AO53" s="470"/>
      <c r="AP53" s="470"/>
      <c r="AQ53" s="470"/>
      <c r="AR53" s="470"/>
      <c r="AS53" s="470"/>
      <c r="AT53" s="473">
        <v>101</v>
      </c>
      <c r="AU53" s="473"/>
      <c r="AV53" s="473"/>
      <c r="AW53" s="473"/>
      <c r="AX53" s="473"/>
      <c r="AY53" s="473"/>
      <c r="AZ53" s="473"/>
      <c r="BA53" s="470">
        <v>279</v>
      </c>
      <c r="BB53" s="470"/>
      <c r="BC53" s="470"/>
      <c r="BD53" s="470"/>
      <c r="BE53" s="470"/>
      <c r="BF53" s="470"/>
      <c r="BG53" s="470"/>
      <c r="BH53" s="470">
        <v>91569</v>
      </c>
      <c r="BI53" s="470"/>
      <c r="BJ53" s="470"/>
      <c r="BK53" s="470"/>
      <c r="BL53" s="470"/>
      <c r="BM53" s="470"/>
      <c r="BN53" s="470"/>
      <c r="BO53" s="473">
        <v>99</v>
      </c>
      <c r="BP53" s="473"/>
      <c r="BQ53" s="473"/>
      <c r="BR53" s="473"/>
      <c r="BS53" s="473"/>
      <c r="BT53" s="473"/>
      <c r="BU53" s="473"/>
      <c r="BV53" s="470">
        <v>279</v>
      </c>
      <c r="BW53" s="470"/>
      <c r="BX53" s="470"/>
      <c r="BY53" s="470"/>
      <c r="BZ53" s="470"/>
      <c r="CA53" s="470"/>
      <c r="CB53" s="470"/>
    </row>
    <row r="54" spans="1:80" ht="12" customHeight="1">
      <c r="A54" s="464" t="s">
        <v>135</v>
      </c>
      <c r="B54" s="464"/>
      <c r="C54" s="464"/>
      <c r="D54" s="464"/>
      <c r="E54" s="464"/>
      <c r="F54" s="465" t="s">
        <v>466</v>
      </c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7"/>
      <c r="AA54" s="468" t="s">
        <v>467</v>
      </c>
      <c r="AB54" s="464"/>
      <c r="AC54" s="464"/>
      <c r="AD54" s="464"/>
      <c r="AE54" s="469"/>
      <c r="AF54" s="474">
        <v>29332</v>
      </c>
      <c r="AG54" s="474"/>
      <c r="AH54" s="474"/>
      <c r="AI54" s="474"/>
      <c r="AJ54" s="474"/>
      <c r="AK54" s="474"/>
      <c r="AL54" s="474"/>
      <c r="AM54" s="474">
        <v>31618</v>
      </c>
      <c r="AN54" s="474"/>
      <c r="AO54" s="474"/>
      <c r="AP54" s="474"/>
      <c r="AQ54" s="474"/>
      <c r="AR54" s="474"/>
      <c r="AS54" s="474"/>
      <c r="AT54" s="473">
        <v>19</v>
      </c>
      <c r="AU54" s="473"/>
      <c r="AV54" s="473"/>
      <c r="AW54" s="473"/>
      <c r="AX54" s="473"/>
      <c r="AY54" s="473"/>
      <c r="AZ54" s="473"/>
      <c r="BA54" s="470">
        <v>277</v>
      </c>
      <c r="BB54" s="470"/>
      <c r="BC54" s="470"/>
      <c r="BD54" s="470"/>
      <c r="BE54" s="470"/>
      <c r="BF54" s="470"/>
      <c r="BG54" s="470"/>
      <c r="BH54" s="474">
        <v>34299</v>
      </c>
      <c r="BI54" s="474"/>
      <c r="BJ54" s="474"/>
      <c r="BK54" s="474"/>
      <c r="BL54" s="474"/>
      <c r="BM54" s="474"/>
      <c r="BN54" s="474"/>
      <c r="BO54" s="473">
        <v>19</v>
      </c>
      <c r="BP54" s="473"/>
      <c r="BQ54" s="473"/>
      <c r="BR54" s="473"/>
      <c r="BS54" s="473"/>
      <c r="BT54" s="473"/>
      <c r="BU54" s="473"/>
      <c r="BV54" s="470">
        <v>277</v>
      </c>
      <c r="BW54" s="470"/>
      <c r="BX54" s="470"/>
      <c r="BY54" s="470"/>
      <c r="BZ54" s="470"/>
      <c r="CA54" s="470"/>
      <c r="CB54" s="470"/>
    </row>
    <row r="55" spans="1:80" ht="12" customHeight="1">
      <c r="A55" s="464" t="s">
        <v>135</v>
      </c>
      <c r="B55" s="464"/>
      <c r="C55" s="464"/>
      <c r="D55" s="464"/>
      <c r="E55" s="464"/>
      <c r="F55" s="465" t="s">
        <v>679</v>
      </c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7"/>
      <c r="AA55" s="468" t="s">
        <v>680</v>
      </c>
      <c r="AB55" s="464"/>
      <c r="AC55" s="464"/>
      <c r="AD55" s="464"/>
      <c r="AE55" s="469"/>
      <c r="AF55" s="480" t="s">
        <v>715</v>
      </c>
      <c r="AG55" s="474"/>
      <c r="AH55" s="474"/>
      <c r="AI55" s="474"/>
      <c r="AJ55" s="474"/>
      <c r="AK55" s="474"/>
      <c r="AL55" s="474"/>
      <c r="AM55" s="474" t="s">
        <v>715</v>
      </c>
      <c r="AN55" s="474"/>
      <c r="AO55" s="474"/>
      <c r="AP55" s="474"/>
      <c r="AQ55" s="474"/>
      <c r="AR55" s="474"/>
      <c r="AS55" s="474"/>
      <c r="AT55" s="474" t="s">
        <v>715</v>
      </c>
      <c r="AU55" s="474"/>
      <c r="AV55" s="474"/>
      <c r="AW55" s="474"/>
      <c r="AX55" s="474"/>
      <c r="AY55" s="474"/>
      <c r="AZ55" s="474"/>
      <c r="BA55" s="474" t="s">
        <v>715</v>
      </c>
      <c r="BB55" s="474"/>
      <c r="BC55" s="474"/>
      <c r="BD55" s="474"/>
      <c r="BE55" s="474"/>
      <c r="BF55" s="474"/>
      <c r="BG55" s="474"/>
      <c r="BH55" s="474">
        <v>25091</v>
      </c>
      <c r="BI55" s="474"/>
      <c r="BJ55" s="474"/>
      <c r="BK55" s="474"/>
      <c r="BL55" s="474"/>
      <c r="BM55" s="474"/>
      <c r="BN55" s="474"/>
      <c r="BO55" s="473">
        <v>49</v>
      </c>
      <c r="BP55" s="473"/>
      <c r="BQ55" s="473"/>
      <c r="BR55" s="473"/>
      <c r="BS55" s="473"/>
      <c r="BT55" s="473"/>
      <c r="BU55" s="473"/>
      <c r="BV55" s="470">
        <v>268</v>
      </c>
      <c r="BW55" s="470"/>
      <c r="BX55" s="470"/>
      <c r="BY55" s="470"/>
      <c r="BZ55" s="470"/>
      <c r="CA55" s="470"/>
      <c r="CB55" s="470"/>
    </row>
    <row r="56" spans="1:80" ht="12" customHeight="1">
      <c r="A56" s="464" t="s">
        <v>135</v>
      </c>
      <c r="B56" s="464"/>
      <c r="C56" s="464"/>
      <c r="D56" s="464"/>
      <c r="E56" s="464"/>
      <c r="F56" s="465" t="s">
        <v>709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7"/>
      <c r="AA56" s="468" t="s">
        <v>60</v>
      </c>
      <c r="AB56" s="464"/>
      <c r="AC56" s="464"/>
      <c r="AD56" s="464"/>
      <c r="AE56" s="469"/>
      <c r="AF56" s="470">
        <v>110776</v>
      </c>
      <c r="AG56" s="470"/>
      <c r="AH56" s="470"/>
      <c r="AI56" s="470"/>
      <c r="AJ56" s="470"/>
      <c r="AK56" s="470"/>
      <c r="AL56" s="470"/>
      <c r="AM56" s="470">
        <v>115874</v>
      </c>
      <c r="AN56" s="470"/>
      <c r="AO56" s="470"/>
      <c r="AP56" s="470"/>
      <c r="AQ56" s="470"/>
      <c r="AR56" s="470"/>
      <c r="AS56" s="470"/>
      <c r="AT56" s="473">
        <v>123</v>
      </c>
      <c r="AU56" s="473"/>
      <c r="AV56" s="473"/>
      <c r="AW56" s="473"/>
      <c r="AX56" s="473"/>
      <c r="AY56" s="473"/>
      <c r="AZ56" s="473"/>
      <c r="BA56" s="470">
        <v>279</v>
      </c>
      <c r="BB56" s="470"/>
      <c r="BC56" s="470"/>
      <c r="BD56" s="470"/>
      <c r="BE56" s="470"/>
      <c r="BF56" s="470"/>
      <c r="BG56" s="470"/>
      <c r="BH56" s="470">
        <v>117936</v>
      </c>
      <c r="BI56" s="470"/>
      <c r="BJ56" s="470"/>
      <c r="BK56" s="470"/>
      <c r="BL56" s="470"/>
      <c r="BM56" s="470"/>
      <c r="BN56" s="470"/>
      <c r="BO56" s="473">
        <v>119</v>
      </c>
      <c r="BP56" s="473"/>
      <c r="BQ56" s="473"/>
      <c r="BR56" s="473"/>
      <c r="BS56" s="473"/>
      <c r="BT56" s="473"/>
      <c r="BU56" s="473"/>
      <c r="BV56" s="470">
        <v>278</v>
      </c>
      <c r="BW56" s="470"/>
      <c r="BX56" s="470"/>
      <c r="BY56" s="470"/>
      <c r="BZ56" s="470"/>
      <c r="CA56" s="470"/>
      <c r="CB56" s="470"/>
    </row>
    <row r="57" spans="1:80" ht="12" customHeight="1">
      <c r="A57" s="464" t="s">
        <v>135</v>
      </c>
      <c r="B57" s="464"/>
      <c r="C57" s="464"/>
      <c r="D57" s="464"/>
      <c r="E57" s="464"/>
      <c r="F57" s="465" t="s">
        <v>710</v>
      </c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7"/>
      <c r="AA57" s="468" t="s">
        <v>62</v>
      </c>
      <c r="AB57" s="464"/>
      <c r="AC57" s="464"/>
      <c r="AD57" s="464"/>
      <c r="AE57" s="469"/>
      <c r="AF57" s="470">
        <v>101388</v>
      </c>
      <c r="AG57" s="470"/>
      <c r="AH57" s="470"/>
      <c r="AI57" s="470"/>
      <c r="AJ57" s="470"/>
      <c r="AK57" s="470"/>
      <c r="AL57" s="470"/>
      <c r="AM57" s="470">
        <v>104415</v>
      </c>
      <c r="AN57" s="470"/>
      <c r="AO57" s="470"/>
      <c r="AP57" s="470"/>
      <c r="AQ57" s="470"/>
      <c r="AR57" s="470"/>
      <c r="AS57" s="470"/>
      <c r="AT57" s="473">
        <v>94</v>
      </c>
      <c r="AU57" s="473"/>
      <c r="AV57" s="473"/>
      <c r="AW57" s="473"/>
      <c r="AX57" s="473"/>
      <c r="AY57" s="473"/>
      <c r="AZ57" s="473"/>
      <c r="BA57" s="470">
        <v>275</v>
      </c>
      <c r="BB57" s="470"/>
      <c r="BC57" s="470"/>
      <c r="BD57" s="470"/>
      <c r="BE57" s="470"/>
      <c r="BF57" s="470"/>
      <c r="BG57" s="470"/>
      <c r="BH57" s="470">
        <v>107376</v>
      </c>
      <c r="BI57" s="470"/>
      <c r="BJ57" s="470"/>
      <c r="BK57" s="470"/>
      <c r="BL57" s="470"/>
      <c r="BM57" s="470"/>
      <c r="BN57" s="470"/>
      <c r="BO57" s="473">
        <v>86</v>
      </c>
      <c r="BP57" s="473"/>
      <c r="BQ57" s="473"/>
      <c r="BR57" s="473"/>
      <c r="BS57" s="473"/>
      <c r="BT57" s="473"/>
      <c r="BU57" s="473"/>
      <c r="BV57" s="470">
        <v>276</v>
      </c>
      <c r="BW57" s="470"/>
      <c r="BX57" s="470"/>
      <c r="BY57" s="470"/>
      <c r="BZ57" s="470"/>
      <c r="CA57" s="470"/>
      <c r="CB57" s="470"/>
    </row>
    <row r="58" spans="1:80" ht="12" customHeight="1">
      <c r="A58" s="464" t="s">
        <v>135</v>
      </c>
      <c r="B58" s="464"/>
      <c r="C58" s="464"/>
      <c r="D58" s="464"/>
      <c r="E58" s="464"/>
      <c r="F58" s="465" t="s">
        <v>468</v>
      </c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7"/>
      <c r="AA58" s="468" t="s">
        <v>469</v>
      </c>
      <c r="AB58" s="464"/>
      <c r="AC58" s="464"/>
      <c r="AD58" s="464"/>
      <c r="AE58" s="469"/>
      <c r="AF58" s="470">
        <v>73852</v>
      </c>
      <c r="AG58" s="470"/>
      <c r="AH58" s="470"/>
      <c r="AI58" s="470"/>
      <c r="AJ58" s="470"/>
      <c r="AK58" s="470"/>
      <c r="AL58" s="470"/>
      <c r="AM58" s="470">
        <v>70600</v>
      </c>
      <c r="AN58" s="470"/>
      <c r="AO58" s="470"/>
      <c r="AP58" s="470"/>
      <c r="AQ58" s="470"/>
      <c r="AR58" s="470"/>
      <c r="AS58" s="470"/>
      <c r="AT58" s="473">
        <v>123</v>
      </c>
      <c r="AU58" s="473"/>
      <c r="AV58" s="473"/>
      <c r="AW58" s="473"/>
      <c r="AX58" s="473"/>
      <c r="AY58" s="473"/>
      <c r="AZ58" s="473"/>
      <c r="BA58" s="470">
        <v>286</v>
      </c>
      <c r="BB58" s="470"/>
      <c r="BC58" s="470"/>
      <c r="BD58" s="470"/>
      <c r="BE58" s="470"/>
      <c r="BF58" s="470"/>
      <c r="BG58" s="470"/>
      <c r="BH58" s="470">
        <v>73183</v>
      </c>
      <c r="BI58" s="470"/>
      <c r="BJ58" s="470"/>
      <c r="BK58" s="470"/>
      <c r="BL58" s="470"/>
      <c r="BM58" s="470"/>
      <c r="BN58" s="470"/>
      <c r="BO58" s="473">
        <v>109</v>
      </c>
      <c r="BP58" s="473"/>
      <c r="BQ58" s="473"/>
      <c r="BR58" s="473"/>
      <c r="BS58" s="473"/>
      <c r="BT58" s="473"/>
      <c r="BU58" s="473"/>
      <c r="BV58" s="470">
        <v>289</v>
      </c>
      <c r="BW58" s="470"/>
      <c r="BX58" s="470"/>
      <c r="BY58" s="470"/>
      <c r="BZ58" s="470"/>
      <c r="CA58" s="470"/>
      <c r="CB58" s="470"/>
    </row>
    <row r="59" spans="1:80" ht="12" customHeight="1">
      <c r="A59" s="464" t="s">
        <v>135</v>
      </c>
      <c r="B59" s="464"/>
      <c r="C59" s="464"/>
      <c r="D59" s="464"/>
      <c r="E59" s="464"/>
      <c r="F59" s="465" t="s">
        <v>470</v>
      </c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7"/>
      <c r="AA59" s="468" t="s">
        <v>471</v>
      </c>
      <c r="AB59" s="464"/>
      <c r="AC59" s="464"/>
      <c r="AD59" s="464"/>
      <c r="AE59" s="469"/>
      <c r="AF59" s="474">
        <v>71965</v>
      </c>
      <c r="AG59" s="474"/>
      <c r="AH59" s="474"/>
      <c r="AI59" s="474"/>
      <c r="AJ59" s="474"/>
      <c r="AK59" s="474"/>
      <c r="AL59" s="474"/>
      <c r="AM59" s="474">
        <v>77938</v>
      </c>
      <c r="AN59" s="474"/>
      <c r="AO59" s="474"/>
      <c r="AP59" s="474"/>
      <c r="AQ59" s="474"/>
      <c r="AR59" s="474"/>
      <c r="AS59" s="474"/>
      <c r="AT59" s="473">
        <v>141</v>
      </c>
      <c r="AU59" s="473"/>
      <c r="AV59" s="473"/>
      <c r="AW59" s="473"/>
      <c r="AX59" s="473"/>
      <c r="AY59" s="473"/>
      <c r="AZ59" s="473"/>
      <c r="BA59" s="470">
        <v>275</v>
      </c>
      <c r="BB59" s="470"/>
      <c r="BC59" s="470"/>
      <c r="BD59" s="470"/>
      <c r="BE59" s="470"/>
      <c r="BF59" s="470"/>
      <c r="BG59" s="470"/>
      <c r="BH59" s="474">
        <v>83594</v>
      </c>
      <c r="BI59" s="474"/>
      <c r="BJ59" s="474"/>
      <c r="BK59" s="474"/>
      <c r="BL59" s="474"/>
      <c r="BM59" s="474"/>
      <c r="BN59" s="474"/>
      <c r="BO59" s="473">
        <v>149</v>
      </c>
      <c r="BP59" s="473"/>
      <c r="BQ59" s="473"/>
      <c r="BR59" s="473"/>
      <c r="BS59" s="473"/>
      <c r="BT59" s="473"/>
      <c r="BU59" s="473"/>
      <c r="BV59" s="470">
        <v>286</v>
      </c>
      <c r="BW59" s="470"/>
      <c r="BX59" s="470"/>
      <c r="BY59" s="470"/>
      <c r="BZ59" s="470"/>
      <c r="CA59" s="470"/>
      <c r="CB59" s="470"/>
    </row>
    <row r="60" spans="1:80" ht="12" customHeight="1">
      <c r="A60" s="464" t="s">
        <v>135</v>
      </c>
      <c r="B60" s="464"/>
      <c r="C60" s="464"/>
      <c r="D60" s="464"/>
      <c r="E60" s="464"/>
      <c r="F60" s="481" t="s">
        <v>510</v>
      </c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3"/>
      <c r="AA60" s="468" t="s">
        <v>511</v>
      </c>
      <c r="AB60" s="464"/>
      <c r="AC60" s="464"/>
      <c r="AD60" s="464"/>
      <c r="AE60" s="469"/>
      <c r="AF60" s="470">
        <v>42551</v>
      </c>
      <c r="AG60" s="470"/>
      <c r="AH60" s="470"/>
      <c r="AI60" s="470"/>
      <c r="AJ60" s="470"/>
      <c r="AK60" s="470"/>
      <c r="AL60" s="470"/>
      <c r="AM60" s="470">
        <v>63846</v>
      </c>
      <c r="AN60" s="470"/>
      <c r="AO60" s="470"/>
      <c r="AP60" s="470"/>
      <c r="AQ60" s="470"/>
      <c r="AR60" s="470"/>
      <c r="AS60" s="470"/>
      <c r="AT60" s="479">
        <v>107</v>
      </c>
      <c r="AU60" s="479"/>
      <c r="AV60" s="479"/>
      <c r="AW60" s="479"/>
      <c r="AX60" s="479"/>
      <c r="AY60" s="479"/>
      <c r="AZ60" s="479"/>
      <c r="BA60" s="484">
        <v>276</v>
      </c>
      <c r="BB60" s="484"/>
      <c r="BC60" s="484"/>
      <c r="BD60" s="484"/>
      <c r="BE60" s="484"/>
      <c r="BF60" s="484"/>
      <c r="BG60" s="484"/>
      <c r="BH60" s="470">
        <v>75958</v>
      </c>
      <c r="BI60" s="470"/>
      <c r="BJ60" s="470"/>
      <c r="BK60" s="470"/>
      <c r="BL60" s="470"/>
      <c r="BM60" s="470"/>
      <c r="BN60" s="470"/>
      <c r="BO60" s="479">
        <v>144</v>
      </c>
      <c r="BP60" s="479"/>
      <c r="BQ60" s="479"/>
      <c r="BR60" s="479"/>
      <c r="BS60" s="479"/>
      <c r="BT60" s="479"/>
      <c r="BU60" s="479"/>
      <c r="BV60" s="484">
        <v>280</v>
      </c>
      <c r="BW60" s="484"/>
      <c r="BX60" s="484"/>
      <c r="BY60" s="484"/>
      <c r="BZ60" s="484"/>
      <c r="CA60" s="484"/>
      <c r="CB60" s="484"/>
    </row>
    <row r="61" spans="1:80" ht="12" customHeight="1">
      <c r="A61" s="464" t="s">
        <v>135</v>
      </c>
      <c r="B61" s="464"/>
      <c r="C61" s="464"/>
      <c r="D61" s="464"/>
      <c r="E61" s="464"/>
      <c r="F61" s="481" t="s">
        <v>512</v>
      </c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3"/>
      <c r="AA61" s="468" t="s">
        <v>513</v>
      </c>
      <c r="AB61" s="464"/>
      <c r="AC61" s="464"/>
      <c r="AD61" s="464"/>
      <c r="AE61" s="469"/>
      <c r="AF61" s="470">
        <v>28733</v>
      </c>
      <c r="AG61" s="470"/>
      <c r="AH61" s="470"/>
      <c r="AI61" s="470"/>
      <c r="AJ61" s="470"/>
      <c r="AK61" s="470"/>
      <c r="AL61" s="470"/>
      <c r="AM61" s="470">
        <v>37431</v>
      </c>
      <c r="AN61" s="470"/>
      <c r="AO61" s="470"/>
      <c r="AP61" s="470"/>
      <c r="AQ61" s="470"/>
      <c r="AR61" s="470"/>
      <c r="AS61" s="470"/>
      <c r="AT61" s="473">
        <v>50</v>
      </c>
      <c r="AU61" s="473"/>
      <c r="AV61" s="473"/>
      <c r="AW61" s="473"/>
      <c r="AX61" s="473"/>
      <c r="AY61" s="473"/>
      <c r="AZ61" s="473"/>
      <c r="BA61" s="470">
        <v>263</v>
      </c>
      <c r="BB61" s="470"/>
      <c r="BC61" s="470"/>
      <c r="BD61" s="470"/>
      <c r="BE61" s="470"/>
      <c r="BF61" s="470"/>
      <c r="BG61" s="470"/>
      <c r="BH61" s="470">
        <v>38879</v>
      </c>
      <c r="BI61" s="470"/>
      <c r="BJ61" s="470"/>
      <c r="BK61" s="470"/>
      <c r="BL61" s="470"/>
      <c r="BM61" s="470"/>
      <c r="BN61" s="470"/>
      <c r="BO61" s="473">
        <v>47</v>
      </c>
      <c r="BP61" s="473"/>
      <c r="BQ61" s="473"/>
      <c r="BR61" s="473"/>
      <c r="BS61" s="473"/>
      <c r="BT61" s="473"/>
      <c r="BU61" s="473"/>
      <c r="BV61" s="470">
        <v>265</v>
      </c>
      <c r="BW61" s="470"/>
      <c r="BX61" s="470"/>
      <c r="BY61" s="470"/>
      <c r="BZ61" s="470"/>
      <c r="CA61" s="470"/>
      <c r="CB61" s="470"/>
    </row>
    <row r="62" spans="1:80" ht="12" customHeight="1">
      <c r="A62" s="464" t="s">
        <v>135</v>
      </c>
      <c r="B62" s="464"/>
      <c r="C62" s="464"/>
      <c r="D62" s="464"/>
      <c r="E62" s="464"/>
      <c r="F62" s="465" t="s">
        <v>711</v>
      </c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7"/>
      <c r="AA62" s="468" t="s">
        <v>103</v>
      </c>
      <c r="AB62" s="464"/>
      <c r="AC62" s="464"/>
      <c r="AD62" s="464"/>
      <c r="AE62" s="469"/>
      <c r="AF62" s="470">
        <v>54371</v>
      </c>
      <c r="AG62" s="470"/>
      <c r="AH62" s="470"/>
      <c r="AI62" s="470"/>
      <c r="AJ62" s="470"/>
      <c r="AK62" s="470"/>
      <c r="AL62" s="470"/>
      <c r="AM62" s="470">
        <v>57102</v>
      </c>
      <c r="AN62" s="470"/>
      <c r="AO62" s="470"/>
      <c r="AP62" s="470"/>
      <c r="AQ62" s="470"/>
      <c r="AR62" s="470"/>
      <c r="AS62" s="470"/>
      <c r="AT62" s="473">
        <v>48</v>
      </c>
      <c r="AU62" s="473"/>
      <c r="AV62" s="473"/>
      <c r="AW62" s="473"/>
      <c r="AX62" s="473"/>
      <c r="AY62" s="473"/>
      <c r="AZ62" s="473"/>
      <c r="BA62" s="470">
        <v>285</v>
      </c>
      <c r="BB62" s="470"/>
      <c r="BC62" s="470"/>
      <c r="BD62" s="470"/>
      <c r="BE62" s="470"/>
      <c r="BF62" s="470"/>
      <c r="BG62" s="470"/>
      <c r="BH62" s="470">
        <v>59376</v>
      </c>
      <c r="BI62" s="470"/>
      <c r="BJ62" s="470"/>
      <c r="BK62" s="470"/>
      <c r="BL62" s="470"/>
      <c r="BM62" s="470"/>
      <c r="BN62" s="470"/>
      <c r="BO62" s="473">
        <v>48</v>
      </c>
      <c r="BP62" s="473"/>
      <c r="BQ62" s="473"/>
      <c r="BR62" s="473"/>
      <c r="BS62" s="473"/>
      <c r="BT62" s="473"/>
      <c r="BU62" s="473"/>
      <c r="BV62" s="470">
        <v>284</v>
      </c>
      <c r="BW62" s="470"/>
      <c r="BX62" s="470"/>
      <c r="BY62" s="470"/>
      <c r="BZ62" s="470"/>
      <c r="CA62" s="470"/>
      <c r="CB62" s="470"/>
    </row>
    <row r="63" spans="1:80" ht="12" customHeight="1">
      <c r="A63" s="464" t="s">
        <v>135</v>
      </c>
      <c r="B63" s="464"/>
      <c r="C63" s="464"/>
      <c r="D63" s="464"/>
      <c r="E63" s="464"/>
      <c r="F63" s="465" t="s">
        <v>479</v>
      </c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7"/>
      <c r="AA63" s="475" t="s">
        <v>480</v>
      </c>
      <c r="AB63" s="476"/>
      <c r="AC63" s="476"/>
      <c r="AD63" s="476"/>
      <c r="AE63" s="477"/>
      <c r="AF63" s="474">
        <v>58089</v>
      </c>
      <c r="AG63" s="474"/>
      <c r="AH63" s="474"/>
      <c r="AI63" s="474"/>
      <c r="AJ63" s="474"/>
      <c r="AK63" s="474"/>
      <c r="AL63" s="474"/>
      <c r="AM63" s="474">
        <v>63447</v>
      </c>
      <c r="AN63" s="474"/>
      <c r="AO63" s="474"/>
      <c r="AP63" s="474"/>
      <c r="AQ63" s="474"/>
      <c r="AR63" s="474"/>
      <c r="AS63" s="474"/>
      <c r="AT63" s="473">
        <v>92</v>
      </c>
      <c r="AU63" s="473"/>
      <c r="AV63" s="473"/>
      <c r="AW63" s="473"/>
      <c r="AX63" s="473"/>
      <c r="AY63" s="473"/>
      <c r="AZ63" s="473"/>
      <c r="BA63" s="470">
        <v>302</v>
      </c>
      <c r="BB63" s="470"/>
      <c r="BC63" s="470"/>
      <c r="BD63" s="470"/>
      <c r="BE63" s="470"/>
      <c r="BF63" s="470"/>
      <c r="BG63" s="470"/>
      <c r="BH63" s="474">
        <v>67970</v>
      </c>
      <c r="BI63" s="474"/>
      <c r="BJ63" s="474"/>
      <c r="BK63" s="474"/>
      <c r="BL63" s="474"/>
      <c r="BM63" s="474"/>
      <c r="BN63" s="474"/>
      <c r="BO63" s="473">
        <v>96</v>
      </c>
      <c r="BP63" s="473"/>
      <c r="BQ63" s="473"/>
      <c r="BR63" s="473"/>
      <c r="BS63" s="473"/>
      <c r="BT63" s="473"/>
      <c r="BU63" s="473"/>
      <c r="BV63" s="470">
        <v>303</v>
      </c>
      <c r="BW63" s="470"/>
      <c r="BX63" s="470"/>
      <c r="BY63" s="470"/>
      <c r="BZ63" s="470"/>
      <c r="CA63" s="470"/>
      <c r="CB63" s="470"/>
    </row>
    <row r="64" spans="1:80" ht="12" customHeight="1">
      <c r="A64" s="464" t="s">
        <v>135</v>
      </c>
      <c r="B64" s="464"/>
      <c r="C64" s="464"/>
      <c r="D64" s="464"/>
      <c r="E64" s="464"/>
      <c r="F64" s="465" t="s">
        <v>687</v>
      </c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7"/>
      <c r="AA64" s="468" t="s">
        <v>689</v>
      </c>
      <c r="AB64" s="464"/>
      <c r="AC64" s="464"/>
      <c r="AD64" s="464"/>
      <c r="AE64" s="469"/>
      <c r="AF64" s="470">
        <v>33191</v>
      </c>
      <c r="AG64" s="470"/>
      <c r="AH64" s="470"/>
      <c r="AI64" s="470"/>
      <c r="AJ64" s="470"/>
      <c r="AK64" s="470"/>
      <c r="AL64" s="470"/>
      <c r="AM64" s="470">
        <v>36347</v>
      </c>
      <c r="AN64" s="470"/>
      <c r="AO64" s="470"/>
      <c r="AP64" s="470"/>
      <c r="AQ64" s="470"/>
      <c r="AR64" s="470"/>
      <c r="AS64" s="470"/>
      <c r="AT64" s="473">
        <v>19</v>
      </c>
      <c r="AU64" s="473"/>
      <c r="AV64" s="473"/>
      <c r="AW64" s="473"/>
      <c r="AX64" s="473"/>
      <c r="AY64" s="473"/>
      <c r="AZ64" s="473"/>
      <c r="BA64" s="470">
        <v>265</v>
      </c>
      <c r="BB64" s="470"/>
      <c r="BC64" s="470"/>
      <c r="BD64" s="470"/>
      <c r="BE64" s="470"/>
      <c r="BF64" s="470"/>
      <c r="BG64" s="470"/>
      <c r="BH64" s="470">
        <v>37225</v>
      </c>
      <c r="BI64" s="470"/>
      <c r="BJ64" s="470"/>
      <c r="BK64" s="470"/>
      <c r="BL64" s="470"/>
      <c r="BM64" s="470"/>
      <c r="BN64" s="470"/>
      <c r="BO64" s="473">
        <v>20</v>
      </c>
      <c r="BP64" s="473"/>
      <c r="BQ64" s="473"/>
      <c r="BR64" s="473"/>
      <c r="BS64" s="473"/>
      <c r="BT64" s="473"/>
      <c r="BU64" s="473"/>
      <c r="BV64" s="470">
        <v>266</v>
      </c>
      <c r="BW64" s="470"/>
      <c r="BX64" s="470"/>
      <c r="BY64" s="470"/>
      <c r="BZ64" s="470"/>
      <c r="CA64" s="470"/>
      <c r="CB64" s="470"/>
    </row>
    <row r="65" spans="1:80" ht="12" customHeight="1">
      <c r="A65" s="464" t="s">
        <v>135</v>
      </c>
      <c r="B65" s="464"/>
      <c r="C65" s="464"/>
      <c r="D65" s="464"/>
      <c r="E65" s="464"/>
      <c r="F65" s="465" t="s">
        <v>688</v>
      </c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7"/>
      <c r="AA65" s="468" t="s">
        <v>135</v>
      </c>
      <c r="AB65" s="464"/>
      <c r="AC65" s="464"/>
      <c r="AD65" s="464"/>
      <c r="AE65" s="469"/>
      <c r="AF65" s="470">
        <v>33347</v>
      </c>
      <c r="AG65" s="470"/>
      <c r="AH65" s="470"/>
      <c r="AI65" s="470"/>
      <c r="AJ65" s="470"/>
      <c r="AK65" s="470"/>
      <c r="AL65" s="470"/>
      <c r="AM65" s="470">
        <v>35149</v>
      </c>
      <c r="AN65" s="470"/>
      <c r="AO65" s="470"/>
      <c r="AP65" s="470"/>
      <c r="AQ65" s="470"/>
      <c r="AR65" s="470"/>
      <c r="AS65" s="470"/>
      <c r="AT65" s="473">
        <v>45</v>
      </c>
      <c r="AU65" s="473"/>
      <c r="AV65" s="473"/>
      <c r="AW65" s="473"/>
      <c r="AX65" s="473"/>
      <c r="AY65" s="473"/>
      <c r="AZ65" s="473"/>
      <c r="BA65" s="470">
        <v>266</v>
      </c>
      <c r="BB65" s="470"/>
      <c r="BC65" s="470"/>
      <c r="BD65" s="470"/>
      <c r="BE65" s="470"/>
      <c r="BF65" s="470"/>
      <c r="BG65" s="470"/>
      <c r="BH65" s="470">
        <v>37143</v>
      </c>
      <c r="BI65" s="470"/>
      <c r="BJ65" s="470"/>
      <c r="BK65" s="470"/>
      <c r="BL65" s="470"/>
      <c r="BM65" s="470"/>
      <c r="BN65" s="470"/>
      <c r="BO65" s="473">
        <v>51</v>
      </c>
      <c r="BP65" s="473"/>
      <c r="BQ65" s="473"/>
      <c r="BR65" s="473"/>
      <c r="BS65" s="473"/>
      <c r="BT65" s="473"/>
      <c r="BU65" s="473"/>
      <c r="BV65" s="470">
        <v>266</v>
      </c>
      <c r="BW65" s="470"/>
      <c r="BX65" s="470"/>
      <c r="BY65" s="470"/>
      <c r="BZ65" s="470"/>
      <c r="CA65" s="470"/>
      <c r="CB65" s="470"/>
    </row>
    <row r="66" spans="1:80" ht="3" customHeight="1" thickBot="1">
      <c r="A66" s="133"/>
      <c r="B66" s="133"/>
      <c r="C66" s="133"/>
      <c r="D66" s="133"/>
      <c r="E66" s="134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40"/>
      <c r="AB66" s="133"/>
      <c r="AC66" s="133"/>
      <c r="AD66" s="133"/>
      <c r="AE66" s="134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</row>
    <row r="67" spans="1:80" ht="11.25">
      <c r="A67" s="439" t="s">
        <v>712</v>
      </c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39"/>
      <c r="BD67" s="439"/>
      <c r="BE67" s="439"/>
      <c r="BF67" s="439"/>
      <c r="BG67" s="439"/>
      <c r="BH67" s="439"/>
      <c r="BI67" s="439"/>
      <c r="BJ67" s="439"/>
      <c r="BK67" s="439"/>
      <c r="BL67" s="439"/>
      <c r="BM67" s="439"/>
      <c r="BN67" s="439"/>
      <c r="BO67" s="439"/>
      <c r="BP67" s="439"/>
      <c r="BQ67" s="439"/>
      <c r="BR67" s="439"/>
      <c r="BS67" s="439"/>
      <c r="BT67" s="439"/>
      <c r="BU67" s="439"/>
      <c r="BV67" s="439"/>
      <c r="BW67" s="439"/>
      <c r="BX67" s="439"/>
      <c r="BY67" s="439"/>
      <c r="BZ67" s="439"/>
      <c r="CA67" s="439"/>
      <c r="CB67" s="439"/>
    </row>
    <row r="68" spans="1:80" ht="11.25">
      <c r="A68" s="485" t="s">
        <v>713</v>
      </c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</row>
    <row r="69" spans="1:80" ht="11.25">
      <c r="A69" s="485" t="s">
        <v>714</v>
      </c>
      <c r="B69" s="485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</row>
  </sheetData>
  <sheetProtection/>
  <mergeCells count="609">
    <mergeCell ref="AF48:AL48"/>
    <mergeCell ref="AM48:AS48"/>
    <mergeCell ref="AT48:AZ48"/>
    <mergeCell ref="BA48:BG48"/>
    <mergeCell ref="AF46:AL46"/>
    <mergeCell ref="AM46:AS46"/>
    <mergeCell ref="AT46:AZ46"/>
    <mergeCell ref="BA46:BG46"/>
    <mergeCell ref="AF47:AL47"/>
    <mergeCell ref="AM47:AS47"/>
    <mergeCell ref="AF45:AL45"/>
    <mergeCell ref="AM45:AS45"/>
    <mergeCell ref="AT45:AZ45"/>
    <mergeCell ref="BA45:BG45"/>
    <mergeCell ref="AF44:AL44"/>
    <mergeCell ref="AM44:AS44"/>
    <mergeCell ref="AT44:AZ44"/>
    <mergeCell ref="BA44:BG44"/>
    <mergeCell ref="AF43:AL43"/>
    <mergeCell ref="AM43:AS43"/>
    <mergeCell ref="AT43:AZ43"/>
    <mergeCell ref="BA43:BG43"/>
    <mergeCell ref="AF35:AL35"/>
    <mergeCell ref="AM35:AS35"/>
    <mergeCell ref="AT35:AZ35"/>
    <mergeCell ref="BA35:BG35"/>
    <mergeCell ref="AT41:AZ41"/>
    <mergeCell ref="BA41:BG41"/>
    <mergeCell ref="AT34:AZ34"/>
    <mergeCell ref="BA34:BG34"/>
    <mergeCell ref="BH48:BN48"/>
    <mergeCell ref="BO48:BU48"/>
    <mergeCell ref="BH46:BN46"/>
    <mergeCell ref="BO46:BU46"/>
    <mergeCell ref="BH44:BN44"/>
    <mergeCell ref="BH43:BN43"/>
    <mergeCell ref="BV48:CB48"/>
    <mergeCell ref="BH65:BN65"/>
    <mergeCell ref="BO65:BU65"/>
    <mergeCell ref="BV65:CB65"/>
    <mergeCell ref="BV55:CB55"/>
    <mergeCell ref="BV64:CB64"/>
    <mergeCell ref="BO64:BU64"/>
    <mergeCell ref="BV63:CB63"/>
    <mergeCell ref="BO63:BU63"/>
    <mergeCell ref="BO62:BU62"/>
    <mergeCell ref="BV46:CB46"/>
    <mergeCell ref="BH47:BN47"/>
    <mergeCell ref="BO47:BU47"/>
    <mergeCell ref="BV47:CB47"/>
    <mergeCell ref="BH45:BN45"/>
    <mergeCell ref="BO45:BU45"/>
    <mergeCell ref="BV45:CB45"/>
    <mergeCell ref="BV43:CB43"/>
    <mergeCell ref="BO44:BU44"/>
    <mergeCell ref="BV44:CB44"/>
    <mergeCell ref="BH41:BN41"/>
    <mergeCell ref="BO41:BU41"/>
    <mergeCell ref="BV41:CB41"/>
    <mergeCell ref="BH42:BN42"/>
    <mergeCell ref="BO42:BU42"/>
    <mergeCell ref="BV42:CB42"/>
    <mergeCell ref="BV32:CB32"/>
    <mergeCell ref="BV31:CB31"/>
    <mergeCell ref="BH31:BN31"/>
    <mergeCell ref="BO31:BU31"/>
    <mergeCell ref="BO39:BU39"/>
    <mergeCell ref="BV39:CB39"/>
    <mergeCell ref="BO34:BU34"/>
    <mergeCell ref="BV34:CB34"/>
    <mergeCell ref="BH36:BN36"/>
    <mergeCell ref="BO36:BU36"/>
    <mergeCell ref="BO26:BU26"/>
    <mergeCell ref="BO15:BU15"/>
    <mergeCell ref="BV15:CB15"/>
    <mergeCell ref="BH22:BN22"/>
    <mergeCell ref="BO22:BU22"/>
    <mergeCell ref="BV22:CB22"/>
    <mergeCell ref="AA44:AE44"/>
    <mergeCell ref="AF30:AL30"/>
    <mergeCell ref="AM30:AS30"/>
    <mergeCell ref="AT30:AZ30"/>
    <mergeCell ref="BA30:BG30"/>
    <mergeCell ref="BO27:BU27"/>
    <mergeCell ref="BO30:BU30"/>
    <mergeCell ref="BH32:BN32"/>
    <mergeCell ref="BO32:BU32"/>
    <mergeCell ref="BH40:BN40"/>
    <mergeCell ref="BH38:BN38"/>
    <mergeCell ref="AF38:AL38"/>
    <mergeCell ref="BO21:BU21"/>
    <mergeCell ref="BV21:CB21"/>
    <mergeCell ref="BV19:CB19"/>
    <mergeCell ref="BV17:CB17"/>
    <mergeCell ref="BO17:BU17"/>
    <mergeCell ref="BV27:CB27"/>
    <mergeCell ref="BV26:CB26"/>
    <mergeCell ref="BH26:BN26"/>
    <mergeCell ref="BH15:BN15"/>
    <mergeCell ref="BH23:BN23"/>
    <mergeCell ref="BH27:BN27"/>
    <mergeCell ref="BH30:BN30"/>
    <mergeCell ref="BH34:BN34"/>
    <mergeCell ref="BH37:BN37"/>
    <mergeCell ref="AA48:AE48"/>
    <mergeCell ref="F45:Z45"/>
    <mergeCell ref="F46:Z46"/>
    <mergeCell ref="F48:Z48"/>
    <mergeCell ref="AA47:AE47"/>
    <mergeCell ref="A44:E44"/>
    <mergeCell ref="A47:E47"/>
    <mergeCell ref="A48:E48"/>
    <mergeCell ref="AA45:AE45"/>
    <mergeCell ref="AA46:AE46"/>
    <mergeCell ref="F43:Z43"/>
    <mergeCell ref="A45:E45"/>
    <mergeCell ref="A46:E46"/>
    <mergeCell ref="F47:Z47"/>
    <mergeCell ref="A43:E43"/>
    <mergeCell ref="F44:Z44"/>
    <mergeCell ref="A39:E39"/>
    <mergeCell ref="A40:E40"/>
    <mergeCell ref="A41:E41"/>
    <mergeCell ref="A42:E42"/>
    <mergeCell ref="F38:Z38"/>
    <mergeCell ref="AA38:AE38"/>
    <mergeCell ref="F42:Z42"/>
    <mergeCell ref="AA42:AE42"/>
    <mergeCell ref="F40:Z40"/>
    <mergeCell ref="A37:E37"/>
    <mergeCell ref="A38:E38"/>
    <mergeCell ref="F35:Z35"/>
    <mergeCell ref="AA34:AE34"/>
    <mergeCell ref="AA35:AE35"/>
    <mergeCell ref="A36:E36"/>
    <mergeCell ref="A32:E32"/>
    <mergeCell ref="A34:E34"/>
    <mergeCell ref="F34:Z34"/>
    <mergeCell ref="F32:Z32"/>
    <mergeCell ref="A33:E33"/>
    <mergeCell ref="F33:Z33"/>
    <mergeCell ref="A27:E27"/>
    <mergeCell ref="A30:E30"/>
    <mergeCell ref="F30:Z30"/>
    <mergeCell ref="AA30:AE30"/>
    <mergeCell ref="F27:Z27"/>
    <mergeCell ref="AA27:AE27"/>
    <mergeCell ref="A28:E28"/>
    <mergeCell ref="F28:Z28"/>
    <mergeCell ref="AA28:AE28"/>
    <mergeCell ref="AM21:AS21"/>
    <mergeCell ref="AT21:AZ21"/>
    <mergeCell ref="BA21:BG21"/>
    <mergeCell ref="BH21:BN21"/>
    <mergeCell ref="A23:E23"/>
    <mergeCell ref="F21:Z21"/>
    <mergeCell ref="AA21:AE21"/>
    <mergeCell ref="AF21:AL21"/>
    <mergeCell ref="F22:Z22"/>
    <mergeCell ref="AA22:AE22"/>
    <mergeCell ref="AF22:AL22"/>
    <mergeCell ref="A14:E14"/>
    <mergeCell ref="A15:E15"/>
    <mergeCell ref="A21:E21"/>
    <mergeCell ref="A22:E22"/>
    <mergeCell ref="A20:E20"/>
    <mergeCell ref="A19:E19"/>
    <mergeCell ref="A67:CB67"/>
    <mergeCell ref="A68:BL68"/>
    <mergeCell ref="A69:BL69"/>
    <mergeCell ref="A65:E65"/>
    <mergeCell ref="A64:E64"/>
    <mergeCell ref="F64:Z64"/>
    <mergeCell ref="AA64:AE64"/>
    <mergeCell ref="AF64:AL64"/>
    <mergeCell ref="AM64:AS64"/>
    <mergeCell ref="AT64:AZ64"/>
    <mergeCell ref="BA64:BG64"/>
    <mergeCell ref="BH64:BN64"/>
    <mergeCell ref="AM22:AS22"/>
    <mergeCell ref="AT22:AZ22"/>
    <mergeCell ref="BA22:BG22"/>
    <mergeCell ref="AM38:AS38"/>
    <mergeCell ref="AT38:AZ38"/>
    <mergeCell ref="BA38:BG38"/>
    <mergeCell ref="BA32:BG32"/>
    <mergeCell ref="BA33:BG33"/>
    <mergeCell ref="AM25:AS25"/>
    <mergeCell ref="AT25:AZ25"/>
    <mergeCell ref="BH63:BN63"/>
    <mergeCell ref="A63:E63"/>
    <mergeCell ref="F63:Z63"/>
    <mergeCell ref="AA63:AE63"/>
    <mergeCell ref="AF63:AL63"/>
    <mergeCell ref="AM63:AS63"/>
    <mergeCell ref="AT63:AZ63"/>
    <mergeCell ref="BA63:BG63"/>
    <mergeCell ref="F65:Z65"/>
    <mergeCell ref="AA65:AE65"/>
    <mergeCell ref="AF65:AL65"/>
    <mergeCell ref="AM65:AS65"/>
    <mergeCell ref="AT65:AZ65"/>
    <mergeCell ref="BA65:BG65"/>
    <mergeCell ref="AT47:AZ47"/>
    <mergeCell ref="BA47:BG47"/>
    <mergeCell ref="A55:E55"/>
    <mergeCell ref="BV62:CB62"/>
    <mergeCell ref="F23:Z23"/>
    <mergeCell ref="AA23:AE23"/>
    <mergeCell ref="AF23:AL23"/>
    <mergeCell ref="AM23:AS23"/>
    <mergeCell ref="AT23:AZ23"/>
    <mergeCell ref="BA23:BG23"/>
    <mergeCell ref="AA43:AE43"/>
    <mergeCell ref="F55:Z55"/>
    <mergeCell ref="AA55:AE55"/>
    <mergeCell ref="BV61:CB61"/>
    <mergeCell ref="A62:E62"/>
    <mergeCell ref="F62:Z62"/>
    <mergeCell ref="AA62:AE62"/>
    <mergeCell ref="AF62:AL62"/>
    <mergeCell ref="AM62:AS62"/>
    <mergeCell ref="AT62:AZ62"/>
    <mergeCell ref="BA62:BG62"/>
    <mergeCell ref="BH62:BN62"/>
    <mergeCell ref="AM61:AS61"/>
    <mergeCell ref="AT61:AZ61"/>
    <mergeCell ref="BA61:BG61"/>
    <mergeCell ref="BH61:BN61"/>
    <mergeCell ref="A61:E61"/>
    <mergeCell ref="F61:Z61"/>
    <mergeCell ref="AA61:AE61"/>
    <mergeCell ref="AF61:AL61"/>
    <mergeCell ref="BH60:BN60"/>
    <mergeCell ref="BO60:BU60"/>
    <mergeCell ref="BA60:BG60"/>
    <mergeCell ref="BV60:CB60"/>
    <mergeCell ref="AF41:AL41"/>
    <mergeCell ref="AM41:AS41"/>
    <mergeCell ref="BO61:BU61"/>
    <mergeCell ref="A60:E60"/>
    <mergeCell ref="F60:Z60"/>
    <mergeCell ref="AA60:AE60"/>
    <mergeCell ref="AF60:AL60"/>
    <mergeCell ref="AM60:AS60"/>
    <mergeCell ref="AT60:AZ60"/>
    <mergeCell ref="AF42:AL42"/>
    <mergeCell ref="AM42:AS42"/>
    <mergeCell ref="AT42:AZ42"/>
    <mergeCell ref="BA42:BG42"/>
    <mergeCell ref="F41:Z41"/>
    <mergeCell ref="AA41:AE41"/>
    <mergeCell ref="AA32:AE32"/>
    <mergeCell ref="AF32:AL32"/>
    <mergeCell ref="AM32:AS32"/>
    <mergeCell ref="AT32:AZ32"/>
    <mergeCell ref="AF55:AL55"/>
    <mergeCell ref="AM55:AS55"/>
    <mergeCell ref="AT55:AZ55"/>
    <mergeCell ref="AA40:AE40"/>
    <mergeCell ref="AF40:AL40"/>
    <mergeCell ref="AM40:AS40"/>
    <mergeCell ref="BV59:CB59"/>
    <mergeCell ref="AM59:AS59"/>
    <mergeCell ref="AT59:AZ59"/>
    <mergeCell ref="BA59:BG59"/>
    <mergeCell ref="BH59:BN59"/>
    <mergeCell ref="BO59:BU59"/>
    <mergeCell ref="BV58:CB58"/>
    <mergeCell ref="A59:E59"/>
    <mergeCell ref="F59:Z59"/>
    <mergeCell ref="AA59:AE59"/>
    <mergeCell ref="AF59:AL59"/>
    <mergeCell ref="AF27:AL27"/>
    <mergeCell ref="AM27:AS27"/>
    <mergeCell ref="AT27:AZ27"/>
    <mergeCell ref="BA27:BG27"/>
    <mergeCell ref="BA55:BG55"/>
    <mergeCell ref="BH55:BN55"/>
    <mergeCell ref="BO55:BU55"/>
    <mergeCell ref="BV57:CB57"/>
    <mergeCell ref="BO57:BU57"/>
    <mergeCell ref="A58:E58"/>
    <mergeCell ref="F58:Z58"/>
    <mergeCell ref="AA58:AE58"/>
    <mergeCell ref="AF58:AL58"/>
    <mergeCell ref="AM58:AS58"/>
    <mergeCell ref="AT58:AZ58"/>
    <mergeCell ref="BA58:BG58"/>
    <mergeCell ref="BH58:BN58"/>
    <mergeCell ref="BO58:BU58"/>
    <mergeCell ref="BV56:CB56"/>
    <mergeCell ref="A57:E57"/>
    <mergeCell ref="F57:Z57"/>
    <mergeCell ref="AA57:AE57"/>
    <mergeCell ref="AF57:AL57"/>
    <mergeCell ref="AM57:AS57"/>
    <mergeCell ref="AT57:AZ57"/>
    <mergeCell ref="BA57:BG57"/>
    <mergeCell ref="BH57:BN57"/>
    <mergeCell ref="BV54:CB54"/>
    <mergeCell ref="A56:E56"/>
    <mergeCell ref="F56:Z56"/>
    <mergeCell ref="AA56:AE56"/>
    <mergeCell ref="AF56:AL56"/>
    <mergeCell ref="AM56:AS56"/>
    <mergeCell ref="AT56:AZ56"/>
    <mergeCell ref="BA56:BG56"/>
    <mergeCell ref="BH56:BN56"/>
    <mergeCell ref="BO56:BU56"/>
    <mergeCell ref="BV53:CB53"/>
    <mergeCell ref="A54:E54"/>
    <mergeCell ref="F54:Z54"/>
    <mergeCell ref="AA54:AE54"/>
    <mergeCell ref="AF54:AL54"/>
    <mergeCell ref="AM54:AS54"/>
    <mergeCell ref="AT54:AZ54"/>
    <mergeCell ref="BA54:BG54"/>
    <mergeCell ref="BH54:BN54"/>
    <mergeCell ref="BO54:BU54"/>
    <mergeCell ref="A53:E53"/>
    <mergeCell ref="F53:Z53"/>
    <mergeCell ref="AA53:AE53"/>
    <mergeCell ref="AF53:AL53"/>
    <mergeCell ref="AM53:AS53"/>
    <mergeCell ref="AT53:AZ53"/>
    <mergeCell ref="BA53:BG53"/>
    <mergeCell ref="BH53:BN53"/>
    <mergeCell ref="BO53:BU53"/>
    <mergeCell ref="F14:Z14"/>
    <mergeCell ref="AA14:AE14"/>
    <mergeCell ref="AF14:AL14"/>
    <mergeCell ref="AM14:AS14"/>
    <mergeCell ref="AT14:AZ14"/>
    <mergeCell ref="BA14:BG14"/>
    <mergeCell ref="BH14:BN14"/>
    <mergeCell ref="BO14:BU14"/>
    <mergeCell ref="AT52:AZ52"/>
    <mergeCell ref="BV14:CB14"/>
    <mergeCell ref="BV52:CB52"/>
    <mergeCell ref="F36:Z36"/>
    <mergeCell ref="AA36:AE36"/>
    <mergeCell ref="AF36:AL36"/>
    <mergeCell ref="AM36:AS36"/>
    <mergeCell ref="AT36:AZ36"/>
    <mergeCell ref="BA36:BG36"/>
    <mergeCell ref="BV51:CB51"/>
    <mergeCell ref="AM52:AS52"/>
    <mergeCell ref="A52:E52"/>
    <mergeCell ref="F52:Z52"/>
    <mergeCell ref="AA52:AE52"/>
    <mergeCell ref="AF52:AL52"/>
    <mergeCell ref="BA52:BG52"/>
    <mergeCell ref="BH52:BN52"/>
    <mergeCell ref="BO52:BU52"/>
    <mergeCell ref="A51:E51"/>
    <mergeCell ref="F51:Z51"/>
    <mergeCell ref="AA51:AE51"/>
    <mergeCell ref="AF51:AL51"/>
    <mergeCell ref="AM51:AS51"/>
    <mergeCell ref="AT51:AZ51"/>
    <mergeCell ref="BA51:BG51"/>
    <mergeCell ref="BH51:BN51"/>
    <mergeCell ref="BO51:BU51"/>
    <mergeCell ref="AT40:AZ40"/>
    <mergeCell ref="BA40:BG40"/>
    <mergeCell ref="AM50:AS50"/>
    <mergeCell ref="AT50:AZ50"/>
    <mergeCell ref="F39:Z39"/>
    <mergeCell ref="AA39:AE39"/>
    <mergeCell ref="AF39:AL39"/>
    <mergeCell ref="AM39:AS39"/>
    <mergeCell ref="AT39:AZ39"/>
    <mergeCell ref="BA39:BG39"/>
    <mergeCell ref="BV50:CB50"/>
    <mergeCell ref="F37:Z37"/>
    <mergeCell ref="AA37:AE37"/>
    <mergeCell ref="AF37:AL37"/>
    <mergeCell ref="AM37:AS37"/>
    <mergeCell ref="AT37:AZ37"/>
    <mergeCell ref="BA37:BG37"/>
    <mergeCell ref="BV49:CB49"/>
    <mergeCell ref="BO50:BU50"/>
    <mergeCell ref="BH39:BN39"/>
    <mergeCell ref="A50:E50"/>
    <mergeCell ref="F50:Z50"/>
    <mergeCell ref="AA50:AE50"/>
    <mergeCell ref="AF50:AL50"/>
    <mergeCell ref="BA50:BG50"/>
    <mergeCell ref="BH50:BN50"/>
    <mergeCell ref="BV35:CB35"/>
    <mergeCell ref="BO49:BU49"/>
    <mergeCell ref="BO37:BU37"/>
    <mergeCell ref="BV37:CB37"/>
    <mergeCell ref="BO38:BU38"/>
    <mergeCell ref="BV38:CB38"/>
    <mergeCell ref="BO40:BU40"/>
    <mergeCell ref="BV40:CB40"/>
    <mergeCell ref="BV36:CB36"/>
    <mergeCell ref="BO43:BU43"/>
    <mergeCell ref="A49:E49"/>
    <mergeCell ref="F49:Z49"/>
    <mergeCell ref="AA49:AE49"/>
    <mergeCell ref="AF49:AL49"/>
    <mergeCell ref="AM49:AS49"/>
    <mergeCell ref="AT49:AZ49"/>
    <mergeCell ref="BA49:BG49"/>
    <mergeCell ref="BH49:BN49"/>
    <mergeCell ref="BV33:CB33"/>
    <mergeCell ref="A35:E35"/>
    <mergeCell ref="F15:Z15"/>
    <mergeCell ref="AA15:AE15"/>
    <mergeCell ref="AF15:AL15"/>
    <mergeCell ref="AM15:AS15"/>
    <mergeCell ref="AT15:AZ15"/>
    <mergeCell ref="BA15:BG15"/>
    <mergeCell ref="BH35:BN35"/>
    <mergeCell ref="BO35:BU35"/>
    <mergeCell ref="AA33:AE33"/>
    <mergeCell ref="AF33:AL33"/>
    <mergeCell ref="AM33:AS33"/>
    <mergeCell ref="AT33:AZ33"/>
    <mergeCell ref="BH33:BN33"/>
    <mergeCell ref="BO33:BU33"/>
    <mergeCell ref="AF34:AL34"/>
    <mergeCell ref="AM34:AS34"/>
    <mergeCell ref="BV29:CB29"/>
    <mergeCell ref="A31:E31"/>
    <mergeCell ref="F31:Z31"/>
    <mergeCell ref="AA31:AE31"/>
    <mergeCell ref="AF31:AL31"/>
    <mergeCell ref="AM31:AS31"/>
    <mergeCell ref="AT31:AZ31"/>
    <mergeCell ref="BA31:BG31"/>
    <mergeCell ref="BV30:CB30"/>
    <mergeCell ref="BV28:CB28"/>
    <mergeCell ref="A29:E29"/>
    <mergeCell ref="F29:Z29"/>
    <mergeCell ref="AA29:AE29"/>
    <mergeCell ref="AF29:AL29"/>
    <mergeCell ref="AM29:AS29"/>
    <mergeCell ref="AT29:AZ29"/>
    <mergeCell ref="BA29:BG29"/>
    <mergeCell ref="BH29:BN29"/>
    <mergeCell ref="BO29:BU29"/>
    <mergeCell ref="AF28:AL28"/>
    <mergeCell ref="AM28:AS28"/>
    <mergeCell ref="AT28:AZ28"/>
    <mergeCell ref="BA28:BG28"/>
    <mergeCell ref="BH28:BN28"/>
    <mergeCell ref="BO28:BU28"/>
    <mergeCell ref="BV25:CB25"/>
    <mergeCell ref="A26:E26"/>
    <mergeCell ref="F26:Z26"/>
    <mergeCell ref="AA26:AE26"/>
    <mergeCell ref="AF26:AL26"/>
    <mergeCell ref="AM26:AS26"/>
    <mergeCell ref="AT26:AZ26"/>
    <mergeCell ref="BA26:BG26"/>
    <mergeCell ref="A25:E25"/>
    <mergeCell ref="F25:Z25"/>
    <mergeCell ref="AA25:AE25"/>
    <mergeCell ref="AF25:AL25"/>
    <mergeCell ref="BA25:BG25"/>
    <mergeCell ref="BH25:BN25"/>
    <mergeCell ref="BO25:BU25"/>
    <mergeCell ref="BV20:CB20"/>
    <mergeCell ref="BO24:BU24"/>
    <mergeCell ref="BO23:BU23"/>
    <mergeCell ref="BV23:CB23"/>
    <mergeCell ref="BV24:CB24"/>
    <mergeCell ref="A24:E24"/>
    <mergeCell ref="F24:Z24"/>
    <mergeCell ref="AA24:AE24"/>
    <mergeCell ref="AF24:AL24"/>
    <mergeCell ref="AM24:AS24"/>
    <mergeCell ref="AT24:AZ24"/>
    <mergeCell ref="BO19:BU19"/>
    <mergeCell ref="BA24:BG24"/>
    <mergeCell ref="BH24:BN24"/>
    <mergeCell ref="F20:Z20"/>
    <mergeCell ref="AA20:AE20"/>
    <mergeCell ref="AF20:AL20"/>
    <mergeCell ref="AM20:AS20"/>
    <mergeCell ref="AT20:AZ20"/>
    <mergeCell ref="BA20:BG20"/>
    <mergeCell ref="BH20:BN20"/>
    <mergeCell ref="BA17:BG17"/>
    <mergeCell ref="BH17:BN17"/>
    <mergeCell ref="BO20:BU20"/>
    <mergeCell ref="F19:Z19"/>
    <mergeCell ref="AA19:AE19"/>
    <mergeCell ref="AF19:AL19"/>
    <mergeCell ref="AM19:AS19"/>
    <mergeCell ref="AT19:AZ19"/>
    <mergeCell ref="BA19:BG19"/>
    <mergeCell ref="BH19:BN19"/>
    <mergeCell ref="BA18:BG18"/>
    <mergeCell ref="BH18:BN18"/>
    <mergeCell ref="BO18:BU18"/>
    <mergeCell ref="BV18:CB18"/>
    <mergeCell ref="A17:E17"/>
    <mergeCell ref="F17:Z17"/>
    <mergeCell ref="AA17:AE17"/>
    <mergeCell ref="AF17:AL17"/>
    <mergeCell ref="AM17:AS17"/>
    <mergeCell ref="AT17:AZ17"/>
    <mergeCell ref="BA16:BG16"/>
    <mergeCell ref="BH16:BN16"/>
    <mergeCell ref="BO16:BU16"/>
    <mergeCell ref="BV16:CB16"/>
    <mergeCell ref="A18:E18"/>
    <mergeCell ref="F18:Z18"/>
    <mergeCell ref="AA18:AE18"/>
    <mergeCell ref="AF18:AL18"/>
    <mergeCell ref="AM18:AS18"/>
    <mergeCell ref="AT18:AZ18"/>
    <mergeCell ref="BA9:BG9"/>
    <mergeCell ref="BH9:BN9"/>
    <mergeCell ref="BO9:BU9"/>
    <mergeCell ref="BV9:CB9"/>
    <mergeCell ref="A16:E16"/>
    <mergeCell ref="F16:Z16"/>
    <mergeCell ref="AA16:AE16"/>
    <mergeCell ref="AF16:AL16"/>
    <mergeCell ref="AM16:AS16"/>
    <mergeCell ref="AT16:AZ16"/>
    <mergeCell ref="BA10:BG10"/>
    <mergeCell ref="BH10:BN10"/>
    <mergeCell ref="BO10:BU10"/>
    <mergeCell ref="BV10:CB10"/>
    <mergeCell ref="A9:E9"/>
    <mergeCell ref="F9:Z9"/>
    <mergeCell ref="AA9:AE9"/>
    <mergeCell ref="AF9:AL9"/>
    <mergeCell ref="AM9:AS9"/>
    <mergeCell ref="AT9:AZ9"/>
    <mergeCell ref="BA13:BG13"/>
    <mergeCell ref="BH13:BN13"/>
    <mergeCell ref="BO13:BU13"/>
    <mergeCell ref="BV13:CB13"/>
    <mergeCell ref="A10:E10"/>
    <mergeCell ref="F10:Z10"/>
    <mergeCell ref="AA10:AE10"/>
    <mergeCell ref="AF10:AL10"/>
    <mergeCell ref="AM10:AS10"/>
    <mergeCell ref="AT10:AZ10"/>
    <mergeCell ref="BA11:BG11"/>
    <mergeCell ref="BH11:BN11"/>
    <mergeCell ref="BO11:BU11"/>
    <mergeCell ref="BV11:CB11"/>
    <mergeCell ref="A13:E13"/>
    <mergeCell ref="F13:Z13"/>
    <mergeCell ref="AA13:AE13"/>
    <mergeCell ref="AF13:AL13"/>
    <mergeCell ref="AM13:AS13"/>
    <mergeCell ref="AT13:AZ13"/>
    <mergeCell ref="BA12:BG12"/>
    <mergeCell ref="BH12:BN12"/>
    <mergeCell ref="BO12:BU12"/>
    <mergeCell ref="BV12:CB12"/>
    <mergeCell ref="A11:E11"/>
    <mergeCell ref="F11:Z11"/>
    <mergeCell ref="AA11:AE11"/>
    <mergeCell ref="AF11:AL11"/>
    <mergeCell ref="AM11:AS11"/>
    <mergeCell ref="AT11:AZ11"/>
    <mergeCell ref="BA8:BG8"/>
    <mergeCell ref="BH8:BN8"/>
    <mergeCell ref="BO8:BU8"/>
    <mergeCell ref="BV8:CB8"/>
    <mergeCell ref="A12:E12"/>
    <mergeCell ref="F12:Z12"/>
    <mergeCell ref="AA12:AE12"/>
    <mergeCell ref="AF12:AL12"/>
    <mergeCell ref="AM12:AS12"/>
    <mergeCell ref="AT12:AZ12"/>
    <mergeCell ref="BA7:BG7"/>
    <mergeCell ref="BH7:BN7"/>
    <mergeCell ref="BO7:BU7"/>
    <mergeCell ref="BV7:CB7"/>
    <mergeCell ref="A8:E8"/>
    <mergeCell ref="F8:Z8"/>
    <mergeCell ref="AA8:AE8"/>
    <mergeCell ref="AF8:AL8"/>
    <mergeCell ref="AM8:AS8"/>
    <mergeCell ref="AT8:AZ8"/>
    <mergeCell ref="A7:E7"/>
    <mergeCell ref="F7:Z7"/>
    <mergeCell ref="AA7:AE7"/>
    <mergeCell ref="AF7:AL7"/>
    <mergeCell ref="AM7:AS7"/>
    <mergeCell ref="AT7:AZ7"/>
    <mergeCell ref="A1:CB1"/>
    <mergeCell ref="A2:CB2"/>
    <mergeCell ref="A3:CB3"/>
    <mergeCell ref="A4:E5"/>
    <mergeCell ref="F4:Z5"/>
    <mergeCell ref="AA4:AE5"/>
    <mergeCell ref="BO5:BU5"/>
    <mergeCell ref="BV5:CB5"/>
    <mergeCell ref="AF4:AL4"/>
    <mergeCell ref="AM4:BG4"/>
    <mergeCell ref="BH4:CB4"/>
    <mergeCell ref="AF5:AL5"/>
    <mergeCell ref="AM5:AS5"/>
    <mergeCell ref="AT5:AZ5"/>
    <mergeCell ref="BA5:BG5"/>
    <mergeCell ref="BH5:BN5"/>
  </mergeCells>
  <printOptions/>
  <pageMargins left="0.7874015748031497" right="0.19" top="0.07874015748031496" bottom="0.1968503937007874" header="0" footer="0"/>
  <pageSetup horizontalDpi="300" verticalDpi="300" orientation="portrait" pageOrder="overThenDown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W88"/>
  <sheetViews>
    <sheetView zoomScale="125" zoomScaleNormal="125" zoomScalePageLayoutView="0" workbookViewId="0" topLeftCell="A56">
      <selection activeCell="A56" sqref="A56:CL78"/>
    </sheetView>
  </sheetViews>
  <sheetFormatPr defaultColWidth="9.00390625" defaultRowHeight="12"/>
  <cols>
    <col min="1" max="1" width="2.375" style="0" customWidth="1"/>
    <col min="2" max="8" width="1.12109375" style="0" customWidth="1"/>
    <col min="9" max="12" width="1.37890625" style="0" customWidth="1"/>
    <col min="13" max="90" width="1.12109375" style="0" customWidth="1"/>
  </cols>
  <sheetData>
    <row r="1" spans="1:90" ht="24" customHeight="1">
      <c r="A1" s="539" t="s">
        <v>615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  <c r="BB1" s="539"/>
      <c r="BC1" s="539"/>
      <c r="BD1" s="539"/>
      <c r="BE1" s="539"/>
      <c r="BF1" s="539"/>
      <c r="BG1" s="539"/>
      <c r="BH1" s="539"/>
      <c r="BI1" s="539"/>
      <c r="BJ1" s="539"/>
      <c r="BK1" s="539"/>
      <c r="BL1" s="539"/>
      <c r="BM1" s="539"/>
      <c r="BN1" s="539"/>
      <c r="BO1" s="539"/>
      <c r="BP1" s="539"/>
      <c r="BQ1" s="539"/>
      <c r="BR1" s="539"/>
      <c r="BS1" s="539"/>
      <c r="BT1" s="539"/>
      <c r="BU1" s="539"/>
      <c r="BV1" s="539"/>
      <c r="BW1" s="539"/>
      <c r="BX1" s="539"/>
      <c r="BY1" s="539"/>
      <c r="BZ1" s="539"/>
      <c r="CA1" s="539"/>
      <c r="CB1" s="539"/>
      <c r="CC1" s="539"/>
      <c r="CD1" s="539"/>
      <c r="CE1" s="539"/>
      <c r="CF1" s="539"/>
      <c r="CG1" s="539"/>
      <c r="CH1" s="539"/>
      <c r="CI1" s="539"/>
      <c r="CJ1" s="539"/>
      <c r="CK1" s="539"/>
      <c r="CL1" s="539"/>
    </row>
    <row r="2" spans="2:81" s="126" customFormat="1" ht="18" customHeight="1">
      <c r="B2" s="431" t="s">
        <v>753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</row>
    <row r="3" spans="2:81" s="126" customFormat="1" ht="6.75" customHeight="1" thickBot="1"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07"/>
      <c r="CA3" s="507"/>
      <c r="CB3" s="507"/>
      <c r="CC3" s="507"/>
    </row>
    <row r="4" spans="2:81" s="126" customFormat="1" ht="11.25">
      <c r="B4" s="508" t="s">
        <v>450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12" t="s">
        <v>451</v>
      </c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4"/>
      <c r="AI4" s="514"/>
      <c r="AJ4" s="514"/>
      <c r="AK4" s="514"/>
      <c r="AL4" s="514"/>
      <c r="AM4" s="514"/>
      <c r="AN4" s="514"/>
      <c r="AO4" s="515"/>
      <c r="AP4" s="512" t="s">
        <v>452</v>
      </c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</row>
    <row r="5" spans="2:81" s="126" customFormat="1" ht="11.25"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516" t="s">
        <v>453</v>
      </c>
      <c r="S5" s="517"/>
      <c r="T5" s="517"/>
      <c r="U5" s="517"/>
      <c r="V5" s="517"/>
      <c r="W5" s="517"/>
      <c r="X5" s="517"/>
      <c r="Y5" s="517"/>
      <c r="Z5" s="518"/>
      <c r="AA5" s="518"/>
      <c r="AB5" s="518"/>
      <c r="AC5" s="519"/>
      <c r="AD5" s="516" t="s">
        <v>454</v>
      </c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20"/>
      <c r="AP5" s="516" t="s">
        <v>455</v>
      </c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9"/>
      <c r="BB5" s="516" t="s">
        <v>456</v>
      </c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</row>
    <row r="6" spans="2:81" s="126" customFormat="1" ht="3" customHeigh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</row>
    <row r="7" spans="2:81" s="126" customFormat="1" ht="10.5" customHeight="1">
      <c r="B7" s="495" t="s">
        <v>785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6"/>
      <c r="R7" s="497">
        <v>263</v>
      </c>
      <c r="S7" s="498"/>
      <c r="T7" s="498"/>
      <c r="U7" s="498"/>
      <c r="V7" s="498"/>
      <c r="W7" s="498"/>
      <c r="X7" s="498"/>
      <c r="Y7" s="498"/>
      <c r="Z7" s="499"/>
      <c r="AA7" s="499"/>
      <c r="AB7" s="499"/>
      <c r="AC7" s="499"/>
      <c r="AD7" s="500">
        <v>179</v>
      </c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0">
        <v>137</v>
      </c>
      <c r="AQ7" s="500"/>
      <c r="AR7" s="500"/>
      <c r="AS7" s="500"/>
      <c r="AT7" s="500"/>
      <c r="AU7" s="500"/>
      <c r="AV7" s="500"/>
      <c r="AW7" s="500"/>
      <c r="AX7" s="501"/>
      <c r="AY7" s="501"/>
      <c r="AZ7" s="501"/>
      <c r="BA7" s="501"/>
      <c r="BB7" s="500">
        <v>202</v>
      </c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</row>
    <row r="8" spans="2:81" s="126" customFormat="1" ht="10.5" customHeight="1">
      <c r="B8" s="495" t="s">
        <v>786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6"/>
      <c r="R8" s="497">
        <v>264</v>
      </c>
      <c r="S8" s="498"/>
      <c r="T8" s="498"/>
      <c r="U8" s="498"/>
      <c r="V8" s="498"/>
      <c r="W8" s="498"/>
      <c r="X8" s="498"/>
      <c r="Y8" s="498"/>
      <c r="Z8" s="499"/>
      <c r="AA8" s="499"/>
      <c r="AB8" s="499"/>
      <c r="AC8" s="499"/>
      <c r="AD8" s="500">
        <v>174</v>
      </c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0">
        <v>136</v>
      </c>
      <c r="AQ8" s="500"/>
      <c r="AR8" s="500"/>
      <c r="AS8" s="500"/>
      <c r="AT8" s="500"/>
      <c r="AU8" s="500"/>
      <c r="AV8" s="500"/>
      <c r="AW8" s="500"/>
      <c r="AX8" s="501"/>
      <c r="AY8" s="501"/>
      <c r="AZ8" s="501"/>
      <c r="BA8" s="501"/>
      <c r="BB8" s="500">
        <v>223</v>
      </c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</row>
    <row r="9" spans="2:81" s="126" customFormat="1" ht="10.5" customHeight="1">
      <c r="B9" s="495" t="s">
        <v>589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6"/>
      <c r="R9" s="497">
        <v>265</v>
      </c>
      <c r="S9" s="498"/>
      <c r="T9" s="498"/>
      <c r="U9" s="498"/>
      <c r="V9" s="498"/>
      <c r="W9" s="498"/>
      <c r="X9" s="498"/>
      <c r="Y9" s="498"/>
      <c r="Z9" s="499"/>
      <c r="AA9" s="499"/>
      <c r="AB9" s="499"/>
      <c r="AC9" s="499"/>
      <c r="AD9" s="500">
        <v>179</v>
      </c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0">
        <v>140</v>
      </c>
      <c r="AQ9" s="500"/>
      <c r="AR9" s="500"/>
      <c r="AS9" s="500"/>
      <c r="AT9" s="500"/>
      <c r="AU9" s="500"/>
      <c r="AV9" s="500"/>
      <c r="AW9" s="500"/>
      <c r="AX9" s="501"/>
      <c r="AY9" s="501"/>
      <c r="AZ9" s="501"/>
      <c r="BA9" s="501"/>
      <c r="BB9" s="500">
        <v>212</v>
      </c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</row>
    <row r="10" spans="2:81" s="126" customFormat="1" ht="10.5" customHeight="1">
      <c r="B10" s="495" t="s">
        <v>590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6"/>
      <c r="R10" s="497">
        <v>264</v>
      </c>
      <c r="S10" s="498"/>
      <c r="T10" s="498"/>
      <c r="U10" s="498"/>
      <c r="V10" s="498"/>
      <c r="W10" s="498"/>
      <c r="X10" s="498"/>
      <c r="Y10" s="498"/>
      <c r="Z10" s="499"/>
      <c r="AA10" s="499"/>
      <c r="AB10" s="499"/>
      <c r="AC10" s="499"/>
      <c r="AD10" s="500">
        <v>184</v>
      </c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0">
        <v>153</v>
      </c>
      <c r="AQ10" s="500"/>
      <c r="AR10" s="500"/>
      <c r="AS10" s="500"/>
      <c r="AT10" s="500"/>
      <c r="AU10" s="500"/>
      <c r="AV10" s="500"/>
      <c r="AW10" s="500"/>
      <c r="AX10" s="501"/>
      <c r="AY10" s="501"/>
      <c r="AZ10" s="501"/>
      <c r="BA10" s="501"/>
      <c r="BB10" s="500">
        <v>208</v>
      </c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</row>
    <row r="11" spans="2:81" s="126" customFormat="1" ht="10.5" customHeight="1">
      <c r="B11" s="502" t="s">
        <v>636</v>
      </c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3"/>
      <c r="R11" s="504">
        <v>251</v>
      </c>
      <c r="S11" s="505"/>
      <c r="T11" s="505"/>
      <c r="U11" s="505"/>
      <c r="V11" s="505"/>
      <c r="W11" s="505"/>
      <c r="X11" s="505"/>
      <c r="Y11" s="505"/>
      <c r="Z11" s="506"/>
      <c r="AA11" s="506"/>
      <c r="AB11" s="506"/>
      <c r="AC11" s="506"/>
      <c r="AD11" s="490">
        <v>178</v>
      </c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0">
        <v>143</v>
      </c>
      <c r="AQ11" s="490"/>
      <c r="AR11" s="490"/>
      <c r="AS11" s="490"/>
      <c r="AT11" s="490"/>
      <c r="AU11" s="490"/>
      <c r="AV11" s="490"/>
      <c r="AW11" s="490"/>
      <c r="AX11" s="491"/>
      <c r="AY11" s="491"/>
      <c r="AZ11" s="491"/>
      <c r="BA11" s="491"/>
      <c r="BB11" s="490">
        <v>224</v>
      </c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</row>
    <row r="12" spans="2:81" s="126" customFormat="1" ht="3" customHeight="1" thickBo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</row>
    <row r="13" spans="2:81" s="126" customFormat="1" ht="3" customHeight="1"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</row>
    <row r="14" spans="2:81" s="126" customFormat="1" ht="11.25">
      <c r="B14" s="492" t="s">
        <v>500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</row>
    <row r="15" spans="1:90" ht="21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</row>
    <row r="16" spans="1:90" ht="18" customHeight="1">
      <c r="A16" s="329" t="s">
        <v>749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</row>
    <row r="17" spans="1:90" s="8" customFormat="1" ht="6" customHeight="1" thickBot="1">
      <c r="A17" s="151" t="s">
        <v>426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</row>
    <row r="18" spans="1:90" s="8" customFormat="1" ht="12" customHeight="1">
      <c r="A18" s="238" t="s">
        <v>594</v>
      </c>
      <c r="B18" s="238"/>
      <c r="C18" s="238"/>
      <c r="D18" s="238"/>
      <c r="E18" s="238"/>
      <c r="F18" s="238"/>
      <c r="G18" s="238"/>
      <c r="H18" s="238"/>
      <c r="I18" s="238"/>
      <c r="J18" s="239"/>
      <c r="K18" s="540" t="s">
        <v>595</v>
      </c>
      <c r="L18" s="541"/>
      <c r="M18" s="541"/>
      <c r="N18" s="541"/>
      <c r="O18" s="541"/>
      <c r="P18" s="541"/>
      <c r="Q18" s="541"/>
      <c r="R18" s="541"/>
      <c r="S18" s="541"/>
      <c r="T18" s="542"/>
      <c r="U18" s="540" t="s">
        <v>596</v>
      </c>
      <c r="V18" s="541"/>
      <c r="W18" s="541"/>
      <c r="X18" s="541"/>
      <c r="Y18" s="541"/>
      <c r="Z18" s="541"/>
      <c r="AA18" s="541"/>
      <c r="AB18" s="541"/>
      <c r="AC18" s="541"/>
      <c r="AD18" s="542"/>
      <c r="AE18" s="346" t="s">
        <v>597</v>
      </c>
      <c r="AF18" s="347"/>
      <c r="AG18" s="347"/>
      <c r="AH18" s="347"/>
      <c r="AI18" s="347"/>
      <c r="AJ18" s="347"/>
      <c r="AK18" s="347"/>
      <c r="AL18" s="347"/>
      <c r="AM18" s="347"/>
      <c r="AN18" s="348"/>
      <c r="AO18" s="229" t="s">
        <v>598</v>
      </c>
      <c r="AP18" s="546"/>
      <c r="AQ18" s="546"/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  <c r="BB18" s="546"/>
      <c r="BC18" s="546"/>
      <c r="BD18" s="546"/>
      <c r="BE18" s="546"/>
      <c r="BF18" s="546"/>
      <c r="BG18" s="546"/>
      <c r="BH18" s="249"/>
      <c r="BI18" s="229" t="s">
        <v>599</v>
      </c>
      <c r="BJ18" s="546"/>
      <c r="BK18" s="546"/>
      <c r="BL18" s="546"/>
      <c r="BM18" s="546"/>
      <c r="BN18" s="546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6"/>
      <c r="BZ18" s="546"/>
      <c r="CA18" s="546"/>
      <c r="CB18" s="249"/>
      <c r="CC18" s="229" t="s">
        <v>600</v>
      </c>
      <c r="CD18" s="546"/>
      <c r="CE18" s="546"/>
      <c r="CF18" s="546"/>
      <c r="CG18" s="546"/>
      <c r="CH18" s="546"/>
      <c r="CI18" s="546"/>
      <c r="CJ18" s="546"/>
      <c r="CK18" s="546"/>
      <c r="CL18" s="546"/>
    </row>
    <row r="19" spans="1:90" s="8" customFormat="1" ht="12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8"/>
      <c r="K19" s="543"/>
      <c r="L19" s="544"/>
      <c r="M19" s="544"/>
      <c r="N19" s="544"/>
      <c r="O19" s="544"/>
      <c r="P19" s="544"/>
      <c r="Q19" s="544"/>
      <c r="R19" s="544"/>
      <c r="S19" s="544"/>
      <c r="T19" s="545"/>
      <c r="U19" s="543"/>
      <c r="V19" s="544"/>
      <c r="W19" s="544"/>
      <c r="X19" s="544"/>
      <c r="Y19" s="544"/>
      <c r="Z19" s="544"/>
      <c r="AA19" s="544"/>
      <c r="AB19" s="544"/>
      <c r="AC19" s="544"/>
      <c r="AD19" s="545"/>
      <c r="AE19" s="343"/>
      <c r="AF19" s="344"/>
      <c r="AG19" s="344"/>
      <c r="AH19" s="344"/>
      <c r="AI19" s="344"/>
      <c r="AJ19" s="344"/>
      <c r="AK19" s="344"/>
      <c r="AL19" s="344"/>
      <c r="AM19" s="344"/>
      <c r="AN19" s="345"/>
      <c r="AO19" s="223" t="s">
        <v>601</v>
      </c>
      <c r="AP19" s="224"/>
      <c r="AQ19" s="224"/>
      <c r="AR19" s="224"/>
      <c r="AS19" s="224"/>
      <c r="AT19" s="224"/>
      <c r="AU19" s="224"/>
      <c r="AV19" s="224"/>
      <c r="AW19" s="224"/>
      <c r="AX19" s="225"/>
      <c r="AY19" s="223" t="s">
        <v>602</v>
      </c>
      <c r="AZ19" s="224"/>
      <c r="BA19" s="224"/>
      <c r="BB19" s="224"/>
      <c r="BC19" s="224"/>
      <c r="BD19" s="224"/>
      <c r="BE19" s="224"/>
      <c r="BF19" s="224"/>
      <c r="BG19" s="224"/>
      <c r="BH19" s="225"/>
      <c r="BI19" s="223" t="s">
        <v>601</v>
      </c>
      <c r="BJ19" s="224"/>
      <c r="BK19" s="224"/>
      <c r="BL19" s="224"/>
      <c r="BM19" s="224"/>
      <c r="BN19" s="224"/>
      <c r="BO19" s="224"/>
      <c r="BP19" s="224"/>
      <c r="BQ19" s="224"/>
      <c r="BR19" s="225"/>
      <c r="BS19" s="223" t="s">
        <v>602</v>
      </c>
      <c r="BT19" s="224"/>
      <c r="BU19" s="224"/>
      <c r="BV19" s="224"/>
      <c r="BW19" s="224"/>
      <c r="BX19" s="224"/>
      <c r="BY19" s="224"/>
      <c r="BZ19" s="224"/>
      <c r="CA19" s="224"/>
      <c r="CB19" s="225"/>
      <c r="CC19" s="223" t="s">
        <v>601</v>
      </c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10" s="8" customFormat="1" ht="3" customHeight="1">
      <c r="A20" s="41"/>
      <c r="B20" s="41"/>
      <c r="C20" s="41"/>
      <c r="D20" s="41"/>
      <c r="E20" s="41"/>
      <c r="F20" s="41"/>
      <c r="G20" s="41"/>
      <c r="H20" s="41"/>
      <c r="I20" s="41"/>
      <c r="J20" s="42"/>
    </row>
    <row r="21" spans="1:90" s="8" customFormat="1" ht="10.5" customHeight="1">
      <c r="A21" s="387" t="s">
        <v>627</v>
      </c>
      <c r="B21" s="387"/>
      <c r="C21" s="387"/>
      <c r="D21" s="387"/>
      <c r="E21" s="387"/>
      <c r="F21" s="387"/>
      <c r="G21" s="387"/>
      <c r="H21" s="387"/>
      <c r="I21" s="387"/>
      <c r="J21" s="388"/>
      <c r="K21" s="204">
        <v>28</v>
      </c>
      <c r="L21" s="199"/>
      <c r="M21" s="199"/>
      <c r="N21" s="199"/>
      <c r="O21" s="199"/>
      <c r="P21" s="199"/>
      <c r="Q21" s="199"/>
      <c r="R21" s="199"/>
      <c r="S21" s="199"/>
      <c r="T21" s="199"/>
      <c r="U21" s="199">
        <v>9</v>
      </c>
      <c r="V21" s="199"/>
      <c r="W21" s="199"/>
      <c r="X21" s="199"/>
      <c r="Y21" s="199"/>
      <c r="Z21" s="199"/>
      <c r="AA21" s="199"/>
      <c r="AB21" s="199"/>
      <c r="AC21" s="199"/>
      <c r="AD21" s="199"/>
      <c r="AE21" s="199">
        <v>18</v>
      </c>
      <c r="AF21" s="199"/>
      <c r="AG21" s="199"/>
      <c r="AH21" s="199"/>
      <c r="AI21" s="199"/>
      <c r="AJ21" s="199"/>
      <c r="AK21" s="199"/>
      <c r="AL21" s="199"/>
      <c r="AM21" s="199"/>
      <c r="AN21" s="199"/>
      <c r="AO21" s="199">
        <v>873</v>
      </c>
      <c r="AP21" s="199"/>
      <c r="AQ21" s="199"/>
      <c r="AR21" s="199"/>
      <c r="AS21" s="199"/>
      <c r="AT21" s="199"/>
      <c r="AU21" s="199"/>
      <c r="AV21" s="199"/>
      <c r="AW21" s="199"/>
      <c r="AX21" s="199"/>
      <c r="AY21" s="199">
        <v>23470</v>
      </c>
      <c r="AZ21" s="199"/>
      <c r="BA21" s="199"/>
      <c r="BB21" s="199"/>
      <c r="BC21" s="199"/>
      <c r="BD21" s="199"/>
      <c r="BE21" s="199"/>
      <c r="BF21" s="199"/>
      <c r="BG21" s="199"/>
      <c r="BH21" s="199"/>
      <c r="BI21" s="199">
        <v>40</v>
      </c>
      <c r="BJ21" s="199"/>
      <c r="BK21" s="199"/>
      <c r="BL21" s="199"/>
      <c r="BM21" s="199"/>
      <c r="BN21" s="199"/>
      <c r="BO21" s="199"/>
      <c r="BP21" s="199"/>
      <c r="BQ21" s="199"/>
      <c r="BR21" s="199"/>
      <c r="BS21" s="199">
        <v>1149</v>
      </c>
      <c r="BT21" s="199"/>
      <c r="BU21" s="199"/>
      <c r="BV21" s="199"/>
      <c r="BW21" s="199"/>
      <c r="BX21" s="199"/>
      <c r="BY21" s="199"/>
      <c r="BZ21" s="199"/>
      <c r="CA21" s="199"/>
      <c r="CB21" s="199"/>
      <c r="CC21" s="199">
        <v>499</v>
      </c>
      <c r="CD21" s="199"/>
      <c r="CE21" s="199"/>
      <c r="CF21" s="199"/>
      <c r="CG21" s="199"/>
      <c r="CH21" s="199"/>
      <c r="CI21" s="199"/>
      <c r="CJ21" s="199"/>
      <c r="CK21" s="199"/>
      <c r="CL21" s="199"/>
    </row>
    <row r="22" spans="1:90" s="69" customFormat="1" ht="10.5" customHeight="1">
      <c r="A22" s="209">
        <v>13</v>
      </c>
      <c r="B22" s="209"/>
      <c r="C22" s="209"/>
      <c r="D22" s="209"/>
      <c r="E22" s="209"/>
      <c r="F22" s="209"/>
      <c r="G22" s="209"/>
      <c r="H22" s="209"/>
      <c r="I22" s="209"/>
      <c r="J22" s="210"/>
      <c r="K22" s="204">
        <v>27</v>
      </c>
      <c r="L22" s="199"/>
      <c r="M22" s="199"/>
      <c r="N22" s="199"/>
      <c r="O22" s="199"/>
      <c r="P22" s="199"/>
      <c r="Q22" s="199"/>
      <c r="R22" s="199"/>
      <c r="S22" s="199"/>
      <c r="T22" s="199"/>
      <c r="U22" s="199">
        <v>9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199">
        <v>18</v>
      </c>
      <c r="AF22" s="199"/>
      <c r="AG22" s="199"/>
      <c r="AH22" s="199"/>
      <c r="AI22" s="199"/>
      <c r="AJ22" s="199"/>
      <c r="AK22" s="199"/>
      <c r="AL22" s="199"/>
      <c r="AM22" s="199"/>
      <c r="AN22" s="199"/>
      <c r="AO22" s="199">
        <v>877</v>
      </c>
      <c r="AP22" s="199"/>
      <c r="AQ22" s="199"/>
      <c r="AR22" s="199"/>
      <c r="AS22" s="199"/>
      <c r="AT22" s="199"/>
      <c r="AU22" s="199"/>
      <c r="AV22" s="199"/>
      <c r="AW22" s="199"/>
      <c r="AX22" s="199"/>
      <c r="AY22" s="199">
        <v>23171</v>
      </c>
      <c r="AZ22" s="199"/>
      <c r="BA22" s="199"/>
      <c r="BB22" s="199"/>
      <c r="BC22" s="199"/>
      <c r="BD22" s="199"/>
      <c r="BE22" s="199"/>
      <c r="BF22" s="199"/>
      <c r="BG22" s="199"/>
      <c r="BH22" s="199"/>
      <c r="BI22" s="199">
        <v>40</v>
      </c>
      <c r="BJ22" s="199"/>
      <c r="BK22" s="199"/>
      <c r="BL22" s="199"/>
      <c r="BM22" s="199"/>
      <c r="BN22" s="199"/>
      <c r="BO22" s="199"/>
      <c r="BP22" s="199"/>
      <c r="BQ22" s="199"/>
      <c r="BR22" s="199"/>
      <c r="BS22" s="199">
        <v>1048</v>
      </c>
      <c r="BT22" s="199"/>
      <c r="BU22" s="199"/>
      <c r="BV22" s="199"/>
      <c r="BW22" s="199"/>
      <c r="BX22" s="199"/>
      <c r="BY22" s="199"/>
      <c r="BZ22" s="199"/>
      <c r="CA22" s="199"/>
      <c r="CB22" s="199"/>
      <c r="CC22" s="199">
        <v>473</v>
      </c>
      <c r="CD22" s="199"/>
      <c r="CE22" s="199"/>
      <c r="CF22" s="199"/>
      <c r="CG22" s="199"/>
      <c r="CH22" s="199"/>
      <c r="CI22" s="199"/>
      <c r="CJ22" s="199"/>
      <c r="CK22" s="199"/>
      <c r="CL22" s="199"/>
    </row>
    <row r="23" spans="1:90" s="11" customFormat="1" ht="10.5" customHeight="1">
      <c r="A23" s="209">
        <v>14</v>
      </c>
      <c r="B23" s="209"/>
      <c r="C23" s="209"/>
      <c r="D23" s="209"/>
      <c r="E23" s="209"/>
      <c r="F23" s="209"/>
      <c r="G23" s="209"/>
      <c r="H23" s="209"/>
      <c r="I23" s="209"/>
      <c r="J23" s="210"/>
      <c r="K23" s="204">
        <v>27</v>
      </c>
      <c r="L23" s="199"/>
      <c r="M23" s="199"/>
      <c r="N23" s="199"/>
      <c r="O23" s="199"/>
      <c r="P23" s="199"/>
      <c r="Q23" s="199"/>
      <c r="R23" s="199"/>
      <c r="S23" s="199"/>
      <c r="T23" s="199"/>
      <c r="U23" s="199">
        <v>9</v>
      </c>
      <c r="V23" s="199"/>
      <c r="W23" s="199"/>
      <c r="X23" s="199"/>
      <c r="Y23" s="199"/>
      <c r="Z23" s="199"/>
      <c r="AA23" s="199"/>
      <c r="AB23" s="199"/>
      <c r="AC23" s="199"/>
      <c r="AD23" s="199"/>
      <c r="AE23" s="199">
        <v>18</v>
      </c>
      <c r="AF23" s="199"/>
      <c r="AG23" s="199"/>
      <c r="AH23" s="199"/>
      <c r="AI23" s="199"/>
      <c r="AJ23" s="199"/>
      <c r="AK23" s="199"/>
      <c r="AL23" s="199"/>
      <c r="AM23" s="199"/>
      <c r="AN23" s="199"/>
      <c r="AO23" s="199">
        <v>862</v>
      </c>
      <c r="AP23" s="199"/>
      <c r="AQ23" s="199"/>
      <c r="AR23" s="199"/>
      <c r="AS23" s="199"/>
      <c r="AT23" s="199"/>
      <c r="AU23" s="199"/>
      <c r="AV23" s="199"/>
      <c r="AW23" s="199"/>
      <c r="AX23" s="199"/>
      <c r="AY23" s="199">
        <v>22827</v>
      </c>
      <c r="AZ23" s="199"/>
      <c r="BA23" s="199"/>
      <c r="BB23" s="199"/>
      <c r="BC23" s="199"/>
      <c r="BD23" s="199"/>
      <c r="BE23" s="199"/>
      <c r="BF23" s="199"/>
      <c r="BG23" s="199"/>
      <c r="BH23" s="199"/>
      <c r="BI23" s="199">
        <v>38</v>
      </c>
      <c r="BJ23" s="199"/>
      <c r="BK23" s="199"/>
      <c r="BL23" s="199"/>
      <c r="BM23" s="199"/>
      <c r="BN23" s="199"/>
      <c r="BO23" s="199"/>
      <c r="BP23" s="199"/>
      <c r="BQ23" s="199"/>
      <c r="BR23" s="199"/>
      <c r="BS23" s="199">
        <v>1124</v>
      </c>
      <c r="BT23" s="199"/>
      <c r="BU23" s="199"/>
      <c r="BV23" s="199"/>
      <c r="BW23" s="199"/>
      <c r="BX23" s="199"/>
      <c r="BY23" s="199"/>
      <c r="BZ23" s="199"/>
      <c r="CA23" s="199"/>
      <c r="CB23" s="199"/>
      <c r="CC23" s="199">
        <v>455</v>
      </c>
      <c r="CD23" s="199"/>
      <c r="CE23" s="199"/>
      <c r="CF23" s="199"/>
      <c r="CG23" s="199"/>
      <c r="CH23" s="199"/>
      <c r="CI23" s="199"/>
      <c r="CJ23" s="199"/>
      <c r="CK23" s="199"/>
      <c r="CL23" s="199"/>
    </row>
    <row r="24" spans="1:90" s="114" customFormat="1" ht="10.5" customHeight="1">
      <c r="A24" s="209">
        <v>15</v>
      </c>
      <c r="B24" s="209"/>
      <c r="C24" s="209"/>
      <c r="D24" s="209"/>
      <c r="E24" s="209"/>
      <c r="F24" s="209"/>
      <c r="G24" s="209"/>
      <c r="H24" s="209"/>
      <c r="I24" s="209"/>
      <c r="J24" s="210"/>
      <c r="K24" s="204">
        <v>27</v>
      </c>
      <c r="L24" s="199"/>
      <c r="M24" s="199"/>
      <c r="N24" s="199"/>
      <c r="O24" s="199"/>
      <c r="P24" s="199"/>
      <c r="Q24" s="199"/>
      <c r="R24" s="199"/>
      <c r="S24" s="199"/>
      <c r="T24" s="199"/>
      <c r="U24" s="199">
        <v>9</v>
      </c>
      <c r="V24" s="199"/>
      <c r="W24" s="199"/>
      <c r="X24" s="199"/>
      <c r="Y24" s="199"/>
      <c r="Z24" s="199"/>
      <c r="AA24" s="199"/>
      <c r="AB24" s="199"/>
      <c r="AC24" s="199"/>
      <c r="AD24" s="199"/>
      <c r="AE24" s="199">
        <v>18</v>
      </c>
      <c r="AF24" s="199"/>
      <c r="AG24" s="199"/>
      <c r="AH24" s="199"/>
      <c r="AI24" s="199"/>
      <c r="AJ24" s="199"/>
      <c r="AK24" s="199"/>
      <c r="AL24" s="199"/>
      <c r="AM24" s="199"/>
      <c r="AN24" s="199"/>
      <c r="AO24" s="199">
        <v>868</v>
      </c>
      <c r="AP24" s="199"/>
      <c r="AQ24" s="199"/>
      <c r="AR24" s="199"/>
      <c r="AS24" s="199"/>
      <c r="AT24" s="199"/>
      <c r="AU24" s="199"/>
      <c r="AV24" s="199"/>
      <c r="AW24" s="199"/>
      <c r="AX24" s="199"/>
      <c r="AY24" s="199">
        <v>21935</v>
      </c>
      <c r="AZ24" s="199"/>
      <c r="BA24" s="199"/>
      <c r="BB24" s="199"/>
      <c r="BC24" s="199"/>
      <c r="BD24" s="199"/>
      <c r="BE24" s="199"/>
      <c r="BF24" s="199"/>
      <c r="BG24" s="199"/>
      <c r="BH24" s="199"/>
      <c r="BI24" s="199">
        <v>35</v>
      </c>
      <c r="BJ24" s="199"/>
      <c r="BK24" s="199"/>
      <c r="BL24" s="199"/>
      <c r="BM24" s="199"/>
      <c r="BN24" s="199"/>
      <c r="BO24" s="199"/>
      <c r="BP24" s="199"/>
      <c r="BQ24" s="199"/>
      <c r="BR24" s="199"/>
      <c r="BS24" s="199">
        <v>1083</v>
      </c>
      <c r="BT24" s="199"/>
      <c r="BU24" s="199"/>
      <c r="BV24" s="199"/>
      <c r="BW24" s="199"/>
      <c r="BX24" s="199"/>
      <c r="BY24" s="199"/>
      <c r="BZ24" s="199"/>
      <c r="CA24" s="199"/>
      <c r="CB24" s="199"/>
      <c r="CC24" s="199">
        <v>407</v>
      </c>
      <c r="CD24" s="199"/>
      <c r="CE24" s="199"/>
      <c r="CF24" s="199"/>
      <c r="CG24" s="199"/>
      <c r="CH24" s="199"/>
      <c r="CI24" s="199"/>
      <c r="CJ24" s="199"/>
      <c r="CK24" s="199"/>
      <c r="CL24" s="199"/>
    </row>
    <row r="25" spans="1:90" s="114" customFormat="1" ht="10.5" customHeight="1">
      <c r="A25" s="281">
        <v>16</v>
      </c>
      <c r="B25" s="281"/>
      <c r="C25" s="281"/>
      <c r="D25" s="281"/>
      <c r="E25" s="281"/>
      <c r="F25" s="281"/>
      <c r="G25" s="281"/>
      <c r="H25" s="281"/>
      <c r="I25" s="281"/>
      <c r="J25" s="282"/>
      <c r="K25" s="489">
        <v>27</v>
      </c>
      <c r="L25" s="384"/>
      <c r="M25" s="384"/>
      <c r="N25" s="384"/>
      <c r="O25" s="384"/>
      <c r="P25" s="384"/>
      <c r="Q25" s="384"/>
      <c r="R25" s="384"/>
      <c r="S25" s="384"/>
      <c r="T25" s="384"/>
      <c r="U25" s="384">
        <v>9</v>
      </c>
      <c r="V25" s="384"/>
      <c r="W25" s="384"/>
      <c r="X25" s="384"/>
      <c r="Y25" s="384"/>
      <c r="Z25" s="384"/>
      <c r="AA25" s="384"/>
      <c r="AB25" s="384"/>
      <c r="AC25" s="384"/>
      <c r="AD25" s="384"/>
      <c r="AE25" s="384">
        <v>14</v>
      </c>
      <c r="AF25" s="384"/>
      <c r="AG25" s="384"/>
      <c r="AH25" s="384"/>
      <c r="AI25" s="384"/>
      <c r="AJ25" s="384"/>
      <c r="AK25" s="384"/>
      <c r="AL25" s="384"/>
      <c r="AM25" s="384"/>
      <c r="AN25" s="384"/>
      <c r="AO25" s="384">
        <v>814</v>
      </c>
      <c r="AP25" s="384"/>
      <c r="AQ25" s="384"/>
      <c r="AR25" s="384"/>
      <c r="AS25" s="384"/>
      <c r="AT25" s="384"/>
      <c r="AU25" s="384"/>
      <c r="AV25" s="384"/>
      <c r="AW25" s="384"/>
      <c r="AX25" s="384"/>
      <c r="AY25" s="384">
        <v>19118</v>
      </c>
      <c r="AZ25" s="384"/>
      <c r="BA25" s="384"/>
      <c r="BB25" s="384"/>
      <c r="BC25" s="384"/>
      <c r="BD25" s="384"/>
      <c r="BE25" s="384"/>
      <c r="BF25" s="384"/>
      <c r="BG25" s="384"/>
      <c r="BH25" s="384"/>
      <c r="BI25" s="384">
        <v>37</v>
      </c>
      <c r="BJ25" s="384"/>
      <c r="BK25" s="384"/>
      <c r="BL25" s="384"/>
      <c r="BM25" s="384"/>
      <c r="BN25" s="384"/>
      <c r="BO25" s="384"/>
      <c r="BP25" s="384"/>
      <c r="BQ25" s="384"/>
      <c r="BR25" s="384"/>
      <c r="BS25" s="384">
        <v>1759</v>
      </c>
      <c r="BT25" s="384"/>
      <c r="BU25" s="384"/>
      <c r="BV25" s="384"/>
      <c r="BW25" s="384"/>
      <c r="BX25" s="384"/>
      <c r="BY25" s="384"/>
      <c r="BZ25" s="384"/>
      <c r="CA25" s="384"/>
      <c r="CB25" s="384"/>
      <c r="CC25" s="384">
        <v>375</v>
      </c>
      <c r="CD25" s="384"/>
      <c r="CE25" s="384"/>
      <c r="CF25" s="384"/>
      <c r="CG25" s="384"/>
      <c r="CH25" s="384"/>
      <c r="CI25" s="384"/>
      <c r="CJ25" s="384"/>
      <c r="CK25" s="384"/>
      <c r="CL25" s="384"/>
    </row>
    <row r="26" spans="1:90" s="8" customFormat="1" ht="3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33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</row>
    <row r="27" spans="1:90" s="8" customFormat="1" ht="4.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</row>
    <row r="28" spans="1:90" s="8" customFormat="1" ht="12" customHeight="1">
      <c r="A28" s="249" t="s">
        <v>603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 t="s">
        <v>604</v>
      </c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16" t="s">
        <v>605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 t="s">
        <v>606</v>
      </c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 t="s">
        <v>607</v>
      </c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9"/>
    </row>
    <row r="29" spans="1:90" s="8" customFormat="1" ht="12" customHeight="1">
      <c r="A29" s="225"/>
      <c r="B29" s="217"/>
      <c r="C29" s="217"/>
      <c r="D29" s="217"/>
      <c r="E29" s="217"/>
      <c r="F29" s="217"/>
      <c r="G29" s="217"/>
      <c r="H29" s="217"/>
      <c r="I29" s="217"/>
      <c r="J29" s="217"/>
      <c r="K29" s="217" t="s">
        <v>608</v>
      </c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 t="s">
        <v>601</v>
      </c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 t="s">
        <v>608</v>
      </c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 t="s">
        <v>601</v>
      </c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 t="s">
        <v>608</v>
      </c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 t="s">
        <v>601</v>
      </c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 t="s">
        <v>608</v>
      </c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</row>
    <row r="30" spans="1:10" s="8" customFormat="1" ht="3" customHeight="1">
      <c r="A30" s="41"/>
      <c r="B30" s="41"/>
      <c r="C30" s="41"/>
      <c r="D30" s="41"/>
      <c r="E30" s="41"/>
      <c r="F30" s="41"/>
      <c r="G30" s="41"/>
      <c r="H30" s="41"/>
      <c r="I30" s="41"/>
      <c r="J30" s="42"/>
    </row>
    <row r="31" spans="1:90" s="8" customFormat="1" ht="10.5" customHeight="1">
      <c r="A31" s="387" t="s">
        <v>627</v>
      </c>
      <c r="B31" s="387"/>
      <c r="C31" s="387"/>
      <c r="D31" s="387"/>
      <c r="E31" s="387"/>
      <c r="F31" s="387"/>
      <c r="G31" s="387"/>
      <c r="H31" s="387"/>
      <c r="I31" s="387"/>
      <c r="J31" s="388"/>
      <c r="K31" s="199">
        <v>15276</v>
      </c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>
        <v>1779</v>
      </c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>
        <v>57045</v>
      </c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>
        <v>288</v>
      </c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>
        <v>74450</v>
      </c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>
        <v>41</v>
      </c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>
        <v>1279</v>
      </c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</row>
    <row r="32" spans="1:90" s="69" customFormat="1" ht="10.5" customHeight="1">
      <c r="A32" s="209">
        <v>13</v>
      </c>
      <c r="B32" s="209"/>
      <c r="C32" s="209"/>
      <c r="D32" s="209"/>
      <c r="E32" s="209"/>
      <c r="F32" s="209"/>
      <c r="G32" s="209"/>
      <c r="H32" s="209"/>
      <c r="I32" s="209"/>
      <c r="J32" s="210"/>
      <c r="K32" s="204">
        <v>15820</v>
      </c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>
        <v>1690</v>
      </c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>
        <v>55256</v>
      </c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>
        <v>292</v>
      </c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>
        <v>70474</v>
      </c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>
        <v>41</v>
      </c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>
        <v>1207</v>
      </c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</row>
    <row r="33" spans="1:90" s="11" customFormat="1" ht="10.5" customHeight="1">
      <c r="A33" s="209">
        <v>14</v>
      </c>
      <c r="B33" s="209"/>
      <c r="C33" s="209"/>
      <c r="D33" s="209"/>
      <c r="E33" s="209"/>
      <c r="F33" s="209"/>
      <c r="G33" s="209"/>
      <c r="H33" s="209"/>
      <c r="I33" s="209"/>
      <c r="J33" s="210"/>
      <c r="K33" s="199">
        <v>14965</v>
      </c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>
        <v>1713</v>
      </c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>
        <v>54750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>
        <v>246</v>
      </c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>
        <v>66630</v>
      </c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>
        <v>46</v>
      </c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>
        <v>1025</v>
      </c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</row>
    <row r="34" spans="1:90" s="114" customFormat="1" ht="10.5" customHeight="1">
      <c r="A34" s="209">
        <v>15</v>
      </c>
      <c r="B34" s="209"/>
      <c r="C34" s="209"/>
      <c r="D34" s="209"/>
      <c r="E34" s="209"/>
      <c r="F34" s="209"/>
      <c r="G34" s="209"/>
      <c r="H34" s="209"/>
      <c r="I34" s="209"/>
      <c r="J34" s="210"/>
      <c r="K34" s="199">
        <v>14327</v>
      </c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>
        <v>1586</v>
      </c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>
        <v>52062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>
        <v>229</v>
      </c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>
        <v>60616</v>
      </c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>
        <v>44</v>
      </c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>
        <v>996</v>
      </c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</row>
    <row r="35" spans="1:90" s="114" customFormat="1" ht="10.5" customHeight="1">
      <c r="A35" s="281">
        <v>16</v>
      </c>
      <c r="B35" s="281"/>
      <c r="C35" s="281"/>
      <c r="D35" s="281"/>
      <c r="E35" s="281"/>
      <c r="F35" s="281"/>
      <c r="G35" s="281"/>
      <c r="H35" s="281"/>
      <c r="I35" s="281"/>
      <c r="J35" s="282"/>
      <c r="K35" s="384">
        <v>14024</v>
      </c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>
        <v>1418</v>
      </c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>
        <v>48871</v>
      </c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>
        <v>228</v>
      </c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>
        <v>56249</v>
      </c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>
        <v>42</v>
      </c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>
        <v>1004</v>
      </c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</row>
    <row r="36" spans="1:90" s="8" customFormat="1" ht="3" customHeight="1" thickBot="1">
      <c r="A36" s="28"/>
      <c r="B36" s="28"/>
      <c r="C36" s="28"/>
      <c r="D36" s="28"/>
      <c r="E36" s="28"/>
      <c r="F36" s="28"/>
      <c r="G36" s="28"/>
      <c r="H36" s="28"/>
      <c r="I36" s="28"/>
      <c r="J36" s="33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</row>
    <row r="37" spans="1:90" s="8" customFormat="1" ht="13.5" customHeight="1">
      <c r="A37" s="171" t="s">
        <v>609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537" t="s">
        <v>501</v>
      </c>
      <c r="AT37" s="538"/>
      <c r="AU37" s="538"/>
      <c r="AV37" s="538"/>
      <c r="AW37" s="538"/>
      <c r="AX37" s="538"/>
      <c r="AY37" s="538"/>
      <c r="AZ37" s="538"/>
      <c r="BA37" s="538"/>
      <c r="BB37" s="538"/>
      <c r="BC37" s="538"/>
      <c r="BD37" s="538"/>
      <c r="BE37" s="538"/>
      <c r="BF37" s="538"/>
      <c r="BG37" s="538"/>
      <c r="BH37" s="538"/>
      <c r="BI37" s="538"/>
      <c r="BJ37" s="538"/>
      <c r="BK37" s="538"/>
      <c r="BL37" s="538"/>
      <c r="BM37" s="538"/>
      <c r="BN37" s="538"/>
      <c r="BO37" s="538"/>
      <c r="BP37" s="538"/>
      <c r="BQ37" s="538"/>
      <c r="BR37" s="538"/>
      <c r="BS37" s="538"/>
      <c r="BT37" s="538"/>
      <c r="BU37" s="538"/>
      <c r="BV37" s="538"/>
      <c r="BW37" s="538"/>
      <c r="BX37" s="538"/>
      <c r="BY37" s="538"/>
      <c r="BZ37" s="538"/>
      <c r="CA37" s="538"/>
      <c r="CB37" s="538"/>
      <c r="CC37" s="538"/>
      <c r="CD37" s="538"/>
      <c r="CE37" s="538"/>
      <c r="CF37" s="538"/>
      <c r="CG37" s="538"/>
      <c r="CH37" s="538"/>
      <c r="CI37" s="538"/>
      <c r="CJ37" s="538"/>
      <c r="CK37" s="538"/>
      <c r="CL37" s="538"/>
    </row>
    <row r="38" s="8" customFormat="1" ht="21" customHeight="1"/>
    <row r="39" spans="1:90" s="8" customFormat="1" ht="18" customHeight="1">
      <c r="A39" s="329" t="s">
        <v>750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</row>
    <row r="40" spans="1:90" s="8" customFormat="1" ht="11.25">
      <c r="A40" s="494" t="s">
        <v>637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4"/>
      <c r="BJ40" s="494"/>
      <c r="BK40" s="494"/>
      <c r="BL40" s="494"/>
      <c r="BM40" s="494"/>
      <c r="BN40" s="494"/>
      <c r="BO40" s="494"/>
      <c r="BP40" s="494"/>
      <c r="BQ40" s="494"/>
      <c r="BR40" s="494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94"/>
      <c r="CG40" s="494"/>
      <c r="CH40" s="494"/>
      <c r="CI40" s="494"/>
      <c r="CJ40" s="494"/>
      <c r="CK40" s="494"/>
      <c r="CL40" s="494"/>
    </row>
    <row r="41" spans="1:90" s="8" customFormat="1" ht="12" thickBot="1">
      <c r="A41" s="586" t="s">
        <v>717</v>
      </c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86"/>
      <c r="AX41" s="586"/>
      <c r="AY41" s="586"/>
      <c r="AZ41" s="586"/>
      <c r="BA41" s="586"/>
      <c r="BB41" s="586"/>
      <c r="BC41" s="586"/>
      <c r="BD41" s="586"/>
      <c r="BE41" s="586"/>
      <c r="BF41" s="586"/>
      <c r="BG41" s="586"/>
      <c r="BH41" s="586"/>
      <c r="BI41" s="586"/>
      <c r="BJ41" s="586"/>
      <c r="BK41" s="586"/>
      <c r="BL41" s="586"/>
      <c r="BM41" s="586"/>
      <c r="BN41" s="586"/>
      <c r="BO41" s="586"/>
      <c r="BP41" s="586"/>
      <c r="BQ41" s="586"/>
      <c r="BR41" s="586"/>
      <c r="BS41" s="586"/>
      <c r="BT41" s="586"/>
      <c r="BU41" s="586"/>
      <c r="BV41" s="586"/>
      <c r="BW41" s="586"/>
      <c r="BX41" s="586"/>
      <c r="BY41" s="586"/>
      <c r="BZ41" s="586"/>
      <c r="CA41" s="586"/>
      <c r="CB41" s="586"/>
      <c r="CC41" s="586"/>
      <c r="CD41" s="586"/>
      <c r="CE41" s="586"/>
      <c r="CF41" s="586"/>
      <c r="CG41" s="586"/>
      <c r="CH41" s="586"/>
      <c r="CI41" s="586"/>
      <c r="CJ41" s="586"/>
      <c r="CK41" s="586"/>
      <c r="CL41" s="586"/>
    </row>
    <row r="42" spans="1:91" s="8" customFormat="1" ht="9.75" customHeight="1">
      <c r="A42" s="378" t="s">
        <v>144</v>
      </c>
      <c r="B42" s="378"/>
      <c r="C42" s="378"/>
      <c r="D42" s="378"/>
      <c r="E42" s="378"/>
      <c r="F42" s="378"/>
      <c r="G42" s="378"/>
      <c r="H42" s="379"/>
      <c r="I42" s="572" t="s">
        <v>145</v>
      </c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191"/>
      <c r="AH42" s="572" t="s">
        <v>147</v>
      </c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2"/>
      <c r="AW42" s="576" t="s">
        <v>473</v>
      </c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567" t="s">
        <v>142</v>
      </c>
      <c r="BJ42" s="568"/>
      <c r="BK42" s="568"/>
      <c r="BL42" s="568"/>
      <c r="BM42" s="568"/>
      <c r="BN42" s="582"/>
      <c r="BO42" s="567" t="s">
        <v>143</v>
      </c>
      <c r="BP42" s="568"/>
      <c r="BQ42" s="568"/>
      <c r="BR42" s="568"/>
      <c r="BS42" s="568"/>
      <c r="BT42" s="568"/>
      <c r="BU42" s="585" t="s">
        <v>140</v>
      </c>
      <c r="BV42" s="568"/>
      <c r="BW42" s="568"/>
      <c r="BX42" s="568"/>
      <c r="BY42" s="568"/>
      <c r="BZ42" s="582"/>
      <c r="CA42" s="567" t="s">
        <v>476</v>
      </c>
      <c r="CB42" s="568"/>
      <c r="CC42" s="568"/>
      <c r="CD42" s="568"/>
      <c r="CE42" s="568"/>
      <c r="CF42" s="568"/>
      <c r="CG42" s="568"/>
      <c r="CH42" s="378" t="s">
        <v>146</v>
      </c>
      <c r="CI42" s="378"/>
      <c r="CJ42" s="378"/>
      <c r="CK42" s="378"/>
      <c r="CL42" s="378"/>
      <c r="CM42" s="141"/>
    </row>
    <row r="43" spans="1:91" s="8" customFormat="1" ht="24" customHeight="1">
      <c r="A43" s="570"/>
      <c r="B43" s="570"/>
      <c r="C43" s="570"/>
      <c r="D43" s="570"/>
      <c r="E43" s="570"/>
      <c r="F43" s="570"/>
      <c r="G43" s="570"/>
      <c r="H43" s="588"/>
      <c r="I43" s="602" t="s">
        <v>148</v>
      </c>
      <c r="J43" s="602"/>
      <c r="K43" s="602"/>
      <c r="L43" s="602"/>
      <c r="M43" s="603" t="s">
        <v>611</v>
      </c>
      <c r="N43" s="603"/>
      <c r="O43" s="603"/>
      <c r="P43" s="603"/>
      <c r="Q43" s="603" t="s">
        <v>472</v>
      </c>
      <c r="R43" s="603"/>
      <c r="S43" s="603"/>
      <c r="T43" s="603"/>
      <c r="U43" s="604" t="s">
        <v>722</v>
      </c>
      <c r="V43" s="604"/>
      <c r="W43" s="604"/>
      <c r="X43" s="604"/>
      <c r="Y43" s="577" t="s">
        <v>723</v>
      </c>
      <c r="Z43" s="605"/>
      <c r="AA43" s="605"/>
      <c r="AB43" s="605"/>
      <c r="AC43" s="606"/>
      <c r="AD43" s="577" t="s">
        <v>612</v>
      </c>
      <c r="AE43" s="605"/>
      <c r="AF43" s="605"/>
      <c r="AG43" s="606"/>
      <c r="AH43" s="175"/>
      <c r="AI43" s="176"/>
      <c r="AJ43" s="179" t="s">
        <v>149</v>
      </c>
      <c r="AK43" s="179"/>
      <c r="AL43" s="179"/>
      <c r="AM43" s="178"/>
      <c r="AN43" s="179"/>
      <c r="AO43" s="179" t="s">
        <v>150</v>
      </c>
      <c r="AP43" s="179"/>
      <c r="AQ43" s="177"/>
      <c r="AR43" s="577" t="s">
        <v>151</v>
      </c>
      <c r="AS43" s="578"/>
      <c r="AT43" s="578"/>
      <c r="AU43" s="578"/>
      <c r="AV43" s="307"/>
      <c r="AW43" s="332" t="s">
        <v>474</v>
      </c>
      <c r="AX43" s="578"/>
      <c r="AY43" s="578"/>
      <c r="AZ43" s="578"/>
      <c r="BA43" s="578"/>
      <c r="BB43" s="578"/>
      <c r="BC43" s="579" t="s">
        <v>475</v>
      </c>
      <c r="BD43" s="580"/>
      <c r="BE43" s="580"/>
      <c r="BF43" s="580"/>
      <c r="BG43" s="580"/>
      <c r="BH43" s="581"/>
      <c r="BI43" s="583"/>
      <c r="BJ43" s="569"/>
      <c r="BK43" s="569"/>
      <c r="BL43" s="569"/>
      <c r="BM43" s="569"/>
      <c r="BN43" s="584"/>
      <c r="BO43" s="569"/>
      <c r="BP43" s="569"/>
      <c r="BQ43" s="569"/>
      <c r="BR43" s="569"/>
      <c r="BS43" s="569"/>
      <c r="BT43" s="569"/>
      <c r="BU43" s="583"/>
      <c r="BV43" s="569"/>
      <c r="BW43" s="569"/>
      <c r="BX43" s="569"/>
      <c r="BY43" s="569"/>
      <c r="BZ43" s="584"/>
      <c r="CA43" s="569"/>
      <c r="CB43" s="569"/>
      <c r="CC43" s="569"/>
      <c r="CD43" s="569"/>
      <c r="CE43" s="569"/>
      <c r="CF43" s="569"/>
      <c r="CG43" s="569"/>
      <c r="CH43" s="570"/>
      <c r="CI43" s="570"/>
      <c r="CJ43" s="570"/>
      <c r="CK43" s="570"/>
      <c r="CL43" s="570"/>
      <c r="CM43" s="141"/>
    </row>
    <row r="44" spans="1:91" s="8" customFormat="1" ht="3" customHeight="1">
      <c r="A44" s="41"/>
      <c r="B44" s="41"/>
      <c r="C44" s="41"/>
      <c r="D44" s="41"/>
      <c r="E44" s="41"/>
      <c r="F44" s="41"/>
      <c r="G44" s="41"/>
      <c r="H44" s="42"/>
      <c r="I44" s="7"/>
      <c r="J44" s="7"/>
      <c r="K44" s="7"/>
      <c r="L44" s="7"/>
      <c r="M44" s="609"/>
      <c r="N44" s="609"/>
      <c r="O44" s="609"/>
      <c r="P44" s="609"/>
      <c r="Q44" s="609"/>
      <c r="R44" s="609"/>
      <c r="S44" s="609"/>
      <c r="T44" s="60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M44" s="23"/>
    </row>
    <row r="45" spans="1:91" s="8" customFormat="1" ht="10.5" customHeight="1">
      <c r="A45" s="531" t="s">
        <v>137</v>
      </c>
      <c r="B45" s="531"/>
      <c r="C45" s="531"/>
      <c r="D45" s="531"/>
      <c r="E45" s="531"/>
      <c r="F45" s="531"/>
      <c r="G45" s="531"/>
      <c r="H45" s="532"/>
      <c r="I45" s="595" t="s">
        <v>729</v>
      </c>
      <c r="J45" s="574"/>
      <c r="K45" s="574"/>
      <c r="L45" s="574"/>
      <c r="M45" s="590">
        <v>22</v>
      </c>
      <c r="N45" s="590"/>
      <c r="O45" s="590"/>
      <c r="P45" s="590"/>
      <c r="Q45" s="590">
        <v>19</v>
      </c>
      <c r="R45" s="590"/>
      <c r="S45" s="590"/>
      <c r="T45" s="590"/>
      <c r="U45" s="574" t="s">
        <v>724</v>
      </c>
      <c r="V45" s="574"/>
      <c r="W45" s="574"/>
      <c r="X45" s="574"/>
      <c r="Y45" s="590">
        <v>11</v>
      </c>
      <c r="Z45" s="590"/>
      <c r="AA45" s="590"/>
      <c r="AB45" s="590"/>
      <c r="AC45" s="590"/>
      <c r="AD45" s="590">
        <v>3</v>
      </c>
      <c r="AE45" s="590"/>
      <c r="AF45" s="590"/>
      <c r="AG45" s="590"/>
      <c r="AH45" s="574" t="s">
        <v>725</v>
      </c>
      <c r="AI45" s="574"/>
      <c r="AJ45" s="574"/>
      <c r="AK45" s="574"/>
      <c r="AL45" s="574"/>
      <c r="AM45" s="574" t="s">
        <v>614</v>
      </c>
      <c r="AN45" s="574"/>
      <c r="AO45" s="574"/>
      <c r="AP45" s="574"/>
      <c r="AQ45" s="574"/>
      <c r="AR45" s="589">
        <v>13</v>
      </c>
      <c r="AS45" s="589"/>
      <c r="AT45" s="589"/>
      <c r="AU45" s="589"/>
      <c r="AV45" s="589"/>
      <c r="AW45" s="575" t="s">
        <v>726</v>
      </c>
      <c r="AX45" s="575"/>
      <c r="AY45" s="575"/>
      <c r="AZ45" s="575"/>
      <c r="BA45" s="575"/>
      <c r="BB45" s="575"/>
      <c r="BC45" s="575" t="s">
        <v>727</v>
      </c>
      <c r="BD45" s="575"/>
      <c r="BE45" s="575"/>
      <c r="BF45" s="575"/>
      <c r="BG45" s="575"/>
      <c r="BH45" s="575"/>
      <c r="BI45" s="575">
        <v>1</v>
      </c>
      <c r="BJ45" s="575"/>
      <c r="BK45" s="575"/>
      <c r="BL45" s="575"/>
      <c r="BM45" s="575"/>
      <c r="BN45" s="575"/>
      <c r="BO45" s="574">
        <v>3</v>
      </c>
      <c r="BP45" s="574"/>
      <c r="BQ45" s="574"/>
      <c r="BR45" s="574"/>
      <c r="BS45" s="574"/>
      <c r="BT45" s="574"/>
      <c r="BU45" s="574">
        <v>2</v>
      </c>
      <c r="BV45" s="574"/>
      <c r="BW45" s="574"/>
      <c r="BX45" s="574"/>
      <c r="BY45" s="574"/>
      <c r="BZ45" s="574"/>
      <c r="CA45" s="573">
        <v>0</v>
      </c>
      <c r="CB45" s="573"/>
      <c r="CC45" s="573"/>
      <c r="CD45" s="573"/>
      <c r="CE45" s="573"/>
      <c r="CF45" s="573"/>
      <c r="CG45" s="573"/>
      <c r="CH45" s="571">
        <v>233</v>
      </c>
      <c r="CI45" s="571"/>
      <c r="CJ45" s="571"/>
      <c r="CK45" s="571"/>
      <c r="CL45" s="571"/>
      <c r="CM45" s="142"/>
    </row>
    <row r="46" spans="1:91" s="8" customFormat="1" ht="10.5" customHeight="1">
      <c r="A46" s="531" t="s">
        <v>138</v>
      </c>
      <c r="B46" s="531"/>
      <c r="C46" s="531"/>
      <c r="D46" s="531"/>
      <c r="E46" s="531"/>
      <c r="F46" s="531"/>
      <c r="G46" s="531"/>
      <c r="H46" s="532"/>
      <c r="I46" s="607">
        <v>112</v>
      </c>
      <c r="J46" s="575"/>
      <c r="K46" s="575"/>
      <c r="L46" s="575"/>
      <c r="M46" s="590">
        <v>24</v>
      </c>
      <c r="N46" s="590"/>
      <c r="O46" s="590"/>
      <c r="P46" s="590"/>
      <c r="Q46" s="590">
        <v>57</v>
      </c>
      <c r="R46" s="590"/>
      <c r="S46" s="590"/>
      <c r="T46" s="590"/>
      <c r="U46" s="590">
        <v>81</v>
      </c>
      <c r="V46" s="590"/>
      <c r="W46" s="590"/>
      <c r="X46" s="590"/>
      <c r="Y46" s="590">
        <v>13</v>
      </c>
      <c r="Z46" s="590"/>
      <c r="AA46" s="590"/>
      <c r="AB46" s="590"/>
      <c r="AC46" s="590"/>
      <c r="AD46" s="590">
        <v>9</v>
      </c>
      <c r="AE46" s="590"/>
      <c r="AF46" s="590"/>
      <c r="AG46" s="590"/>
      <c r="AH46" s="574">
        <v>54</v>
      </c>
      <c r="AI46" s="574"/>
      <c r="AJ46" s="574"/>
      <c r="AK46" s="574"/>
      <c r="AL46" s="574"/>
      <c r="AM46" s="574">
        <v>6</v>
      </c>
      <c r="AN46" s="574"/>
      <c r="AO46" s="574"/>
      <c r="AP46" s="574"/>
      <c r="AQ46" s="574"/>
      <c r="AR46" s="574">
        <v>33</v>
      </c>
      <c r="AS46" s="574"/>
      <c r="AT46" s="574"/>
      <c r="AU46" s="574"/>
      <c r="AV46" s="574"/>
      <c r="AW46" s="575" t="s">
        <v>728</v>
      </c>
      <c r="AX46" s="575"/>
      <c r="AY46" s="575"/>
      <c r="AZ46" s="575"/>
      <c r="BA46" s="575"/>
      <c r="BB46" s="575"/>
      <c r="BC46" s="587"/>
      <c r="BD46" s="574">
        <v>0</v>
      </c>
      <c r="BE46" s="574"/>
      <c r="BF46" s="574"/>
      <c r="BG46" s="574"/>
      <c r="BH46" s="574"/>
      <c r="BI46" s="574">
        <v>9</v>
      </c>
      <c r="BJ46" s="574"/>
      <c r="BK46" s="574"/>
      <c r="BL46" s="574"/>
      <c r="BM46" s="574"/>
      <c r="BN46" s="574"/>
      <c r="BO46" s="574">
        <v>31</v>
      </c>
      <c r="BP46" s="574"/>
      <c r="BQ46" s="574"/>
      <c r="BR46" s="574"/>
      <c r="BS46" s="574"/>
      <c r="BT46" s="574"/>
      <c r="BU46" s="574">
        <v>0</v>
      </c>
      <c r="BV46" s="574"/>
      <c r="BW46" s="574"/>
      <c r="BX46" s="574"/>
      <c r="BY46" s="574"/>
      <c r="BZ46" s="574"/>
      <c r="CA46" s="573">
        <v>0</v>
      </c>
      <c r="CB46" s="573"/>
      <c r="CC46" s="573"/>
      <c r="CD46" s="573"/>
      <c r="CE46" s="573"/>
      <c r="CF46" s="573"/>
      <c r="CG46" s="573"/>
      <c r="CH46" s="571">
        <v>436</v>
      </c>
      <c r="CI46" s="571"/>
      <c r="CJ46" s="571"/>
      <c r="CK46" s="571"/>
      <c r="CL46" s="571"/>
      <c r="CM46" s="142"/>
    </row>
    <row r="47" spans="1:91" s="8" customFormat="1" ht="3" customHeight="1" thickBot="1">
      <c r="A47" s="28"/>
      <c r="B47" s="28"/>
      <c r="C47" s="28"/>
      <c r="D47" s="28"/>
      <c r="E47" s="28"/>
      <c r="F47" s="28"/>
      <c r="G47" s="28"/>
      <c r="H47" s="33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3"/>
    </row>
    <row r="48" spans="1:179" s="23" customFormat="1" ht="13.5" customHeight="1">
      <c r="A48" s="171" t="s">
        <v>593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537"/>
      <c r="AX48" s="538"/>
      <c r="AY48" s="538"/>
      <c r="AZ48" s="538"/>
      <c r="BA48" s="538"/>
      <c r="BB48" s="538"/>
      <c r="BC48" s="538"/>
      <c r="BD48" s="538"/>
      <c r="BE48" s="538"/>
      <c r="BF48" s="538"/>
      <c r="BG48" s="538"/>
      <c r="BH48" s="538"/>
      <c r="BI48" s="538"/>
      <c r="BJ48" s="538"/>
      <c r="BK48" s="538"/>
      <c r="BL48" s="538"/>
      <c r="BM48" s="538"/>
      <c r="BN48" s="538"/>
      <c r="BO48" s="538"/>
      <c r="BP48" s="538"/>
      <c r="BQ48" s="538"/>
      <c r="BR48" s="538"/>
      <c r="BS48" s="538"/>
      <c r="BT48" s="538"/>
      <c r="BU48" s="538"/>
      <c r="BV48" s="538"/>
      <c r="BW48" s="538"/>
      <c r="BX48" s="538"/>
      <c r="BY48" s="538"/>
      <c r="BZ48" s="538"/>
      <c r="CA48" s="538"/>
      <c r="CB48" s="538"/>
      <c r="CC48" s="538"/>
      <c r="CD48" s="538"/>
      <c r="CE48" s="538"/>
      <c r="CF48" s="538"/>
      <c r="CG48" s="538"/>
      <c r="CH48" s="538"/>
      <c r="CI48" s="538"/>
      <c r="CJ48" s="538"/>
      <c r="CK48" s="538"/>
      <c r="CL48" s="538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</row>
    <row r="49" spans="1:179" s="23" customFormat="1" ht="17.25" customHeight="1" thickBot="1">
      <c r="A49" s="608" t="s">
        <v>721</v>
      </c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</row>
    <row r="50" spans="1:179" s="23" customFormat="1" ht="13.5" customHeight="1">
      <c r="A50" s="591" t="s">
        <v>144</v>
      </c>
      <c r="B50" s="591"/>
      <c r="C50" s="591"/>
      <c r="D50" s="591"/>
      <c r="E50" s="591"/>
      <c r="F50" s="591"/>
      <c r="G50" s="591"/>
      <c r="H50" s="592"/>
      <c r="I50" s="593" t="s">
        <v>145</v>
      </c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193"/>
      <c r="AH50" s="378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597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350"/>
      <c r="BJ50" s="596"/>
      <c r="BK50" s="596"/>
      <c r="BL50" s="596"/>
      <c r="BM50" s="596"/>
      <c r="BN50" s="596"/>
      <c r="BO50" s="350"/>
      <c r="BP50" s="596"/>
      <c r="BQ50" s="596"/>
      <c r="BR50" s="596"/>
      <c r="BS50" s="596"/>
      <c r="BT50" s="596"/>
      <c r="BU50" s="600"/>
      <c r="BV50" s="596"/>
      <c r="BW50" s="596"/>
      <c r="BX50" s="596"/>
      <c r="BY50" s="596"/>
      <c r="BZ50" s="596"/>
      <c r="CA50" s="350"/>
      <c r="CB50" s="596"/>
      <c r="CC50" s="596"/>
      <c r="CD50" s="596"/>
      <c r="CE50" s="596"/>
      <c r="CF50" s="596"/>
      <c r="CG50" s="596"/>
      <c r="CH50" s="378"/>
      <c r="CI50" s="378"/>
      <c r="CJ50" s="378"/>
      <c r="CK50" s="378"/>
      <c r="CL50" s="378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</row>
    <row r="51" spans="1:179" s="23" customFormat="1" ht="13.5" customHeight="1">
      <c r="A51" s="570"/>
      <c r="B51" s="570"/>
      <c r="C51" s="570"/>
      <c r="D51" s="570"/>
      <c r="E51" s="570"/>
      <c r="F51" s="570"/>
      <c r="G51" s="570"/>
      <c r="H51" s="588"/>
      <c r="I51" s="598" t="s">
        <v>719</v>
      </c>
      <c r="J51" s="599"/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599"/>
      <c r="Y51" s="599"/>
      <c r="Z51" s="599"/>
      <c r="AA51" s="599"/>
      <c r="AB51" s="599"/>
      <c r="AC51" s="599"/>
      <c r="AD51" s="599"/>
      <c r="AE51" s="599"/>
      <c r="AF51" s="599"/>
      <c r="AG51" s="599"/>
      <c r="AH51" s="192"/>
      <c r="AI51" s="192"/>
      <c r="AJ51" s="141"/>
      <c r="AK51" s="141"/>
      <c r="AL51" s="141"/>
      <c r="AM51" s="141"/>
      <c r="AN51" s="141"/>
      <c r="AO51" s="141"/>
      <c r="AP51" s="141"/>
      <c r="AQ51" s="141"/>
      <c r="AR51" s="600"/>
      <c r="AS51" s="273"/>
      <c r="AT51" s="273"/>
      <c r="AU51" s="273"/>
      <c r="AV51" s="273"/>
      <c r="AW51" s="350"/>
      <c r="AX51" s="273"/>
      <c r="AY51" s="273"/>
      <c r="AZ51" s="273"/>
      <c r="BA51" s="273"/>
      <c r="BB51" s="273"/>
      <c r="BC51" s="601"/>
      <c r="BD51" s="596"/>
      <c r="BE51" s="596"/>
      <c r="BF51" s="596"/>
      <c r="BG51" s="596"/>
      <c r="BH51" s="596"/>
      <c r="BI51" s="596"/>
      <c r="BJ51" s="596"/>
      <c r="BK51" s="596"/>
      <c r="BL51" s="596"/>
      <c r="BM51" s="596"/>
      <c r="BN51" s="596"/>
      <c r="BO51" s="596"/>
      <c r="BP51" s="596"/>
      <c r="BQ51" s="596"/>
      <c r="BR51" s="596"/>
      <c r="BS51" s="596"/>
      <c r="BT51" s="596"/>
      <c r="BU51" s="596"/>
      <c r="BV51" s="596"/>
      <c r="BW51" s="596"/>
      <c r="BX51" s="596"/>
      <c r="BY51" s="596"/>
      <c r="BZ51" s="596"/>
      <c r="CA51" s="596"/>
      <c r="CB51" s="596"/>
      <c r="CC51" s="596"/>
      <c r="CD51" s="596"/>
      <c r="CE51" s="596"/>
      <c r="CF51" s="596"/>
      <c r="CG51" s="596"/>
      <c r="CH51" s="378"/>
      <c r="CI51" s="378"/>
      <c r="CJ51" s="378"/>
      <c r="CK51" s="378"/>
      <c r="CL51" s="378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</row>
    <row r="52" spans="1:179" s="23" customFormat="1" ht="3" customHeight="1">
      <c r="A52" s="41"/>
      <c r="B52" s="41"/>
      <c r="C52" s="41"/>
      <c r="D52" s="41"/>
      <c r="E52" s="41"/>
      <c r="F52" s="41"/>
      <c r="G52" s="41"/>
      <c r="H52" s="42"/>
      <c r="I52" s="7"/>
      <c r="J52" s="7"/>
      <c r="K52" s="7"/>
      <c r="L52" s="7"/>
      <c r="M52" s="7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</row>
    <row r="53" spans="1:179" s="23" customFormat="1" ht="13.5" customHeight="1">
      <c r="A53" s="531" t="s">
        <v>718</v>
      </c>
      <c r="B53" s="531"/>
      <c r="C53" s="531"/>
      <c r="D53" s="531"/>
      <c r="E53" s="531"/>
      <c r="F53" s="531"/>
      <c r="G53" s="531"/>
      <c r="H53" s="532"/>
      <c r="I53" s="595" t="s">
        <v>720</v>
      </c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89"/>
      <c r="AS53" s="589"/>
      <c r="AT53" s="589"/>
      <c r="AU53" s="589"/>
      <c r="AV53" s="589"/>
      <c r="AW53" s="574"/>
      <c r="AX53" s="574"/>
      <c r="AY53" s="574"/>
      <c r="AZ53" s="574"/>
      <c r="BA53" s="574"/>
      <c r="BB53" s="574"/>
      <c r="BC53" s="575"/>
      <c r="BD53" s="575"/>
      <c r="BE53" s="575"/>
      <c r="BF53" s="575"/>
      <c r="BG53" s="575"/>
      <c r="BH53" s="575"/>
      <c r="BI53" s="574"/>
      <c r="BJ53" s="574"/>
      <c r="BK53" s="574"/>
      <c r="BL53" s="574"/>
      <c r="BM53" s="574"/>
      <c r="BN53" s="574"/>
      <c r="BO53" s="574"/>
      <c r="BP53" s="574"/>
      <c r="BQ53" s="574"/>
      <c r="BR53" s="574"/>
      <c r="BS53" s="574"/>
      <c r="BT53" s="574"/>
      <c r="BU53" s="574"/>
      <c r="BV53" s="574"/>
      <c r="BW53" s="574"/>
      <c r="BX53" s="574"/>
      <c r="BY53" s="574"/>
      <c r="BZ53" s="574"/>
      <c r="CA53" s="574"/>
      <c r="CB53" s="574"/>
      <c r="CC53" s="574"/>
      <c r="CD53" s="574"/>
      <c r="CE53" s="574"/>
      <c r="CF53" s="574"/>
      <c r="CG53" s="574"/>
      <c r="CH53" s="574"/>
      <c r="CI53" s="574"/>
      <c r="CJ53" s="574"/>
      <c r="CK53" s="574"/>
      <c r="CL53" s="574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</row>
    <row r="54" spans="1:179" s="23" customFormat="1" ht="3" customHeight="1" thickBot="1">
      <c r="A54" s="28"/>
      <c r="B54" s="28"/>
      <c r="C54" s="28"/>
      <c r="D54" s="28"/>
      <c r="E54" s="28"/>
      <c r="F54" s="28"/>
      <c r="G54" s="28"/>
      <c r="H54" s="33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</row>
    <row r="55" spans="49:90" s="8" customFormat="1" ht="21" customHeight="1">
      <c r="AW55" s="398" t="s">
        <v>613</v>
      </c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399"/>
      <c r="CB55" s="399"/>
      <c r="CC55" s="399"/>
      <c r="CD55" s="399"/>
      <c r="CE55" s="399"/>
      <c r="CF55" s="399"/>
      <c r="CG55" s="399"/>
      <c r="CH55" s="399"/>
      <c r="CI55" s="399"/>
      <c r="CJ55" s="399"/>
      <c r="CK55" s="399"/>
      <c r="CL55" s="399"/>
    </row>
    <row r="56" spans="1:90" s="8" customFormat="1" ht="18" customHeight="1">
      <c r="A56" s="329" t="s">
        <v>752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</row>
    <row r="57" spans="1:90" s="8" customFormat="1" ht="6" customHeight="1" thickBo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</row>
    <row r="58" spans="1:90" s="8" customFormat="1" ht="11.25" customHeight="1">
      <c r="A58" s="246" t="s">
        <v>136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7"/>
      <c r="S58" s="219" t="s">
        <v>152</v>
      </c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1"/>
      <c r="BO58" s="229" t="s">
        <v>432</v>
      </c>
      <c r="BP58" s="546"/>
      <c r="BQ58" s="546"/>
      <c r="BR58" s="546"/>
      <c r="BS58" s="546"/>
      <c r="BT58" s="546"/>
      <c r="BU58" s="546"/>
      <c r="BV58" s="546"/>
      <c r="BW58" s="546"/>
      <c r="BX58" s="546"/>
      <c r="BY58" s="546"/>
      <c r="BZ58" s="546"/>
      <c r="CA58" s="546"/>
      <c r="CB58" s="546"/>
      <c r="CC58" s="546"/>
      <c r="CD58" s="546"/>
      <c r="CE58" s="546"/>
      <c r="CF58" s="546"/>
      <c r="CG58" s="546"/>
      <c r="CH58" s="546"/>
      <c r="CI58" s="546"/>
      <c r="CJ58" s="546"/>
      <c r="CK58" s="546"/>
      <c r="CL58" s="546"/>
    </row>
    <row r="59" spans="1:90" s="8" customFormat="1" ht="24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2"/>
      <c r="S59" s="223" t="s">
        <v>159</v>
      </c>
      <c r="T59" s="224"/>
      <c r="U59" s="224"/>
      <c r="V59" s="224"/>
      <c r="W59" s="224"/>
      <c r="X59" s="224"/>
      <c r="Y59" s="224"/>
      <c r="Z59" s="225"/>
      <c r="AA59" s="223" t="s">
        <v>153</v>
      </c>
      <c r="AB59" s="224"/>
      <c r="AC59" s="224"/>
      <c r="AD59" s="224"/>
      <c r="AE59" s="224"/>
      <c r="AF59" s="224"/>
      <c r="AG59" s="224"/>
      <c r="AH59" s="225"/>
      <c r="AI59" s="223" t="s">
        <v>154</v>
      </c>
      <c r="AJ59" s="224"/>
      <c r="AK59" s="224"/>
      <c r="AL59" s="224"/>
      <c r="AM59" s="224"/>
      <c r="AN59" s="224"/>
      <c r="AO59" s="224"/>
      <c r="AP59" s="225"/>
      <c r="AQ59" s="223" t="s">
        <v>155</v>
      </c>
      <c r="AR59" s="224"/>
      <c r="AS59" s="224"/>
      <c r="AT59" s="224"/>
      <c r="AU59" s="224"/>
      <c r="AV59" s="224"/>
      <c r="AW59" s="224"/>
      <c r="AX59" s="225"/>
      <c r="AY59" s="547" t="s">
        <v>160</v>
      </c>
      <c r="AZ59" s="548"/>
      <c r="BA59" s="548"/>
      <c r="BB59" s="548"/>
      <c r="BC59" s="548"/>
      <c r="BD59" s="548"/>
      <c r="BE59" s="548"/>
      <c r="BF59" s="549"/>
      <c r="BG59" s="223" t="s">
        <v>156</v>
      </c>
      <c r="BH59" s="224"/>
      <c r="BI59" s="224"/>
      <c r="BJ59" s="224"/>
      <c r="BK59" s="224"/>
      <c r="BL59" s="224"/>
      <c r="BM59" s="224"/>
      <c r="BN59" s="225"/>
      <c r="BO59" s="223" t="s">
        <v>159</v>
      </c>
      <c r="BP59" s="224"/>
      <c r="BQ59" s="224"/>
      <c r="BR59" s="224"/>
      <c r="BS59" s="224"/>
      <c r="BT59" s="224"/>
      <c r="BU59" s="224"/>
      <c r="BV59" s="225"/>
      <c r="BW59" s="223" t="s">
        <v>157</v>
      </c>
      <c r="BX59" s="224"/>
      <c r="BY59" s="224"/>
      <c r="BZ59" s="224"/>
      <c r="CA59" s="224"/>
      <c r="CB59" s="224"/>
      <c r="CC59" s="224"/>
      <c r="CD59" s="225"/>
      <c r="CE59" s="223" t="s">
        <v>158</v>
      </c>
      <c r="CF59" s="224"/>
      <c r="CG59" s="224"/>
      <c r="CH59" s="224"/>
      <c r="CI59" s="224"/>
      <c r="CJ59" s="224"/>
      <c r="CK59" s="224"/>
      <c r="CL59" s="225"/>
    </row>
    <row r="60" spans="1:18" s="8" customFormat="1" ht="3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43"/>
    </row>
    <row r="61" spans="1:90" s="8" customFormat="1" ht="10.5" customHeight="1">
      <c r="A61" s="264" t="s">
        <v>787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562"/>
      <c r="S61" s="204">
        <v>1878</v>
      </c>
      <c r="T61" s="205"/>
      <c r="U61" s="205"/>
      <c r="V61" s="205"/>
      <c r="W61" s="205"/>
      <c r="X61" s="205"/>
      <c r="Y61" s="205"/>
      <c r="Z61" s="205"/>
      <c r="AA61" s="199">
        <v>1627</v>
      </c>
      <c r="AB61" s="199"/>
      <c r="AC61" s="199"/>
      <c r="AD61" s="199"/>
      <c r="AE61" s="199"/>
      <c r="AF61" s="199"/>
      <c r="AG61" s="199"/>
      <c r="AH61" s="199"/>
      <c r="AI61" s="199">
        <v>81</v>
      </c>
      <c r="AJ61" s="199"/>
      <c r="AK61" s="199"/>
      <c r="AL61" s="199"/>
      <c r="AM61" s="199"/>
      <c r="AN61" s="199"/>
      <c r="AO61" s="199"/>
      <c r="AP61" s="199"/>
      <c r="AQ61" s="199">
        <v>91</v>
      </c>
      <c r="AR61" s="199"/>
      <c r="AS61" s="199"/>
      <c r="AT61" s="199"/>
      <c r="AU61" s="199"/>
      <c r="AV61" s="199"/>
      <c r="AW61" s="199"/>
      <c r="AX61" s="199"/>
      <c r="AY61" s="199">
        <v>8</v>
      </c>
      <c r="AZ61" s="199"/>
      <c r="BA61" s="199"/>
      <c r="BB61" s="199"/>
      <c r="BC61" s="199"/>
      <c r="BD61" s="199"/>
      <c r="BE61" s="199"/>
      <c r="BF61" s="199"/>
      <c r="BG61" s="199">
        <v>71</v>
      </c>
      <c r="BH61" s="199"/>
      <c r="BI61" s="199"/>
      <c r="BJ61" s="199"/>
      <c r="BK61" s="199"/>
      <c r="BL61" s="199"/>
      <c r="BM61" s="199"/>
      <c r="BN61" s="199"/>
      <c r="BO61" s="199">
        <v>1394</v>
      </c>
      <c r="BP61" s="199"/>
      <c r="BQ61" s="199"/>
      <c r="BR61" s="199"/>
      <c r="BS61" s="199"/>
      <c r="BT61" s="199"/>
      <c r="BU61" s="199"/>
      <c r="BV61" s="199"/>
      <c r="BW61" s="199">
        <v>182</v>
      </c>
      <c r="BX61" s="199"/>
      <c r="BY61" s="199"/>
      <c r="BZ61" s="199"/>
      <c r="CA61" s="199"/>
      <c r="CB61" s="199"/>
      <c r="CC61" s="199"/>
      <c r="CD61" s="199"/>
      <c r="CE61" s="199">
        <v>538</v>
      </c>
      <c r="CF61" s="199"/>
      <c r="CG61" s="199"/>
      <c r="CH61" s="199"/>
      <c r="CI61" s="199"/>
      <c r="CJ61" s="199"/>
      <c r="CK61" s="199"/>
      <c r="CL61" s="199"/>
    </row>
    <row r="62" spans="1:90" s="8" customFormat="1" ht="10.5" customHeight="1">
      <c r="A62" s="264" t="s">
        <v>588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562"/>
      <c r="S62" s="204">
        <v>1873</v>
      </c>
      <c r="T62" s="205"/>
      <c r="U62" s="205"/>
      <c r="V62" s="205"/>
      <c r="W62" s="205"/>
      <c r="X62" s="205"/>
      <c r="Y62" s="205"/>
      <c r="Z62" s="205"/>
      <c r="AA62" s="199">
        <v>1624</v>
      </c>
      <c r="AB62" s="199"/>
      <c r="AC62" s="199"/>
      <c r="AD62" s="199"/>
      <c r="AE62" s="199"/>
      <c r="AF62" s="199"/>
      <c r="AG62" s="199"/>
      <c r="AH62" s="199"/>
      <c r="AI62" s="199">
        <v>80</v>
      </c>
      <c r="AJ62" s="199"/>
      <c r="AK62" s="199"/>
      <c r="AL62" s="199"/>
      <c r="AM62" s="199"/>
      <c r="AN62" s="199"/>
      <c r="AO62" s="199"/>
      <c r="AP62" s="199"/>
      <c r="AQ62" s="199">
        <v>90</v>
      </c>
      <c r="AR62" s="199"/>
      <c r="AS62" s="199"/>
      <c r="AT62" s="199"/>
      <c r="AU62" s="199"/>
      <c r="AV62" s="199"/>
      <c r="AW62" s="199"/>
      <c r="AX62" s="199"/>
      <c r="AY62" s="199">
        <v>8</v>
      </c>
      <c r="AZ62" s="199"/>
      <c r="BA62" s="199"/>
      <c r="BB62" s="199"/>
      <c r="BC62" s="199"/>
      <c r="BD62" s="199"/>
      <c r="BE62" s="199"/>
      <c r="BF62" s="199"/>
      <c r="BG62" s="199">
        <v>71</v>
      </c>
      <c r="BH62" s="199"/>
      <c r="BI62" s="199"/>
      <c r="BJ62" s="199"/>
      <c r="BK62" s="199"/>
      <c r="BL62" s="199"/>
      <c r="BM62" s="199"/>
      <c r="BN62" s="199"/>
      <c r="BO62" s="199">
        <v>1393</v>
      </c>
      <c r="BP62" s="199"/>
      <c r="BQ62" s="199"/>
      <c r="BR62" s="199"/>
      <c r="BS62" s="199"/>
      <c r="BT62" s="199"/>
      <c r="BU62" s="199"/>
      <c r="BV62" s="199"/>
      <c r="BW62" s="199">
        <v>176</v>
      </c>
      <c r="BX62" s="199"/>
      <c r="BY62" s="199"/>
      <c r="BZ62" s="199"/>
      <c r="CA62" s="199"/>
      <c r="CB62" s="199"/>
      <c r="CC62" s="199"/>
      <c r="CD62" s="199"/>
      <c r="CE62" s="199">
        <v>539</v>
      </c>
      <c r="CF62" s="199"/>
      <c r="CG62" s="199"/>
      <c r="CH62" s="199"/>
      <c r="CI62" s="199"/>
      <c r="CJ62" s="199"/>
      <c r="CK62" s="199"/>
      <c r="CL62" s="199"/>
    </row>
    <row r="63" spans="1:90" s="69" customFormat="1" ht="10.5" customHeight="1">
      <c r="A63" s="264" t="s">
        <v>589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562"/>
      <c r="S63" s="204">
        <v>1872</v>
      </c>
      <c r="T63" s="205"/>
      <c r="U63" s="205"/>
      <c r="V63" s="205"/>
      <c r="W63" s="205"/>
      <c r="X63" s="205"/>
      <c r="Y63" s="205"/>
      <c r="Z63" s="205"/>
      <c r="AA63" s="199">
        <v>1624</v>
      </c>
      <c r="AB63" s="199"/>
      <c r="AC63" s="199"/>
      <c r="AD63" s="199"/>
      <c r="AE63" s="199"/>
      <c r="AF63" s="199"/>
      <c r="AG63" s="199"/>
      <c r="AH63" s="199"/>
      <c r="AI63" s="199">
        <v>80</v>
      </c>
      <c r="AJ63" s="199"/>
      <c r="AK63" s="199"/>
      <c r="AL63" s="199"/>
      <c r="AM63" s="199"/>
      <c r="AN63" s="199"/>
      <c r="AO63" s="199"/>
      <c r="AP63" s="199"/>
      <c r="AQ63" s="199">
        <v>90</v>
      </c>
      <c r="AR63" s="199"/>
      <c r="AS63" s="199"/>
      <c r="AT63" s="199"/>
      <c r="AU63" s="199"/>
      <c r="AV63" s="199"/>
      <c r="AW63" s="199"/>
      <c r="AX63" s="199"/>
      <c r="AY63" s="199">
        <v>7</v>
      </c>
      <c r="AZ63" s="199"/>
      <c r="BA63" s="199"/>
      <c r="BB63" s="199"/>
      <c r="BC63" s="199"/>
      <c r="BD63" s="199"/>
      <c r="BE63" s="199"/>
      <c r="BF63" s="199"/>
      <c r="BG63" s="199">
        <v>71</v>
      </c>
      <c r="BH63" s="199"/>
      <c r="BI63" s="199"/>
      <c r="BJ63" s="199"/>
      <c r="BK63" s="199"/>
      <c r="BL63" s="199"/>
      <c r="BM63" s="199"/>
      <c r="BN63" s="199"/>
      <c r="BO63" s="199">
        <v>1393</v>
      </c>
      <c r="BP63" s="199"/>
      <c r="BQ63" s="199"/>
      <c r="BR63" s="199"/>
      <c r="BS63" s="199"/>
      <c r="BT63" s="199"/>
      <c r="BU63" s="199"/>
      <c r="BV63" s="199"/>
      <c r="BW63" s="199">
        <v>176</v>
      </c>
      <c r="BX63" s="199"/>
      <c r="BY63" s="199"/>
      <c r="BZ63" s="199"/>
      <c r="CA63" s="199"/>
      <c r="CB63" s="199"/>
      <c r="CC63" s="199"/>
      <c r="CD63" s="199"/>
      <c r="CE63" s="199">
        <v>539</v>
      </c>
      <c r="CF63" s="199"/>
      <c r="CG63" s="199"/>
      <c r="CH63" s="199"/>
      <c r="CI63" s="199"/>
      <c r="CJ63" s="199"/>
      <c r="CK63" s="199"/>
      <c r="CL63" s="199"/>
    </row>
    <row r="64" spans="1:90" s="103" customFormat="1" ht="10.5" customHeight="1">
      <c r="A64" s="264" t="s">
        <v>590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562"/>
      <c r="S64" s="204">
        <v>1870</v>
      </c>
      <c r="T64" s="199"/>
      <c r="U64" s="199"/>
      <c r="V64" s="199"/>
      <c r="W64" s="199"/>
      <c r="X64" s="199"/>
      <c r="Y64" s="199"/>
      <c r="Z64" s="199"/>
      <c r="AA64" s="199">
        <v>1623</v>
      </c>
      <c r="AB64" s="199"/>
      <c r="AC64" s="199"/>
      <c r="AD64" s="199"/>
      <c r="AE64" s="199"/>
      <c r="AF64" s="199"/>
      <c r="AG64" s="199"/>
      <c r="AH64" s="199"/>
      <c r="AI64" s="199">
        <v>80</v>
      </c>
      <c r="AJ64" s="199"/>
      <c r="AK64" s="199"/>
      <c r="AL64" s="199"/>
      <c r="AM64" s="199"/>
      <c r="AN64" s="199"/>
      <c r="AO64" s="199"/>
      <c r="AP64" s="199"/>
      <c r="AQ64" s="199">
        <v>89</v>
      </c>
      <c r="AR64" s="199"/>
      <c r="AS64" s="199"/>
      <c r="AT64" s="199"/>
      <c r="AU64" s="199"/>
      <c r="AV64" s="199"/>
      <c r="AW64" s="199"/>
      <c r="AX64" s="199"/>
      <c r="AY64" s="199">
        <v>7</v>
      </c>
      <c r="AZ64" s="199"/>
      <c r="BA64" s="199"/>
      <c r="BB64" s="199"/>
      <c r="BC64" s="199"/>
      <c r="BD64" s="199"/>
      <c r="BE64" s="199"/>
      <c r="BF64" s="199"/>
      <c r="BG64" s="199">
        <v>71</v>
      </c>
      <c r="BH64" s="199"/>
      <c r="BI64" s="199"/>
      <c r="BJ64" s="199"/>
      <c r="BK64" s="199"/>
      <c r="BL64" s="199"/>
      <c r="BM64" s="199"/>
      <c r="BN64" s="199"/>
      <c r="BO64" s="199">
        <v>1393</v>
      </c>
      <c r="BP64" s="199"/>
      <c r="BQ64" s="199"/>
      <c r="BR64" s="199"/>
      <c r="BS64" s="199"/>
      <c r="BT64" s="199"/>
      <c r="BU64" s="199"/>
      <c r="BV64" s="199"/>
      <c r="BW64" s="199">
        <v>176</v>
      </c>
      <c r="BX64" s="199"/>
      <c r="BY64" s="199"/>
      <c r="BZ64" s="199"/>
      <c r="CA64" s="199"/>
      <c r="CB64" s="199"/>
      <c r="CC64" s="199"/>
      <c r="CD64" s="199"/>
      <c r="CE64" s="199">
        <v>539</v>
      </c>
      <c r="CF64" s="199"/>
      <c r="CG64" s="199"/>
      <c r="CH64" s="199"/>
      <c r="CI64" s="199"/>
      <c r="CJ64" s="199"/>
      <c r="CK64" s="199"/>
      <c r="CL64" s="199"/>
    </row>
    <row r="65" spans="1:90" s="103" customFormat="1" ht="10.5" customHeight="1">
      <c r="A65" s="297" t="s">
        <v>636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488"/>
      <c r="S65" s="489">
        <v>1871</v>
      </c>
      <c r="T65" s="384"/>
      <c r="U65" s="384"/>
      <c r="V65" s="384"/>
      <c r="W65" s="384"/>
      <c r="X65" s="384"/>
      <c r="Y65" s="384"/>
      <c r="Z65" s="384"/>
      <c r="AA65" s="384">
        <v>1624</v>
      </c>
      <c r="AB65" s="384"/>
      <c r="AC65" s="384"/>
      <c r="AD65" s="384"/>
      <c r="AE65" s="384"/>
      <c r="AF65" s="384"/>
      <c r="AG65" s="384"/>
      <c r="AH65" s="384"/>
      <c r="AI65" s="384">
        <v>80</v>
      </c>
      <c r="AJ65" s="384"/>
      <c r="AK65" s="384"/>
      <c r="AL65" s="384"/>
      <c r="AM65" s="384"/>
      <c r="AN65" s="384"/>
      <c r="AO65" s="384"/>
      <c r="AP65" s="384"/>
      <c r="AQ65" s="384">
        <v>89</v>
      </c>
      <c r="AR65" s="384"/>
      <c r="AS65" s="384"/>
      <c r="AT65" s="384"/>
      <c r="AU65" s="384"/>
      <c r="AV65" s="384"/>
      <c r="AW65" s="384"/>
      <c r="AX65" s="384"/>
      <c r="AY65" s="384">
        <v>7</v>
      </c>
      <c r="AZ65" s="384"/>
      <c r="BA65" s="384"/>
      <c r="BB65" s="384"/>
      <c r="BC65" s="384"/>
      <c r="BD65" s="384"/>
      <c r="BE65" s="384"/>
      <c r="BF65" s="384"/>
      <c r="BG65" s="384">
        <v>71</v>
      </c>
      <c r="BH65" s="384"/>
      <c r="BI65" s="384"/>
      <c r="BJ65" s="384"/>
      <c r="BK65" s="384"/>
      <c r="BL65" s="384"/>
      <c r="BM65" s="384"/>
      <c r="BN65" s="384"/>
      <c r="BO65" s="384">
        <v>1394</v>
      </c>
      <c r="BP65" s="384"/>
      <c r="BQ65" s="384"/>
      <c r="BR65" s="384"/>
      <c r="BS65" s="384"/>
      <c r="BT65" s="384"/>
      <c r="BU65" s="384"/>
      <c r="BV65" s="384"/>
      <c r="BW65" s="384">
        <v>176</v>
      </c>
      <c r="BX65" s="384"/>
      <c r="BY65" s="384"/>
      <c r="BZ65" s="384"/>
      <c r="CA65" s="384"/>
      <c r="CB65" s="384"/>
      <c r="CC65" s="384"/>
      <c r="CD65" s="384"/>
      <c r="CE65" s="384">
        <v>539</v>
      </c>
      <c r="CF65" s="384"/>
      <c r="CG65" s="384"/>
      <c r="CH65" s="384"/>
      <c r="CI65" s="384"/>
      <c r="CJ65" s="384"/>
      <c r="CK65" s="384"/>
      <c r="CL65" s="384"/>
    </row>
    <row r="66" spans="1:90" s="8" customFormat="1" ht="3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2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  <c r="AH66" s="530"/>
      <c r="AI66" s="530"/>
      <c r="AJ66" s="530"/>
      <c r="AK66" s="530"/>
      <c r="AL66" s="530"/>
      <c r="AM66" s="530"/>
      <c r="AN66" s="530"/>
      <c r="AO66" s="530"/>
      <c r="AP66" s="530"/>
      <c r="AQ66" s="530"/>
      <c r="AR66" s="530"/>
      <c r="AS66" s="530"/>
      <c r="AT66" s="530"/>
      <c r="AU66" s="530"/>
      <c r="AV66" s="530"/>
      <c r="AW66" s="530"/>
      <c r="AX66" s="530"/>
      <c r="AY66" s="530"/>
      <c r="AZ66" s="530"/>
      <c r="BA66" s="530"/>
      <c r="BB66" s="530"/>
      <c r="BC66" s="530"/>
      <c r="BD66" s="530"/>
      <c r="BE66" s="530"/>
      <c r="BF66" s="530"/>
      <c r="BG66" s="530"/>
      <c r="BH66" s="530"/>
      <c r="BI66" s="530"/>
      <c r="BJ66" s="530"/>
      <c r="BK66" s="530"/>
      <c r="BL66" s="530"/>
      <c r="BM66" s="530"/>
      <c r="BN66" s="530"/>
      <c r="BO66" s="530"/>
      <c r="BP66" s="530"/>
      <c r="BQ66" s="530"/>
      <c r="BR66" s="530"/>
      <c r="BS66" s="530"/>
      <c r="BT66" s="530"/>
      <c r="BU66" s="530"/>
      <c r="BV66" s="530"/>
      <c r="BW66" s="530"/>
      <c r="BX66" s="530"/>
      <c r="BY66" s="530"/>
      <c r="BZ66" s="530"/>
      <c r="CA66" s="530"/>
      <c r="CB66" s="530"/>
      <c r="CC66" s="530"/>
      <c r="CD66" s="530"/>
      <c r="CE66" s="530"/>
      <c r="CF66" s="530"/>
      <c r="CG66" s="530"/>
      <c r="CH66" s="530"/>
      <c r="CI66" s="530"/>
      <c r="CJ66" s="530"/>
      <c r="CK66" s="530"/>
      <c r="CL66" s="530"/>
    </row>
    <row r="67" spans="1:90" s="8" customFormat="1" ht="3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</row>
    <row r="68" spans="1:90" s="8" customFormat="1" ht="11.25" customHeight="1">
      <c r="A68" s="563" t="s">
        <v>165</v>
      </c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4"/>
      <c r="S68" s="556" t="s">
        <v>433</v>
      </c>
      <c r="T68" s="557"/>
      <c r="U68" s="557"/>
      <c r="V68" s="557"/>
      <c r="W68" s="557"/>
      <c r="X68" s="557"/>
      <c r="Y68" s="557"/>
      <c r="Z68" s="557"/>
      <c r="AA68" s="557"/>
      <c r="AB68" s="557"/>
      <c r="AC68" s="557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  <c r="AN68" s="557"/>
      <c r="AO68" s="557"/>
      <c r="AP68" s="557"/>
      <c r="AQ68" s="557"/>
      <c r="AR68" s="557"/>
      <c r="AS68" s="557"/>
      <c r="AT68" s="557"/>
      <c r="AU68" s="557"/>
      <c r="AV68" s="558"/>
      <c r="AW68" s="550" t="s">
        <v>163</v>
      </c>
      <c r="AX68" s="551"/>
      <c r="AY68" s="551"/>
      <c r="AZ68" s="551"/>
      <c r="BA68" s="551"/>
      <c r="BB68" s="551"/>
      <c r="BC68" s="551"/>
      <c r="BD68" s="551"/>
      <c r="BE68" s="551"/>
      <c r="BF68" s="552"/>
      <c r="BG68" s="528" t="s">
        <v>161</v>
      </c>
      <c r="BH68" s="529"/>
      <c r="BI68" s="529"/>
      <c r="BJ68" s="529"/>
      <c r="BK68" s="529"/>
      <c r="BL68" s="529"/>
      <c r="BM68" s="529"/>
      <c r="BN68" s="529"/>
      <c r="BO68" s="529"/>
      <c r="BP68" s="529"/>
      <c r="BQ68" s="529"/>
      <c r="BR68" s="529"/>
      <c r="BS68" s="529"/>
      <c r="BT68" s="529"/>
      <c r="BU68" s="529"/>
      <c r="BV68" s="529"/>
      <c r="BW68" s="529"/>
      <c r="BX68" s="529"/>
      <c r="BY68" s="529"/>
      <c r="BZ68" s="529"/>
      <c r="CA68" s="529"/>
      <c r="CB68" s="529"/>
      <c r="CC68" s="529"/>
      <c r="CD68" s="529"/>
      <c r="CE68" s="529"/>
      <c r="CF68" s="529"/>
      <c r="CG68" s="529"/>
      <c r="CH68" s="529"/>
      <c r="CI68" s="529"/>
      <c r="CJ68" s="529"/>
      <c r="CK68" s="529"/>
      <c r="CL68" s="529"/>
    </row>
    <row r="69" spans="1:90" s="8" customFormat="1" ht="24" customHeight="1">
      <c r="A69" s="565"/>
      <c r="B69" s="565"/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6"/>
      <c r="S69" s="486" t="s">
        <v>166</v>
      </c>
      <c r="T69" s="486"/>
      <c r="U69" s="486"/>
      <c r="V69" s="486"/>
      <c r="W69" s="486"/>
      <c r="X69" s="486"/>
      <c r="Y69" s="486"/>
      <c r="Z69" s="486" t="s">
        <v>162</v>
      </c>
      <c r="AA69" s="486"/>
      <c r="AB69" s="486"/>
      <c r="AC69" s="486"/>
      <c r="AD69" s="486"/>
      <c r="AE69" s="486"/>
      <c r="AF69" s="486"/>
      <c r="AG69" s="486" t="s">
        <v>167</v>
      </c>
      <c r="AH69" s="486"/>
      <c r="AI69" s="486"/>
      <c r="AJ69" s="486"/>
      <c r="AK69" s="486"/>
      <c r="AL69" s="486"/>
      <c r="AM69" s="487" t="s">
        <v>164</v>
      </c>
      <c r="AN69" s="487"/>
      <c r="AO69" s="487"/>
      <c r="AP69" s="487"/>
      <c r="AQ69" s="487"/>
      <c r="AR69" s="487"/>
      <c r="AS69" s="487"/>
      <c r="AT69" s="487"/>
      <c r="AU69" s="487"/>
      <c r="AV69" s="487"/>
      <c r="AW69" s="553"/>
      <c r="AX69" s="554"/>
      <c r="AY69" s="554"/>
      <c r="AZ69" s="554"/>
      <c r="BA69" s="554"/>
      <c r="BB69" s="554"/>
      <c r="BC69" s="554"/>
      <c r="BD69" s="554"/>
      <c r="BE69" s="554"/>
      <c r="BF69" s="555"/>
      <c r="BG69" s="533" t="s">
        <v>168</v>
      </c>
      <c r="BH69" s="534"/>
      <c r="BI69" s="534"/>
      <c r="BJ69" s="534"/>
      <c r="BK69" s="534"/>
      <c r="BL69" s="534"/>
      <c r="BM69" s="534"/>
      <c r="BN69" s="535"/>
      <c r="BO69" s="533" t="s">
        <v>169</v>
      </c>
      <c r="BP69" s="534"/>
      <c r="BQ69" s="534"/>
      <c r="BR69" s="534"/>
      <c r="BS69" s="534"/>
      <c r="BT69" s="534"/>
      <c r="BU69" s="534"/>
      <c r="BV69" s="535"/>
      <c r="BW69" s="486" t="s">
        <v>292</v>
      </c>
      <c r="BX69" s="486"/>
      <c r="BY69" s="486"/>
      <c r="BZ69" s="486"/>
      <c r="CA69" s="486"/>
      <c r="CB69" s="486"/>
      <c r="CC69" s="486"/>
      <c r="CD69" s="486"/>
      <c r="CE69" s="486" t="s">
        <v>170</v>
      </c>
      <c r="CF69" s="486"/>
      <c r="CG69" s="486"/>
      <c r="CH69" s="486"/>
      <c r="CI69" s="486"/>
      <c r="CJ69" s="486"/>
      <c r="CK69" s="486"/>
      <c r="CL69" s="533"/>
    </row>
    <row r="70" spans="1:90" s="8" customFormat="1" ht="3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4"/>
      <c r="S70" s="10"/>
      <c r="T70" s="10"/>
      <c r="U70" s="10"/>
      <c r="V70" s="10"/>
      <c r="W70" s="10"/>
      <c r="X70" s="10"/>
      <c r="Y70" s="10"/>
      <c r="Z70" s="10"/>
      <c r="AA70" s="393"/>
      <c r="AB70" s="393"/>
      <c r="AC70" s="393"/>
      <c r="AD70" s="393"/>
      <c r="AE70" s="393"/>
      <c r="AF70" s="393"/>
      <c r="AG70" s="393"/>
      <c r="AH70" s="393"/>
      <c r="AI70" s="10"/>
      <c r="AJ70" s="10"/>
      <c r="AK70" s="10"/>
      <c r="AL70" s="10"/>
      <c r="AM70" s="10"/>
      <c r="AN70" s="10"/>
      <c r="AO70" s="10"/>
      <c r="AP70" s="10"/>
      <c r="AQ70" s="393"/>
      <c r="AR70" s="393"/>
      <c r="AS70" s="393"/>
      <c r="AT70" s="393"/>
      <c r="AU70" s="393"/>
      <c r="AV70" s="393"/>
      <c r="AW70" s="393"/>
      <c r="AX70" s="393"/>
      <c r="AY70" s="536"/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6"/>
      <c r="BM70" s="536"/>
      <c r="BN70" s="536"/>
      <c r="BO70" s="536"/>
      <c r="BP70" s="536"/>
      <c r="BQ70" s="536"/>
      <c r="BR70" s="536"/>
      <c r="BS70" s="536"/>
      <c r="BT70" s="536"/>
      <c r="BU70" s="536"/>
      <c r="BV70" s="536"/>
      <c r="BW70" s="393"/>
      <c r="BX70" s="393"/>
      <c r="BY70" s="393"/>
      <c r="BZ70" s="393"/>
      <c r="CA70" s="393"/>
      <c r="CB70" s="393"/>
      <c r="CC70" s="393"/>
      <c r="CD70" s="393"/>
      <c r="CE70" s="393"/>
      <c r="CF70" s="393"/>
      <c r="CG70" s="393"/>
      <c r="CH70" s="393"/>
      <c r="CI70" s="393"/>
      <c r="CJ70" s="393"/>
      <c r="CK70" s="393"/>
      <c r="CL70" s="393"/>
    </row>
    <row r="71" spans="1:90" s="8" customFormat="1" ht="10.5" customHeight="1">
      <c r="A71" s="264" t="s">
        <v>787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562"/>
      <c r="S71" s="204">
        <v>132</v>
      </c>
      <c r="T71" s="205"/>
      <c r="U71" s="205"/>
      <c r="V71" s="205"/>
      <c r="W71" s="205"/>
      <c r="X71" s="205"/>
      <c r="Y71" s="205"/>
      <c r="Z71" s="199">
        <v>264</v>
      </c>
      <c r="AA71" s="199"/>
      <c r="AB71" s="199"/>
      <c r="AC71" s="199"/>
      <c r="AD71" s="199"/>
      <c r="AE71" s="199"/>
      <c r="AF71" s="199"/>
      <c r="AG71" s="199">
        <v>224</v>
      </c>
      <c r="AH71" s="199"/>
      <c r="AI71" s="199"/>
      <c r="AJ71" s="199"/>
      <c r="AK71" s="199"/>
      <c r="AL71" s="199"/>
      <c r="AM71" s="199">
        <v>54</v>
      </c>
      <c r="AN71" s="199"/>
      <c r="AO71" s="199"/>
      <c r="AP71" s="199"/>
      <c r="AQ71" s="199"/>
      <c r="AR71" s="199"/>
      <c r="AS71" s="199"/>
      <c r="AT71" s="199"/>
      <c r="AU71" s="199"/>
      <c r="AV71" s="199"/>
      <c r="AW71" s="199">
        <v>60</v>
      </c>
      <c r="AX71" s="199"/>
      <c r="AY71" s="199"/>
      <c r="AZ71" s="199"/>
      <c r="BA71" s="199"/>
      <c r="BB71" s="199"/>
      <c r="BC71" s="199"/>
      <c r="BD71" s="199"/>
      <c r="BE71" s="199"/>
      <c r="BF71" s="199"/>
      <c r="BG71" s="199">
        <v>354</v>
      </c>
      <c r="BH71" s="199"/>
      <c r="BI71" s="199"/>
      <c r="BJ71" s="199"/>
      <c r="BK71" s="199"/>
      <c r="BL71" s="199"/>
      <c r="BM71" s="199"/>
      <c r="BN71" s="199"/>
      <c r="BO71" s="199">
        <v>0</v>
      </c>
      <c r="BP71" s="199"/>
      <c r="BQ71" s="199"/>
      <c r="BR71" s="199"/>
      <c r="BS71" s="199"/>
      <c r="BT71" s="199"/>
      <c r="BU71" s="199"/>
      <c r="BV71" s="199"/>
      <c r="BW71" s="199">
        <v>1</v>
      </c>
      <c r="BX71" s="199"/>
      <c r="BY71" s="199"/>
      <c r="BZ71" s="199"/>
      <c r="CA71" s="199"/>
      <c r="CB71" s="199"/>
      <c r="CC71" s="199"/>
      <c r="CD71" s="199"/>
      <c r="CE71" s="199">
        <v>18</v>
      </c>
      <c r="CF71" s="199"/>
      <c r="CG71" s="199"/>
      <c r="CH71" s="199"/>
      <c r="CI71" s="199"/>
      <c r="CJ71" s="199"/>
      <c r="CK71" s="199"/>
      <c r="CL71" s="199"/>
    </row>
    <row r="72" spans="1:90" s="8" customFormat="1" ht="10.5" customHeight="1">
      <c r="A72" s="264" t="s">
        <v>588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562"/>
      <c r="S72" s="204">
        <v>128</v>
      </c>
      <c r="T72" s="205"/>
      <c r="U72" s="205"/>
      <c r="V72" s="205"/>
      <c r="W72" s="205"/>
      <c r="X72" s="205"/>
      <c r="Y72" s="205"/>
      <c r="Z72" s="199">
        <v>262</v>
      </c>
      <c r="AA72" s="199"/>
      <c r="AB72" s="199"/>
      <c r="AC72" s="199"/>
      <c r="AD72" s="199"/>
      <c r="AE72" s="199"/>
      <c r="AF72" s="199"/>
      <c r="AG72" s="199">
        <v>220</v>
      </c>
      <c r="AH72" s="199"/>
      <c r="AI72" s="199"/>
      <c r="AJ72" s="199"/>
      <c r="AK72" s="199"/>
      <c r="AL72" s="199"/>
      <c r="AM72" s="199">
        <v>68</v>
      </c>
      <c r="AN72" s="199"/>
      <c r="AO72" s="199"/>
      <c r="AP72" s="199"/>
      <c r="AQ72" s="199"/>
      <c r="AR72" s="199"/>
      <c r="AS72" s="199"/>
      <c r="AT72" s="199"/>
      <c r="AU72" s="199"/>
      <c r="AV72" s="199"/>
      <c r="AW72" s="199">
        <v>61</v>
      </c>
      <c r="AX72" s="199"/>
      <c r="AY72" s="199"/>
      <c r="AZ72" s="199"/>
      <c r="BA72" s="199"/>
      <c r="BB72" s="199"/>
      <c r="BC72" s="199"/>
      <c r="BD72" s="199"/>
      <c r="BE72" s="199"/>
      <c r="BF72" s="199"/>
      <c r="BG72" s="199">
        <v>351</v>
      </c>
      <c r="BH72" s="199"/>
      <c r="BI72" s="199"/>
      <c r="BJ72" s="199"/>
      <c r="BK72" s="199"/>
      <c r="BL72" s="199"/>
      <c r="BM72" s="199"/>
      <c r="BN72" s="199"/>
      <c r="BO72" s="199">
        <v>0</v>
      </c>
      <c r="BP72" s="199"/>
      <c r="BQ72" s="199"/>
      <c r="BR72" s="199"/>
      <c r="BS72" s="199"/>
      <c r="BT72" s="199"/>
      <c r="BU72" s="199"/>
      <c r="BV72" s="199"/>
      <c r="BW72" s="199">
        <v>1</v>
      </c>
      <c r="BX72" s="199"/>
      <c r="BY72" s="199"/>
      <c r="BZ72" s="199"/>
      <c r="CA72" s="199"/>
      <c r="CB72" s="199"/>
      <c r="CC72" s="199"/>
      <c r="CD72" s="199"/>
      <c r="CE72" s="199">
        <v>18</v>
      </c>
      <c r="CF72" s="199"/>
      <c r="CG72" s="199"/>
      <c r="CH72" s="199"/>
      <c r="CI72" s="199"/>
      <c r="CJ72" s="199"/>
      <c r="CK72" s="199"/>
      <c r="CL72" s="199"/>
    </row>
    <row r="73" spans="1:90" s="69" customFormat="1" ht="10.5" customHeight="1">
      <c r="A73" s="264" t="s">
        <v>589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562"/>
      <c r="S73" s="204">
        <v>128</v>
      </c>
      <c r="T73" s="205"/>
      <c r="U73" s="205"/>
      <c r="V73" s="205"/>
      <c r="W73" s="205"/>
      <c r="X73" s="205"/>
      <c r="Y73" s="205"/>
      <c r="Z73" s="199">
        <v>262</v>
      </c>
      <c r="AA73" s="199"/>
      <c r="AB73" s="199"/>
      <c r="AC73" s="199"/>
      <c r="AD73" s="199"/>
      <c r="AE73" s="199"/>
      <c r="AF73" s="199"/>
      <c r="AG73" s="199">
        <v>220</v>
      </c>
      <c r="AH73" s="199"/>
      <c r="AI73" s="199"/>
      <c r="AJ73" s="199"/>
      <c r="AK73" s="199"/>
      <c r="AL73" s="199"/>
      <c r="AM73" s="199">
        <v>68</v>
      </c>
      <c r="AN73" s="199"/>
      <c r="AO73" s="199"/>
      <c r="AP73" s="199"/>
      <c r="AQ73" s="199"/>
      <c r="AR73" s="199"/>
      <c r="AS73" s="199"/>
      <c r="AT73" s="199"/>
      <c r="AU73" s="199"/>
      <c r="AV73" s="199"/>
      <c r="AW73" s="199">
        <v>61</v>
      </c>
      <c r="AX73" s="199"/>
      <c r="AY73" s="199"/>
      <c r="AZ73" s="199"/>
      <c r="BA73" s="199"/>
      <c r="BB73" s="199"/>
      <c r="BC73" s="199"/>
      <c r="BD73" s="199"/>
      <c r="BE73" s="199"/>
      <c r="BF73" s="199"/>
      <c r="BG73" s="199">
        <v>351</v>
      </c>
      <c r="BH73" s="199"/>
      <c r="BI73" s="199"/>
      <c r="BJ73" s="199"/>
      <c r="BK73" s="199"/>
      <c r="BL73" s="199"/>
      <c r="BM73" s="199"/>
      <c r="BN73" s="199"/>
      <c r="BO73" s="199">
        <v>0</v>
      </c>
      <c r="BP73" s="199"/>
      <c r="BQ73" s="199"/>
      <c r="BR73" s="199"/>
      <c r="BS73" s="199"/>
      <c r="BT73" s="199"/>
      <c r="BU73" s="199"/>
      <c r="BV73" s="199"/>
      <c r="BW73" s="199">
        <v>1</v>
      </c>
      <c r="BX73" s="199"/>
      <c r="BY73" s="199"/>
      <c r="BZ73" s="199"/>
      <c r="CA73" s="199"/>
      <c r="CB73" s="199"/>
      <c r="CC73" s="199"/>
      <c r="CD73" s="199"/>
      <c r="CE73" s="199">
        <v>18</v>
      </c>
      <c r="CF73" s="199"/>
      <c r="CG73" s="199"/>
      <c r="CH73" s="199"/>
      <c r="CI73" s="199"/>
      <c r="CJ73" s="199"/>
      <c r="CK73" s="199"/>
      <c r="CL73" s="199"/>
    </row>
    <row r="74" spans="1:90" s="103" customFormat="1" ht="10.5" customHeight="1">
      <c r="A74" s="264" t="s">
        <v>590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562"/>
      <c r="S74" s="204">
        <v>128</v>
      </c>
      <c r="T74" s="205"/>
      <c r="U74" s="205"/>
      <c r="V74" s="205"/>
      <c r="W74" s="205"/>
      <c r="X74" s="205"/>
      <c r="Y74" s="205"/>
      <c r="Z74" s="199">
        <v>262</v>
      </c>
      <c r="AA74" s="199"/>
      <c r="AB74" s="199"/>
      <c r="AC74" s="199"/>
      <c r="AD74" s="199"/>
      <c r="AE74" s="199"/>
      <c r="AF74" s="199"/>
      <c r="AG74" s="199">
        <v>220</v>
      </c>
      <c r="AH74" s="199"/>
      <c r="AI74" s="199"/>
      <c r="AJ74" s="199"/>
      <c r="AK74" s="199"/>
      <c r="AL74" s="199"/>
      <c r="AM74" s="199">
        <v>68</v>
      </c>
      <c r="AN74" s="199"/>
      <c r="AO74" s="199"/>
      <c r="AP74" s="199"/>
      <c r="AQ74" s="199"/>
      <c r="AR74" s="199"/>
      <c r="AS74" s="199"/>
      <c r="AT74" s="199"/>
      <c r="AU74" s="199"/>
      <c r="AV74" s="199"/>
      <c r="AW74" s="199">
        <v>61</v>
      </c>
      <c r="AX74" s="199"/>
      <c r="AY74" s="199"/>
      <c r="AZ74" s="199"/>
      <c r="BA74" s="199"/>
      <c r="BB74" s="199"/>
      <c r="BC74" s="199"/>
      <c r="BD74" s="199"/>
      <c r="BE74" s="199"/>
      <c r="BF74" s="199"/>
      <c r="BG74" s="199">
        <v>351</v>
      </c>
      <c r="BH74" s="199"/>
      <c r="BI74" s="199"/>
      <c r="BJ74" s="199"/>
      <c r="BK74" s="199"/>
      <c r="BL74" s="199"/>
      <c r="BM74" s="199"/>
      <c r="BN74" s="199"/>
      <c r="BO74" s="199">
        <v>0</v>
      </c>
      <c r="BP74" s="199"/>
      <c r="BQ74" s="199"/>
      <c r="BR74" s="199"/>
      <c r="BS74" s="199"/>
      <c r="BT74" s="199"/>
      <c r="BU74" s="199"/>
      <c r="BV74" s="199"/>
      <c r="BW74" s="199">
        <v>1</v>
      </c>
      <c r="BX74" s="199"/>
      <c r="BY74" s="199"/>
      <c r="BZ74" s="199"/>
      <c r="CA74" s="199"/>
      <c r="CB74" s="199"/>
      <c r="CC74" s="199"/>
      <c r="CD74" s="199"/>
      <c r="CE74" s="199">
        <v>18</v>
      </c>
      <c r="CF74" s="199"/>
      <c r="CG74" s="199"/>
      <c r="CH74" s="199"/>
      <c r="CI74" s="199"/>
      <c r="CJ74" s="199"/>
      <c r="CK74" s="199"/>
      <c r="CL74" s="199"/>
    </row>
    <row r="75" spans="1:90" s="103" customFormat="1" ht="10.5" customHeight="1">
      <c r="A75" s="297" t="s">
        <v>636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488"/>
      <c r="S75" s="489">
        <v>129</v>
      </c>
      <c r="T75" s="561"/>
      <c r="U75" s="561"/>
      <c r="V75" s="561"/>
      <c r="W75" s="561"/>
      <c r="X75" s="561"/>
      <c r="Y75" s="561"/>
      <c r="Z75" s="384">
        <v>262</v>
      </c>
      <c r="AA75" s="384"/>
      <c r="AB75" s="384"/>
      <c r="AC75" s="384"/>
      <c r="AD75" s="384"/>
      <c r="AE75" s="384"/>
      <c r="AF75" s="384"/>
      <c r="AG75" s="384">
        <v>220</v>
      </c>
      <c r="AH75" s="384"/>
      <c r="AI75" s="384"/>
      <c r="AJ75" s="384"/>
      <c r="AK75" s="384"/>
      <c r="AL75" s="384"/>
      <c r="AM75" s="384">
        <v>68</v>
      </c>
      <c r="AN75" s="384"/>
      <c r="AO75" s="384"/>
      <c r="AP75" s="384"/>
      <c r="AQ75" s="384"/>
      <c r="AR75" s="384"/>
      <c r="AS75" s="384"/>
      <c r="AT75" s="384"/>
      <c r="AU75" s="384"/>
      <c r="AV75" s="384"/>
      <c r="AW75" s="384">
        <v>61</v>
      </c>
      <c r="AX75" s="384"/>
      <c r="AY75" s="384"/>
      <c r="AZ75" s="384"/>
      <c r="BA75" s="384"/>
      <c r="BB75" s="384"/>
      <c r="BC75" s="384"/>
      <c r="BD75" s="384"/>
      <c r="BE75" s="384"/>
      <c r="BF75" s="384"/>
      <c r="BG75" s="384">
        <v>351</v>
      </c>
      <c r="BH75" s="384"/>
      <c r="BI75" s="384"/>
      <c r="BJ75" s="384"/>
      <c r="BK75" s="384"/>
      <c r="BL75" s="384"/>
      <c r="BM75" s="384"/>
      <c r="BN75" s="384"/>
      <c r="BO75" s="384">
        <v>0</v>
      </c>
      <c r="BP75" s="384"/>
      <c r="BQ75" s="384"/>
      <c r="BR75" s="384"/>
      <c r="BS75" s="384"/>
      <c r="BT75" s="384"/>
      <c r="BU75" s="384"/>
      <c r="BV75" s="384"/>
      <c r="BW75" s="384">
        <v>1</v>
      </c>
      <c r="BX75" s="384"/>
      <c r="BY75" s="384"/>
      <c r="BZ75" s="384"/>
      <c r="CA75" s="384"/>
      <c r="CB75" s="384"/>
      <c r="CC75" s="384"/>
      <c r="CD75" s="384"/>
      <c r="CE75" s="384">
        <v>18</v>
      </c>
      <c r="CF75" s="384"/>
      <c r="CG75" s="384"/>
      <c r="CH75" s="384"/>
      <c r="CI75" s="384"/>
      <c r="CJ75" s="384"/>
      <c r="CK75" s="384"/>
      <c r="CL75" s="384"/>
    </row>
    <row r="76" spans="1:90" s="8" customFormat="1" ht="3" customHeight="1" thickBo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3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</row>
    <row r="77" spans="1:90" s="8" customFormat="1" ht="3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</row>
    <row r="78" spans="1:90" s="8" customFormat="1" ht="11.25">
      <c r="A78" s="398" t="s">
        <v>427</v>
      </c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98"/>
      <c r="CJ78" s="398"/>
      <c r="CK78" s="398"/>
      <c r="CL78" s="398"/>
    </row>
    <row r="79" s="8" customFormat="1" ht="21" customHeight="1"/>
    <row r="80" spans="1:90" s="8" customFormat="1" ht="18" customHeight="1">
      <c r="A80" s="329" t="s">
        <v>751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</row>
    <row r="81" spans="1:90" s="8" customFormat="1" ht="12" customHeight="1" thickBot="1">
      <c r="A81" s="560" t="s">
        <v>788</v>
      </c>
      <c r="B81" s="560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</row>
    <row r="82" spans="1:90" s="8" customFormat="1" ht="30.75" customHeight="1">
      <c r="A82" s="292" t="s">
        <v>139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 t="s">
        <v>172</v>
      </c>
      <c r="L82" s="227"/>
      <c r="M82" s="227"/>
      <c r="N82" s="227"/>
      <c r="O82" s="227"/>
      <c r="P82" s="227"/>
      <c r="Q82" s="227"/>
      <c r="R82" s="227"/>
      <c r="S82" s="559" t="s">
        <v>177</v>
      </c>
      <c r="T82" s="559"/>
      <c r="U82" s="559"/>
      <c r="V82" s="559"/>
      <c r="W82" s="559"/>
      <c r="X82" s="559"/>
      <c r="Y82" s="559"/>
      <c r="Z82" s="559"/>
      <c r="AA82" s="227" t="s">
        <v>424</v>
      </c>
      <c r="AB82" s="227"/>
      <c r="AC82" s="227"/>
      <c r="AD82" s="227"/>
      <c r="AE82" s="227"/>
      <c r="AF82" s="227"/>
      <c r="AG82" s="227"/>
      <c r="AH82" s="227"/>
      <c r="AI82" s="227" t="s">
        <v>173</v>
      </c>
      <c r="AJ82" s="227"/>
      <c r="AK82" s="227"/>
      <c r="AL82" s="227"/>
      <c r="AM82" s="227"/>
      <c r="AN82" s="227"/>
      <c r="AO82" s="227"/>
      <c r="AP82" s="227"/>
      <c r="AQ82" s="227" t="s">
        <v>174</v>
      </c>
      <c r="AR82" s="227"/>
      <c r="AS82" s="227"/>
      <c r="AT82" s="227"/>
      <c r="AU82" s="227"/>
      <c r="AV82" s="227"/>
      <c r="AW82" s="227"/>
      <c r="AX82" s="227"/>
      <c r="AY82" s="522" t="s">
        <v>428</v>
      </c>
      <c r="AZ82" s="523"/>
      <c r="BA82" s="523"/>
      <c r="BB82" s="523"/>
      <c r="BC82" s="523"/>
      <c r="BD82" s="523"/>
      <c r="BE82" s="523"/>
      <c r="BF82" s="524"/>
      <c r="BG82" s="294" t="s">
        <v>425</v>
      </c>
      <c r="BH82" s="525"/>
      <c r="BI82" s="525"/>
      <c r="BJ82" s="525"/>
      <c r="BK82" s="525"/>
      <c r="BL82" s="525"/>
      <c r="BM82" s="525"/>
      <c r="BN82" s="292"/>
      <c r="BO82" s="294" t="s">
        <v>175</v>
      </c>
      <c r="BP82" s="525"/>
      <c r="BQ82" s="525"/>
      <c r="BR82" s="525"/>
      <c r="BS82" s="525"/>
      <c r="BT82" s="525"/>
      <c r="BU82" s="525"/>
      <c r="BV82" s="292"/>
      <c r="BW82" s="227" t="s">
        <v>171</v>
      </c>
      <c r="BX82" s="227"/>
      <c r="BY82" s="227"/>
      <c r="BZ82" s="227"/>
      <c r="CA82" s="227"/>
      <c r="CB82" s="227"/>
      <c r="CC82" s="227"/>
      <c r="CD82" s="227"/>
      <c r="CE82" s="227" t="s">
        <v>176</v>
      </c>
      <c r="CF82" s="227"/>
      <c r="CG82" s="227"/>
      <c r="CH82" s="227"/>
      <c r="CI82" s="227"/>
      <c r="CJ82" s="227"/>
      <c r="CK82" s="227"/>
      <c r="CL82" s="294"/>
    </row>
    <row r="83" spans="1:10" s="8" customFormat="1" ht="3" customHeight="1">
      <c r="A83" s="41"/>
      <c r="B83" s="41"/>
      <c r="C83" s="41"/>
      <c r="D83" s="41"/>
      <c r="E83" s="41"/>
      <c r="F83" s="41"/>
      <c r="G83" s="41"/>
      <c r="H83" s="41"/>
      <c r="I83" s="41"/>
      <c r="J83" s="42"/>
    </row>
    <row r="84" spans="1:90" s="8" customFormat="1" ht="10.5" customHeight="1">
      <c r="A84" s="387" t="s">
        <v>789</v>
      </c>
      <c r="B84" s="387"/>
      <c r="C84" s="387"/>
      <c r="D84" s="387"/>
      <c r="E84" s="387"/>
      <c r="F84" s="387"/>
      <c r="G84" s="387"/>
      <c r="H84" s="387"/>
      <c r="I84" s="387"/>
      <c r="J84" s="388"/>
      <c r="K84" s="199">
        <v>13</v>
      </c>
      <c r="L84" s="199"/>
      <c r="M84" s="199"/>
      <c r="N84" s="199"/>
      <c r="O84" s="199"/>
      <c r="P84" s="199"/>
      <c r="Q84" s="199"/>
      <c r="R84" s="199"/>
      <c r="S84" s="199">
        <v>98</v>
      </c>
      <c r="T84" s="199"/>
      <c r="U84" s="199"/>
      <c r="V84" s="199"/>
      <c r="W84" s="199"/>
      <c r="X84" s="199"/>
      <c r="Y84" s="199"/>
      <c r="Z84" s="199"/>
      <c r="AA84" s="199">
        <v>137</v>
      </c>
      <c r="AB84" s="199"/>
      <c r="AC84" s="199"/>
      <c r="AD84" s="199"/>
      <c r="AE84" s="199"/>
      <c r="AF84" s="199"/>
      <c r="AG84" s="199"/>
      <c r="AH84" s="199"/>
      <c r="AI84" s="199">
        <v>79</v>
      </c>
      <c r="AJ84" s="199"/>
      <c r="AK84" s="199"/>
      <c r="AL84" s="199"/>
      <c r="AM84" s="199"/>
      <c r="AN84" s="199"/>
      <c r="AO84" s="199"/>
      <c r="AP84" s="199"/>
      <c r="AQ84" s="199">
        <v>93</v>
      </c>
      <c r="AR84" s="199"/>
      <c r="AS84" s="199"/>
      <c r="AT84" s="199"/>
      <c r="AU84" s="199"/>
      <c r="AV84" s="199"/>
      <c r="AW84" s="199"/>
      <c r="AX84" s="199"/>
      <c r="AY84" s="199">
        <v>62</v>
      </c>
      <c r="AZ84" s="199"/>
      <c r="BA84" s="199"/>
      <c r="BB84" s="199"/>
      <c r="BC84" s="199"/>
      <c r="BD84" s="199"/>
      <c r="BE84" s="199"/>
      <c r="BF84" s="199"/>
      <c r="BG84" s="199">
        <v>119</v>
      </c>
      <c r="BH84" s="199"/>
      <c r="BI84" s="199"/>
      <c r="BJ84" s="199"/>
      <c r="BK84" s="199"/>
      <c r="BL84" s="199"/>
      <c r="BM84" s="199"/>
      <c r="BN84" s="199"/>
      <c r="BO84" s="199">
        <v>30</v>
      </c>
      <c r="BP84" s="199"/>
      <c r="BQ84" s="199"/>
      <c r="BR84" s="199"/>
      <c r="BS84" s="199"/>
      <c r="BT84" s="199"/>
      <c r="BU84" s="199"/>
      <c r="BV84" s="199"/>
      <c r="BW84" s="199">
        <v>4</v>
      </c>
      <c r="BX84" s="199"/>
      <c r="BY84" s="199"/>
      <c r="BZ84" s="199"/>
      <c r="CA84" s="199"/>
      <c r="CB84" s="199"/>
      <c r="CC84" s="199"/>
      <c r="CD84" s="199"/>
      <c r="CE84" s="199">
        <v>44</v>
      </c>
      <c r="CF84" s="199"/>
      <c r="CG84" s="199"/>
      <c r="CH84" s="199"/>
      <c r="CI84" s="199"/>
      <c r="CJ84" s="199"/>
      <c r="CK84" s="199"/>
      <c r="CL84" s="199"/>
    </row>
    <row r="85" spans="1:90" s="11" customFormat="1" ht="3" customHeight="1" thickBot="1">
      <c r="A85" s="28"/>
      <c r="B85" s="28"/>
      <c r="C85" s="28"/>
      <c r="D85" s="28"/>
      <c r="E85" s="28"/>
      <c r="F85" s="28"/>
      <c r="G85" s="28"/>
      <c r="H85" s="28"/>
      <c r="I85" s="28"/>
      <c r="J85" s="33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</row>
    <row r="86" spans="1:90" s="8" customFormat="1" ht="3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138" s="8" customFormat="1" ht="9.75" customHeight="1">
      <c r="A87" s="527" t="s">
        <v>505</v>
      </c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527"/>
      <c r="AB87" s="527"/>
      <c r="AC87" s="527"/>
      <c r="AD87" s="527"/>
      <c r="AE87" s="527"/>
      <c r="AF87" s="527"/>
      <c r="AG87" s="527"/>
      <c r="AH87" s="527"/>
      <c r="AI87" s="527"/>
      <c r="AJ87" s="527"/>
      <c r="AK87" s="527"/>
      <c r="AL87" s="527"/>
      <c r="AM87" s="527"/>
      <c r="AN87" s="527"/>
      <c r="AO87" s="527"/>
      <c r="AP87" s="398" t="s">
        <v>504</v>
      </c>
      <c r="AQ87" s="521"/>
      <c r="AR87" s="521"/>
      <c r="AS87" s="521"/>
      <c r="AT87" s="521"/>
      <c r="AU87" s="521"/>
      <c r="AV87" s="521"/>
      <c r="AW87" s="521"/>
      <c r="AX87" s="521"/>
      <c r="AY87" s="521"/>
      <c r="AZ87" s="521"/>
      <c r="BA87" s="521"/>
      <c r="BB87" s="521"/>
      <c r="BC87" s="521"/>
      <c r="BD87" s="521"/>
      <c r="BE87" s="521"/>
      <c r="BF87" s="521"/>
      <c r="BG87" s="521"/>
      <c r="BH87" s="521"/>
      <c r="BI87" s="521"/>
      <c r="BJ87" s="521"/>
      <c r="BK87" s="521"/>
      <c r="BL87" s="521"/>
      <c r="BM87" s="521"/>
      <c r="BN87" s="521"/>
      <c r="BO87" s="521"/>
      <c r="BP87" s="521"/>
      <c r="BQ87" s="521"/>
      <c r="BR87" s="521"/>
      <c r="BS87" s="521"/>
      <c r="BT87" s="521"/>
      <c r="BU87" s="521"/>
      <c r="BV87" s="521"/>
      <c r="BW87" s="521"/>
      <c r="BX87" s="521"/>
      <c r="BY87" s="521"/>
      <c r="BZ87" s="521"/>
      <c r="CA87" s="521"/>
      <c r="CB87" s="521"/>
      <c r="CC87" s="521"/>
      <c r="CD87" s="521"/>
      <c r="CE87" s="521"/>
      <c r="CF87" s="521"/>
      <c r="CG87" s="521"/>
      <c r="CH87" s="521"/>
      <c r="CI87" s="521"/>
      <c r="CJ87" s="521"/>
      <c r="CK87" s="521"/>
      <c r="CL87" s="521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</row>
    <row r="88" spans="1:91" s="8" customFormat="1" ht="12" customHeight="1">
      <c r="A88" s="526" t="s">
        <v>506</v>
      </c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6"/>
      <c r="AO88" s="526"/>
      <c r="CM88" s="23"/>
    </row>
  </sheetData>
  <sheetProtection/>
  <mergeCells count="406">
    <mergeCell ref="U44:X44"/>
    <mergeCell ref="Y44:AC44"/>
    <mergeCell ref="AD44:AG44"/>
    <mergeCell ref="U45:X45"/>
    <mergeCell ref="Y45:AC45"/>
    <mergeCell ref="AD45:AG45"/>
    <mergeCell ref="M44:P44"/>
    <mergeCell ref="M45:P45"/>
    <mergeCell ref="M46:P46"/>
    <mergeCell ref="Q44:T44"/>
    <mergeCell ref="Q45:T45"/>
    <mergeCell ref="Q46:T46"/>
    <mergeCell ref="AW55:CL55"/>
    <mergeCell ref="I43:L43"/>
    <mergeCell ref="M43:P43"/>
    <mergeCell ref="Q43:T43"/>
    <mergeCell ref="U43:X43"/>
    <mergeCell ref="Y43:AC43"/>
    <mergeCell ref="AD43:AG43"/>
    <mergeCell ref="I45:L45"/>
    <mergeCell ref="I46:L46"/>
    <mergeCell ref="A49:CL49"/>
    <mergeCell ref="CA50:CG51"/>
    <mergeCell ref="AW50:BH50"/>
    <mergeCell ref="I51:AG51"/>
    <mergeCell ref="AR51:AV51"/>
    <mergeCell ref="AW51:BB51"/>
    <mergeCell ref="BC51:BH51"/>
    <mergeCell ref="BI50:BN51"/>
    <mergeCell ref="BO50:BT51"/>
    <mergeCell ref="BU50:BZ51"/>
    <mergeCell ref="CH53:CL53"/>
    <mergeCell ref="BI53:BN53"/>
    <mergeCell ref="BO53:BT53"/>
    <mergeCell ref="BU53:BZ53"/>
    <mergeCell ref="CA53:CG53"/>
    <mergeCell ref="AD46:AG46"/>
    <mergeCell ref="AW53:BB53"/>
    <mergeCell ref="AH53:AL53"/>
    <mergeCell ref="AM53:AQ53"/>
    <mergeCell ref="BU46:BZ46"/>
    <mergeCell ref="U46:X46"/>
    <mergeCell ref="A53:H53"/>
    <mergeCell ref="AR53:AV53"/>
    <mergeCell ref="A50:H51"/>
    <mergeCell ref="I50:AF50"/>
    <mergeCell ref="AH50:AV50"/>
    <mergeCell ref="I53:AG53"/>
    <mergeCell ref="Y46:AC46"/>
    <mergeCell ref="A41:CL41"/>
    <mergeCell ref="BI45:BN45"/>
    <mergeCell ref="CA46:CG46"/>
    <mergeCell ref="BD46:BH46"/>
    <mergeCell ref="AW46:BC46"/>
    <mergeCell ref="BI46:BN46"/>
    <mergeCell ref="BO46:BT46"/>
    <mergeCell ref="AM45:AQ45"/>
    <mergeCell ref="A42:H43"/>
    <mergeCell ref="A46:H46"/>
    <mergeCell ref="BW71:CD71"/>
    <mergeCell ref="AH42:AV42"/>
    <mergeCell ref="AW42:BH42"/>
    <mergeCell ref="AR43:AV43"/>
    <mergeCell ref="AW43:BB43"/>
    <mergeCell ref="BC43:BH43"/>
    <mergeCell ref="BI42:BN43"/>
    <mergeCell ref="BO42:BT43"/>
    <mergeCell ref="BU42:BZ43"/>
    <mergeCell ref="BC53:BH53"/>
    <mergeCell ref="CE59:CL59"/>
    <mergeCell ref="BO62:BV62"/>
    <mergeCell ref="CE63:CL63"/>
    <mergeCell ref="BO73:BV73"/>
    <mergeCell ref="BW73:CD73"/>
    <mergeCell ref="CE72:CL72"/>
    <mergeCell ref="BO72:BV72"/>
    <mergeCell ref="BW72:CD72"/>
    <mergeCell ref="CE73:CL73"/>
    <mergeCell ref="CE71:CL71"/>
    <mergeCell ref="CE62:CL62"/>
    <mergeCell ref="BW63:CD63"/>
    <mergeCell ref="BW62:CD62"/>
    <mergeCell ref="A57:CL57"/>
    <mergeCell ref="A58:R59"/>
    <mergeCell ref="S59:Z59"/>
    <mergeCell ref="BG63:BN63"/>
    <mergeCell ref="BO58:CL58"/>
    <mergeCell ref="S58:BN58"/>
    <mergeCell ref="AA61:AH61"/>
    <mergeCell ref="CH46:CL46"/>
    <mergeCell ref="BO45:BT45"/>
    <mergeCell ref="BU45:BZ45"/>
    <mergeCell ref="AH45:AL45"/>
    <mergeCell ref="AM46:AQ46"/>
    <mergeCell ref="AR46:AV46"/>
    <mergeCell ref="BC45:BH45"/>
    <mergeCell ref="AW45:BB45"/>
    <mergeCell ref="AR45:AV45"/>
    <mergeCell ref="S64:Z64"/>
    <mergeCell ref="S63:Z63"/>
    <mergeCell ref="CA42:CG43"/>
    <mergeCell ref="A56:CL56"/>
    <mergeCell ref="CH42:CL43"/>
    <mergeCell ref="CH45:CL45"/>
    <mergeCell ref="I42:AF42"/>
    <mergeCell ref="CA45:CG45"/>
    <mergeCell ref="AH46:AL46"/>
    <mergeCell ref="BG62:BN62"/>
    <mergeCell ref="AI65:AP65"/>
    <mergeCell ref="S84:Z84"/>
    <mergeCell ref="AI63:AP63"/>
    <mergeCell ref="AI64:AP64"/>
    <mergeCell ref="AI61:AP61"/>
    <mergeCell ref="AY64:BF64"/>
    <mergeCell ref="AQ64:AX64"/>
    <mergeCell ref="AQ63:AX63"/>
    <mergeCell ref="AY61:BF61"/>
    <mergeCell ref="AQ61:AX61"/>
    <mergeCell ref="AY63:BF63"/>
    <mergeCell ref="AY62:BF62"/>
    <mergeCell ref="S71:Y71"/>
    <mergeCell ref="BG70:BN70"/>
    <mergeCell ref="BG71:BN71"/>
    <mergeCell ref="BG69:BN69"/>
    <mergeCell ref="AQ70:AX70"/>
    <mergeCell ref="AY66:BF66"/>
    <mergeCell ref="AW71:BF71"/>
    <mergeCell ref="AY70:BF70"/>
    <mergeCell ref="A68:R69"/>
    <mergeCell ref="A61:R61"/>
    <mergeCell ref="A62:R62"/>
    <mergeCell ref="A63:R63"/>
    <mergeCell ref="A64:R64"/>
    <mergeCell ref="AM74:AV74"/>
    <mergeCell ref="A74:R74"/>
    <mergeCell ref="AG73:AL73"/>
    <mergeCell ref="S69:Y69"/>
    <mergeCell ref="AA63:AH63"/>
    <mergeCell ref="A84:J84"/>
    <mergeCell ref="A71:R71"/>
    <mergeCell ref="A72:R72"/>
    <mergeCell ref="A73:R73"/>
    <mergeCell ref="Z74:AF74"/>
    <mergeCell ref="K84:R84"/>
    <mergeCell ref="S73:Y73"/>
    <mergeCell ref="AW74:BF74"/>
    <mergeCell ref="BG74:BN74"/>
    <mergeCell ref="A82:J82"/>
    <mergeCell ref="K82:R82"/>
    <mergeCell ref="S82:Z82"/>
    <mergeCell ref="A81:AO81"/>
    <mergeCell ref="A75:R75"/>
    <mergeCell ref="S75:Y75"/>
    <mergeCell ref="Z75:AF75"/>
    <mergeCell ref="S74:Y74"/>
    <mergeCell ref="BO74:BV74"/>
    <mergeCell ref="Z72:AF72"/>
    <mergeCell ref="AM73:AV73"/>
    <mergeCell ref="AW72:BF72"/>
    <mergeCell ref="AM72:AV72"/>
    <mergeCell ref="BG72:BN72"/>
    <mergeCell ref="AW73:BF73"/>
    <mergeCell ref="Z73:AF73"/>
    <mergeCell ref="BG73:BN73"/>
    <mergeCell ref="AG74:AL74"/>
    <mergeCell ref="AW68:BF69"/>
    <mergeCell ref="AA65:AH65"/>
    <mergeCell ref="AQ65:AX65"/>
    <mergeCell ref="AG69:AL69"/>
    <mergeCell ref="AG72:AL72"/>
    <mergeCell ref="AG71:AL71"/>
    <mergeCell ref="S68:AV68"/>
    <mergeCell ref="S72:Y72"/>
    <mergeCell ref="Z71:AF71"/>
    <mergeCell ref="AA70:AH70"/>
    <mergeCell ref="AY59:BF59"/>
    <mergeCell ref="A39:CL39"/>
    <mergeCell ref="BO63:BV63"/>
    <mergeCell ref="S66:Z66"/>
    <mergeCell ref="AA66:AH66"/>
    <mergeCell ref="AI66:AP66"/>
    <mergeCell ref="AQ66:AX66"/>
    <mergeCell ref="AY65:BF65"/>
    <mergeCell ref="BG65:BN65"/>
    <mergeCell ref="BO65:BV65"/>
    <mergeCell ref="A34:J34"/>
    <mergeCell ref="K32:U32"/>
    <mergeCell ref="V32:AF32"/>
    <mergeCell ref="K34:U34"/>
    <mergeCell ref="V34:AF34"/>
    <mergeCell ref="A33:J33"/>
    <mergeCell ref="A32:J32"/>
    <mergeCell ref="A31:J31"/>
    <mergeCell ref="AO22:AX22"/>
    <mergeCell ref="A28:J29"/>
    <mergeCell ref="K29:U29"/>
    <mergeCell ref="A24:J24"/>
    <mergeCell ref="K28:U28"/>
    <mergeCell ref="K23:T23"/>
    <mergeCell ref="U23:AD23"/>
    <mergeCell ref="AE25:AN25"/>
    <mergeCell ref="A23:J23"/>
    <mergeCell ref="CC22:CL22"/>
    <mergeCell ref="BP29:BZ29"/>
    <mergeCell ref="CA29:CL29"/>
    <mergeCell ref="CC23:CL23"/>
    <mergeCell ref="AY21:BH21"/>
    <mergeCell ref="BI21:BR21"/>
    <mergeCell ref="CC21:CL21"/>
    <mergeCell ref="BS21:CB21"/>
    <mergeCell ref="BI22:BR22"/>
    <mergeCell ref="AY22:BH22"/>
    <mergeCell ref="AY25:BH25"/>
    <mergeCell ref="BI23:BR23"/>
    <mergeCell ref="BI25:BR25"/>
    <mergeCell ref="BI18:CB18"/>
    <mergeCell ref="CC18:CL18"/>
    <mergeCell ref="CC19:CL19"/>
    <mergeCell ref="BI19:BR19"/>
    <mergeCell ref="BS19:CB19"/>
    <mergeCell ref="BS22:CB22"/>
    <mergeCell ref="AO21:AX21"/>
    <mergeCell ref="A18:J19"/>
    <mergeCell ref="A1:CL1"/>
    <mergeCell ref="A16:CL16"/>
    <mergeCell ref="K18:T19"/>
    <mergeCell ref="U18:AD19"/>
    <mergeCell ref="AE18:AN19"/>
    <mergeCell ref="AO18:BH18"/>
    <mergeCell ref="AO19:AX19"/>
    <mergeCell ref="AY19:BH19"/>
    <mergeCell ref="K21:T21"/>
    <mergeCell ref="U21:AD21"/>
    <mergeCell ref="AE21:AN21"/>
    <mergeCell ref="K22:T22"/>
    <mergeCell ref="U22:AD22"/>
    <mergeCell ref="AE22:AN22"/>
    <mergeCell ref="A22:J22"/>
    <mergeCell ref="A21:J21"/>
    <mergeCell ref="AE23:AN23"/>
    <mergeCell ref="AG34:AR34"/>
    <mergeCell ref="AW48:CL48"/>
    <mergeCell ref="CC25:CL25"/>
    <mergeCell ref="AS28:BO28"/>
    <mergeCell ref="BP28:CL28"/>
    <mergeCell ref="AO25:AX25"/>
    <mergeCell ref="V28:AR28"/>
    <mergeCell ref="AS37:CL37"/>
    <mergeCell ref="AS34:BC34"/>
    <mergeCell ref="K31:U31"/>
    <mergeCell ref="V31:AF31"/>
    <mergeCell ref="AG31:AR31"/>
    <mergeCell ref="AG33:AR33"/>
    <mergeCell ref="AG32:AR32"/>
    <mergeCell ref="K33:U33"/>
    <mergeCell ref="V33:AF33"/>
    <mergeCell ref="BW66:CD66"/>
    <mergeCell ref="BG66:BN66"/>
    <mergeCell ref="BO66:BV66"/>
    <mergeCell ref="BG64:BN64"/>
    <mergeCell ref="BW65:CD65"/>
    <mergeCell ref="BS23:CB23"/>
    <mergeCell ref="CA31:CL31"/>
    <mergeCell ref="CA32:CL32"/>
    <mergeCell ref="CA33:CL33"/>
    <mergeCell ref="CC24:CL24"/>
    <mergeCell ref="AO23:AX23"/>
    <mergeCell ref="AY23:BH23"/>
    <mergeCell ref="AG29:AR29"/>
    <mergeCell ref="BS25:CB25"/>
    <mergeCell ref="AS31:BC31"/>
    <mergeCell ref="BD31:BO31"/>
    <mergeCell ref="BI24:BR24"/>
    <mergeCell ref="CE70:CL70"/>
    <mergeCell ref="BO69:BV69"/>
    <mergeCell ref="BW69:CD69"/>
    <mergeCell ref="CE69:CL69"/>
    <mergeCell ref="BW70:CD70"/>
    <mergeCell ref="BO70:BV70"/>
    <mergeCell ref="BD29:BO29"/>
    <mergeCell ref="BP31:BZ31"/>
    <mergeCell ref="BS24:CB24"/>
    <mergeCell ref="AG35:AR35"/>
    <mergeCell ref="K24:T24"/>
    <mergeCell ref="U24:AD24"/>
    <mergeCell ref="AE24:AN24"/>
    <mergeCell ref="AO24:AX24"/>
    <mergeCell ref="AY24:BH24"/>
    <mergeCell ref="AS29:BC29"/>
    <mergeCell ref="V29:AF29"/>
    <mergeCell ref="BD32:BO32"/>
    <mergeCell ref="BD34:BO34"/>
    <mergeCell ref="BP34:BZ34"/>
    <mergeCell ref="CA34:CL34"/>
    <mergeCell ref="BD35:BO35"/>
    <mergeCell ref="BP35:BZ35"/>
    <mergeCell ref="CA35:CL35"/>
    <mergeCell ref="BW59:CD59"/>
    <mergeCell ref="BG59:BN59"/>
    <mergeCell ref="AA59:AH59"/>
    <mergeCell ref="AI59:AP59"/>
    <mergeCell ref="AQ59:AX59"/>
    <mergeCell ref="BP32:BZ32"/>
    <mergeCell ref="AS33:BC33"/>
    <mergeCell ref="BD33:BO33"/>
    <mergeCell ref="AS35:BC35"/>
    <mergeCell ref="BP33:BZ33"/>
    <mergeCell ref="BW74:CD74"/>
    <mergeCell ref="CE74:CL74"/>
    <mergeCell ref="AI62:AP62"/>
    <mergeCell ref="AQ62:AX62"/>
    <mergeCell ref="BO71:BV71"/>
    <mergeCell ref="CE64:CL64"/>
    <mergeCell ref="BG68:CL68"/>
    <mergeCell ref="BO64:BV64"/>
    <mergeCell ref="BW64:CD64"/>
    <mergeCell ref="CE66:CL66"/>
    <mergeCell ref="CE65:CL65"/>
    <mergeCell ref="BG75:BN75"/>
    <mergeCell ref="AM75:AV75"/>
    <mergeCell ref="A88:AO88"/>
    <mergeCell ref="A87:AO87"/>
    <mergeCell ref="AP81:CL81"/>
    <mergeCell ref="AY84:BF84"/>
    <mergeCell ref="AA84:AH84"/>
    <mergeCell ref="AI84:AP84"/>
    <mergeCell ref="AQ84:AX84"/>
    <mergeCell ref="BO75:BV75"/>
    <mergeCell ref="CE82:CL82"/>
    <mergeCell ref="BW75:CD75"/>
    <mergeCell ref="CE75:CL75"/>
    <mergeCell ref="A80:CL80"/>
    <mergeCell ref="A78:CL78"/>
    <mergeCell ref="AA82:AH82"/>
    <mergeCell ref="AI82:AP82"/>
    <mergeCell ref="AW75:BF75"/>
    <mergeCell ref="AG75:AL75"/>
    <mergeCell ref="AP87:CL87"/>
    <mergeCell ref="AY82:BF82"/>
    <mergeCell ref="BW82:CD82"/>
    <mergeCell ref="BW84:CD84"/>
    <mergeCell ref="CE84:CL84"/>
    <mergeCell ref="BO84:BV84"/>
    <mergeCell ref="AQ82:AX82"/>
    <mergeCell ref="BG82:BN82"/>
    <mergeCell ref="BO82:BV82"/>
    <mergeCell ref="BG84:BN84"/>
    <mergeCell ref="B2:CC2"/>
    <mergeCell ref="B3:CC3"/>
    <mergeCell ref="B4:Q5"/>
    <mergeCell ref="R4:AO4"/>
    <mergeCell ref="AP4:BM4"/>
    <mergeCell ref="R5:AC5"/>
    <mergeCell ref="AD5:AO5"/>
    <mergeCell ref="AP5:BA5"/>
    <mergeCell ref="BB5:BM5"/>
    <mergeCell ref="BB7:BM7"/>
    <mergeCell ref="B8:Q8"/>
    <mergeCell ref="R8:AC8"/>
    <mergeCell ref="AD8:AO8"/>
    <mergeCell ref="AP8:BA8"/>
    <mergeCell ref="BB8:BM8"/>
    <mergeCell ref="B7:Q7"/>
    <mergeCell ref="R7:AC7"/>
    <mergeCell ref="AD7:AO7"/>
    <mergeCell ref="AP7:BA7"/>
    <mergeCell ref="BB9:BM9"/>
    <mergeCell ref="BB10:BM10"/>
    <mergeCell ref="B11:Q11"/>
    <mergeCell ref="R11:AC11"/>
    <mergeCell ref="AD11:AO11"/>
    <mergeCell ref="AP11:BA11"/>
    <mergeCell ref="B10:Q10"/>
    <mergeCell ref="R10:AC10"/>
    <mergeCell ref="AD10:AO10"/>
    <mergeCell ref="AP10:BA10"/>
    <mergeCell ref="B9:Q9"/>
    <mergeCell ref="R9:AC9"/>
    <mergeCell ref="AD9:AO9"/>
    <mergeCell ref="AP9:BA9"/>
    <mergeCell ref="S62:Z62"/>
    <mergeCell ref="AA62:AH62"/>
    <mergeCell ref="A45:H45"/>
    <mergeCell ref="S61:Z61"/>
    <mergeCell ref="AS32:BC32"/>
    <mergeCell ref="V35:AF35"/>
    <mergeCell ref="BB11:BM11"/>
    <mergeCell ref="B14:BM14"/>
    <mergeCell ref="K35:U35"/>
    <mergeCell ref="A40:CL40"/>
    <mergeCell ref="CE61:CL61"/>
    <mergeCell ref="BG61:BN61"/>
    <mergeCell ref="BO61:BV61"/>
    <mergeCell ref="BW61:CD61"/>
    <mergeCell ref="CH50:CL51"/>
    <mergeCell ref="BO59:BV59"/>
    <mergeCell ref="AM71:AV71"/>
    <mergeCell ref="Z69:AF69"/>
    <mergeCell ref="AM69:AV69"/>
    <mergeCell ref="A25:J25"/>
    <mergeCell ref="A35:J35"/>
    <mergeCell ref="A65:R65"/>
    <mergeCell ref="S65:Z65"/>
    <mergeCell ref="K25:T25"/>
    <mergeCell ref="U25:AD25"/>
    <mergeCell ref="AA64:AH64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2022-07-15T02:45:44Z</dcterms:created>
  <dcterms:modified xsi:type="dcterms:W3CDTF">2022-07-15T02:45:48Z</dcterms:modified>
  <cp:category/>
  <cp:version/>
  <cp:contentType/>
  <cp:contentStatus/>
</cp:coreProperties>
</file>