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0210" windowHeight="70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<sst xmlns="http://schemas.openxmlformats.org/spreadsheetml/2006/main" count="1086" uniqueCount="628">
  <si>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</si>
  <si>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</si>
  <si>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</si>
  <si>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</si>
  <si>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</si>
  <si>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</si>
  <si>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</si>
  <si>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</si>
  <si>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</si>
  <si>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</si>
  <si>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</si>
  <si>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</si>
  <si>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</si>
  <si>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</si>
  <si>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</si>
  <si>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</si>
  <si>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</si>
  <si>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</si>
  <si>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</si>
  <si>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</si>
  <si>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</si>
  <si>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</si>
  <si>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</si>
  <si>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</si>
  <si>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</si>
  <si>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</si>
  <si>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</si>
  <si>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</si>
  <si>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</si>
  <si>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</si>
  <si>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</si>
  <si>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</si>
  <si>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</si>
  <si>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</si>
  <si>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</si>
  <si>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</si>
  <si>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</si>
  <si>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</si>
  <si>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</si>
  <si>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</si>
  <si>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</si>
  <si>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</si>
  <si>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</si>
  <si>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</si>
  <si>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</si>
  <si>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</si>
  <si>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</si>
  <si>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</si>
  <si>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</si>
  <si>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</si>
  <si>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</si>
  <si>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</si>
  <si>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</si>
  <si>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</si>
  <si>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</si>
  <si>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</si>
  <si>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</si>
  <si>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</si>
  <si>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</si>
  <si>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</si>
  <si>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</si>
  <si>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</si>
  <si>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</si>
  <si>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</si>
  <si>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</si>
  <si>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</si>
  <si>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</si>
  <si>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</si>
  <si>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</si>
  <si>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</si>
  <si>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</si>
  <si>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</si>
  <si>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</si>
  <si>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</si>
  <si>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</si>
  <si>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</si>
  <si>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</si>
  <si>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</si>
  <si>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</si>
  <si>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</si>
  <si>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</si>
  <si>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</si>
  <si>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</si>
  <si>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</si>
  <si>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</si>
  <si>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</si>
  <si>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</si>
  <si>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</si>
  <si>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</si>
  <si>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</si>
  <si>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</si>
  <si>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</si>
  <si>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</si>
  <si>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</si>
  <si>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</si>
  <si>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</si>
  <si>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</si>
  <si>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</si>
  <si>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</si>
  <si>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</si>
  <si>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</si>
  <si>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</si>
  <si>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</si>
  <si>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</si>
  <si>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</si>
  <si>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</si>
  <si>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</si>
  <si>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</si>
  <si>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</si>
  <si>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</si>
  <si>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</si>
  <si>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</si>
  <si>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</si>
  <si>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</si>
  <si>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</si>
  <si>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</si>
  <si>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</si>
  <si>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</si>
  <si>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</si>
  <si>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</si>
  <si>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</si>
  <si>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</si>
  <si>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</si>
  <si>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</si>
  <si>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</si>
  <si>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</si>
  <si>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</si>
  <si>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</si>
  <si>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</si>
  <si>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</si>
  <si>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</si>
  <si>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</si>
  <si>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</si>
  <si>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</si>
  <si>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</si>
  <si>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</si>
  <si>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</si>
  <si>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</si>
  <si>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</si>
  <si>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</si>
  <si>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</si>
  <si>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</si>
  <si>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</si>
  <si>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</si>
  <si>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</si>
  <si>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</si>
  <si>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</si>
  <si>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</si>
  <si>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</si>
  <si>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</si>
  <si>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</si>
  <si>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</si>
  <si>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</si>
  <si>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</si>
  <si>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</si>
  <si>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</si>
  <si>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</si>
  <si>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</si>
  <si>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</si>
  <si>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</si>
  <si>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</si>
  <si>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</si>
  <si>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</si>
  <si>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</si>
  <si>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</si>
  <si>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</si>
  <si>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</si>
  <si>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</si>
  <si>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</si>
  <si>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</si>
  <si>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</si>
  <si>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</si>
  <si>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</si>
  <si>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</si>
  <si>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</si>
  <si>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</si>
  <si>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</si>
  <si>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</si>
  <si>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</si>
  <si>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</si>
  <si>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</si>
  <si>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</si>
  <si>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</si>
  <si>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</si>
  <si>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</si>
  <si>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</si>
  <si>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</si>
  <si>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</si>
  <si>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</si>
  <si>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</si>
  <si>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</si>
  <si>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</si>
  <si>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</si>
  <si>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</si>
  <si>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</si>
  <si>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</si>
  <si>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</si>
  <si>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</si>
  <si>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</si>
  <si>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</si>
  <si>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</si>
  <si>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</si>
  <si>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</si>
  <si>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</si>
  <si>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</si>
  <si>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</si>
  <si>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</si>
  <si>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</si>
  <si>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</si>
  <si>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</si>
  <si>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</si>
  <si>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</si>
  <si>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</si>
  <si>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</si>
  <si>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</si>
  <si>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</si>
  <si>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岡山県倉敷市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</si>
  <si>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</si>
  <si>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</si>
  <si>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</si>
  <si>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</si>
  <si>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</si>
  <si>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</si>
  <si>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</si>
  <si>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</si>
  <si>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</si>
  <si>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</si>
  <si>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</si>
  <si>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</si>
  <si>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</si>
  <si>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</si>
  <si>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</si>
  <si>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</si>
  <si>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</si>
  <si>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</si>
  <si>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</si>
  <si>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</si>
  <si>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</si>
  <si>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</si>
  <si>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</si>
  <si>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</si>
  <si>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</si>
  <si>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</si>
  <si>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</si>
  <si>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</si>
  <si>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</si>
  <si>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</si>
  <si>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</si>
  <si>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</si>
  <si>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</si>
  <si>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</si>
  <si>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</si>
  <si>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</si>
  <si>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</si>
  <si>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</si>
  <si>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</si>
  <si>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</si>
  <si>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</si>
  <si>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</si>
  <si>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</si>
  <si>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</si>
  <si>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</si>
  <si>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</si>
  <si>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</si>
  <si>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</si>
  <si>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</si>
  <si>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</si>
  <si>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</si>
  <si>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</si>
  <si>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</si>
  <si>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</si>
  <si>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</si>
  <si>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</si>
  <si>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</si>
  <si>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</si>
  <si>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</si>
  <si>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</si>
  <si>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</si>
  <si>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</si>
  <si>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</si>
  <si>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</si>
  <si>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</si>
  <si>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</si>
  <si>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</si>
  <si>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</si>
  <si>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</si>
  <si>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</si>
  <si>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</si>
  <si>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</si>
  <si>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</si>
  <si>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</si>
  <si>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</si>
  <si>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</si>
  <si>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</si>
  <si>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</si>
  <si>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</si>
  <si>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</si>
  <si>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</si>
  <si>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</si>
  <si>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</si>
  <si>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</si>
  <si>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</si>
  <si>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</si>
  <si>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</si>
  <si>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</si>
  <si>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</si>
  <si>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</si>
  <si>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</si>
  <si>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</si>
  <si>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</si>
  <si>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</si>
  <si>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</si>
  <si>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</si>
  <si>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</si>
  <si>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</si>
  <si>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</si>
  <si>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</si>
  <si>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</si>
  <si>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</si>
  <si>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</si>
  <si>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</si>
  <si>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</si>
  <si>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</si>
  <si>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</si>
  <si>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</si>
  <si>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</si>
  <si>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</si>
  <si>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</si>
  <si>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</si>
  <si>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</si>
  <si>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</si>
  <si>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</si>
  <si>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</si>
  <si>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</si>
  <si>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</si>
  <si>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</si>
  <si>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</si>
  <si>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</si>
  <si>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</si>
  <si>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</si>
  <si>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</si>
  <si>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</si>
  <si>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</si>
  <si>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</si>
  <si>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</si>
  <si>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</si>
  <si>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</si>
  <si>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</si>
  <si>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</si>
  <si>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</si>
  <si>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</si>
  <si>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</si>
  <si>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</si>
  <si>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</si>
  <si>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</si>
  <si>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</si>
  <si>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</si>
  <si>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</si>
  <si>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</si>
  <si>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</si>
  <si>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</si>
  <si>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</si>
  <si>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</si>
  <si>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</si>
  <si>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</si>
  <si>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</si>
  <si>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</si>
  <si>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</si>
  <si>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</si>
  <si>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</si>
  <si>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岡山県倉敷市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</si>
  <si>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</si>
  <si>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</si>
  <si>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</si>
  <si>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</si>
  <si>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</si>
  <si>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</si>
  <si>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</si>
  <si>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</si>
  <si>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</si>
  <si>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</si>
  <si>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</si>
  <si>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</si>
  <si>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</si>
  <si>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</si>
  <si>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</si>
  <si>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</si>
  <si>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</si>
  <si>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</si>
  <si>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</si>
  <si>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</si>
  <si>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倉敷市母子父子寡婦福祉資金貸付特別会計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</si>
  <si>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</si>
  <si>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</si>
  <si>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</si>
  <si>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</si>
  <si>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</si>
  <si>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</si>
  <si>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</si>
  <si>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</si>
  <si>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</si>
  <si>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</si>
  <si>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</si>
  <si>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</si>
  <si>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</si>
  <si>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</si>
  <si>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</si>
  <si>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</si>
  <si>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</si>
  <si>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</si>
  <si>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倉敷市立市民病院事業会計</t>
    <phoneticPr fontId="5"/>
  </si>
  <si>
    <t>法適用企業</t>
    <phoneticPr fontId="5"/>
  </si>
  <si>
    <t>倉敷市モーターボート競走事業会計</t>
    <phoneticPr fontId="5"/>
  </si>
  <si>
    <t>法適用企業</t>
    <phoneticPr fontId="5"/>
  </si>
  <si>
    <t>倉敷市下水道事業会計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</si>
  <si>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</si>
  <si>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</si>
  <si>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</si>
  <si>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</si>
  <si>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</si>
  <si>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</si>
  <si>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</si>
  <si>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</si>
  <si>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</si>
  <si>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</si>
  <si>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</si>
  <si>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</si>
  <si>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</si>
  <si>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</si>
  <si>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</si>
  <si>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</si>
  <si>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</si>
  <si>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</si>
  <si>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</si>
  <si>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</si>
  <si>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</si>
  <si>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</si>
  <si>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</si>
  <si>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</si>
  <si>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</si>
  <si>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</si>
  <si>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</si>
  <si>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</si>
  <si>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</si>
  <si>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</si>
  <si>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</si>
  <si>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</si>
  <si>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</si>
  <si>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</si>
  <si>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</si>
  <si>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</si>
  <si>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</si>
  <si>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</si>
  <si>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</si>
  <si>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</si>
  <si>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</si>
  <si>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</si>
  <si>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</si>
  <si>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</si>
  <si>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</si>
  <si>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</si>
  <si>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</si>
  <si>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</si>
  <si>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</si>
  <si>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</si>
  <si>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</si>
  <si>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</si>
  <si>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</si>
  <si>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</si>
  <si>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</si>
  <si>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</si>
  <si>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</si>
  <si>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</si>
  <si>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</si>
  <si>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</si>
  <si>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</si>
  <si>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</si>
  <si>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倉敷市下水道事業会計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</si>
  <si>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</si>
  <si>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</si>
  <si>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倉敷市立市民病院事業会計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</si>
  <si>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</si>
  <si>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倉敷市水道事業会計</t>
    <phoneticPr fontId="5"/>
  </si>
  <si>
    <t>(Ｆ)</t>
    <phoneticPr fontId="5"/>
  </si>
  <si>
    <t>倉敷市モーターボート競走事業会計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</si>
  <si>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</si>
  <si>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</si>
  <si>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</si>
  <si>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</si>
  <si>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</si>
  <si>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</si>
  <si>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</si>
  <si>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</si>
  <si>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</si>
  <si>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</si>
  <si>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</si>
  <si>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</si>
  <si>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</si>
  <si>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</si>
  <si>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</si>
  <si>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</si>
  <si>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</si>
  <si>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</si>
  <si>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</si>
  <si>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</si>
  <si>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</si>
  <si>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</si>
  <si>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</si>
  <si>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</si>
  <si>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</si>
  <si>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</si>
  <si>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</si>
  <si>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</si>
  <si>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</si>
  <si>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</si>
  <si>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</si>
  <si>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</si>
  <si>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</si>
  <si>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</si>
  <si>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</si>
  <si>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</si>
  <si>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</si>
  <si>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</si>
  <si>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</si>
  <si>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</si>
  <si>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</si>
  <si>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</si>
  <si>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</si>
  <si>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</si>
  <si>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</si>
  <si>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</si>
  <si>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</si>
  <si>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</si>
  <si>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</si>
  <si>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</si>
  <si>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</si>
  <si>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</si>
  <si>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</si>
  <si>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</si>
  <si>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</si>
  <si>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</si>
  <si>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</si>
  <si>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</si>
  <si>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</si>
  <si>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</si>
  <si>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</si>
  <si>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</si>
  <si>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</si>
  <si>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</si>
  <si>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</si>
  <si>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</si>
  <si>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</si>
  <si>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</si>
  <si>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</si>
  <si>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</si>
  <si>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</si>
  <si>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</si>
  <si>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</si>
  <si>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</si>
  <si>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</si>
  <si>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</si>
  <si>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</si>
  <si>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</si>
  <si>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</si>
  <si>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</si>
  <si>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</si>
  <si>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</si>
  <si>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</si>
  <si>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</si>
  <si>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</si>
  <si>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</si>
  <si>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倉敷市モーターボート競走事業会計</t>
  </si>
  <si>
    <t>一般会計</t>
  </si>
  <si>
    <t>倉敷市水道事業会計</t>
  </si>
  <si>
    <t>倉敷市下水道事業会計</t>
  </si>
  <si>
    <t>倉敷市立市民病院事業会計</t>
  </si>
  <si>
    <t>倉敷市介護保険事業特別会計</t>
  </si>
  <si>
    <t>倉敷市国民健康保険事業特別会計</t>
  </si>
  <si>
    <t>倉敷市後期高齢者医療事業特別会計</t>
  </si>
  <si>
    <t>その他会計（赤字）</t>
  </si>
  <si>
    <t>▲ 0.98</t>
  </si>
  <si>
    <t>▲ 0.93</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</si>
  <si>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</si>
  <si>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</si>
  <si>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</si>
  <si>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</si>
  <si>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</si>
  <si>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</si>
  <si>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</si>
  <si>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</si>
  <si>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</si>
  <si>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総社広域環境施設組合</t>
    <rPh sb="0" eb="4">
      <t>ソウジャコウイキ</t>
    </rPh>
    <rPh sb="4" eb="10">
      <t>カンキョウシセツクミアイ</t>
    </rPh>
    <phoneticPr fontId="2"/>
  </si>
  <si>
    <t>備南水道企業団</t>
    <rPh sb="0" eb="7">
      <t>ビナンスイドウキギョウダン</t>
    </rPh>
    <phoneticPr fontId="2"/>
  </si>
  <si>
    <t>岡山県南部水道企業団</t>
    <rPh sb="0" eb="3">
      <t>オカヤマケン</t>
    </rPh>
    <rPh sb="3" eb="10">
      <t>ナンブスイドウキギョウダン</t>
    </rPh>
    <phoneticPr fontId="2"/>
  </si>
  <si>
    <t>岡山県広域水道企業団</t>
    <rPh sb="0" eb="3">
      <t>オカヤマケン</t>
    </rPh>
    <rPh sb="3" eb="7">
      <t>コウイキスイドウ</t>
    </rPh>
    <rPh sb="7" eb="10">
      <t>キギョウダン</t>
    </rPh>
    <phoneticPr fontId="2"/>
  </si>
  <si>
    <t>倉敷西部清掃施設組合</t>
    <rPh sb="0" eb="2">
      <t>クラシキ</t>
    </rPh>
    <rPh sb="2" eb="6">
      <t>セイブセイソウ</t>
    </rPh>
    <rPh sb="6" eb="10">
      <t>シセツクミアイ</t>
    </rPh>
    <phoneticPr fontId="2"/>
  </si>
  <si>
    <t>備南衛生施設組合</t>
    <rPh sb="0" eb="4">
      <t>ビナンエイセイ</t>
    </rPh>
    <rPh sb="4" eb="8">
      <t>シセツクミアイ</t>
    </rPh>
    <phoneticPr fontId="2"/>
  </si>
  <si>
    <t>高梁川東西用水組合</t>
    <rPh sb="0" eb="3">
      <t>タカハシガワ</t>
    </rPh>
    <rPh sb="3" eb="5">
      <t>トウザイ</t>
    </rPh>
    <rPh sb="5" eb="9">
      <t>ヨウスイクミアイ</t>
    </rPh>
    <phoneticPr fontId="2"/>
  </si>
  <si>
    <t>八ケ郷合同用水組合</t>
    <rPh sb="0" eb="1">
      <t>ハチ</t>
    </rPh>
    <rPh sb="2" eb="3">
      <t>サト</t>
    </rPh>
    <rPh sb="3" eb="9">
      <t>ゴウドウヨウスイクミアイ</t>
    </rPh>
    <phoneticPr fontId="2"/>
  </si>
  <si>
    <t>湛井十二箇郷組合</t>
    <phoneticPr fontId="2"/>
  </si>
  <si>
    <t>四ケ郷組合</t>
    <rPh sb="0" eb="1">
      <t>ヨン</t>
    </rPh>
    <rPh sb="2" eb="3">
      <t>サト</t>
    </rPh>
    <rPh sb="3" eb="5">
      <t>クミアイ</t>
    </rPh>
    <phoneticPr fontId="2"/>
  </si>
  <si>
    <t>三ケ村組合</t>
    <rPh sb="0" eb="1">
      <t>サン</t>
    </rPh>
    <rPh sb="2" eb="3">
      <t>ムラ</t>
    </rPh>
    <rPh sb="3" eb="5">
      <t>クミアイ</t>
    </rPh>
    <phoneticPr fontId="2"/>
  </si>
  <si>
    <t>六ケ郷組合</t>
    <rPh sb="0" eb="1">
      <t>ロク</t>
    </rPh>
    <rPh sb="2" eb="3">
      <t>サト</t>
    </rPh>
    <rPh sb="3" eb="5">
      <t>クミアイ</t>
    </rPh>
    <phoneticPr fontId="2"/>
  </si>
  <si>
    <t>西一郷半組合</t>
    <rPh sb="0" eb="2">
      <t>ニシイチ</t>
    </rPh>
    <rPh sb="2" eb="3">
      <t>サト</t>
    </rPh>
    <rPh sb="3" eb="4">
      <t>ハン</t>
    </rPh>
    <rPh sb="4" eb="6">
      <t>クミアイ</t>
    </rPh>
    <phoneticPr fontId="2"/>
  </si>
  <si>
    <t>岡山県市町村総合事務組合</t>
    <rPh sb="0" eb="6">
      <t>オカヤマケンシチョウソン</t>
    </rPh>
    <rPh sb="6" eb="12">
      <t>ソウゴウジムクミアイ</t>
    </rPh>
    <phoneticPr fontId="2"/>
  </si>
  <si>
    <t>岡山県後期高齢者医療広域連合一般会計</t>
    <rPh sb="0" eb="3">
      <t>オカヤマケン</t>
    </rPh>
    <rPh sb="3" eb="8">
      <t>コウキコウレイシャ</t>
    </rPh>
    <rPh sb="8" eb="12">
      <t>イリョウコウイキ</t>
    </rPh>
    <rPh sb="12" eb="14">
      <t>レンゴウ</t>
    </rPh>
    <rPh sb="14" eb="18">
      <t>イッパンカイケイ</t>
    </rPh>
    <phoneticPr fontId="2"/>
  </si>
  <si>
    <t>岡山県後期高齢者医療広域連合特別会計</t>
    <rPh sb="0" eb="3">
      <t>オカヤマケン</t>
    </rPh>
    <rPh sb="3" eb="8">
      <t>コウキコウレイシャ</t>
    </rPh>
    <rPh sb="8" eb="12">
      <t>イリョウコウイキ</t>
    </rPh>
    <rPh sb="12" eb="14">
      <t>レンゴウ</t>
    </rPh>
    <rPh sb="14" eb="16">
      <t>トクベツ</t>
    </rPh>
    <rPh sb="16" eb="18">
      <t>カイケイ</t>
    </rPh>
    <phoneticPr fontId="2"/>
  </si>
  <si>
    <t>倉敷市開発公社</t>
    <rPh sb="0" eb="3">
      <t>クラシキシ</t>
    </rPh>
    <rPh sb="3" eb="5">
      <t>カイハツ</t>
    </rPh>
    <rPh sb="5" eb="7">
      <t>コウシャ</t>
    </rPh>
    <phoneticPr fontId="1"/>
  </si>
  <si>
    <t>倉敷市土地開発公社</t>
  </si>
  <si>
    <t>○</t>
    <phoneticPr fontId="2"/>
  </si>
  <si>
    <t>-</t>
    <phoneticPr fontId="2"/>
  </si>
  <si>
    <t>公共施設整備基金</t>
    <rPh sb="0" eb="2">
      <t>コウキョウ</t>
    </rPh>
    <rPh sb="2" eb="4">
      <t>シセツ</t>
    </rPh>
    <rPh sb="4" eb="6">
      <t>セイビ</t>
    </rPh>
    <rPh sb="6" eb="8">
      <t>キキン</t>
    </rPh>
    <phoneticPr fontId="5"/>
  </si>
  <si>
    <t>学校施設整備基金</t>
    <rPh sb="0" eb="2">
      <t>ガッコウ</t>
    </rPh>
    <rPh sb="2" eb="4">
      <t>シセツ</t>
    </rPh>
    <rPh sb="4" eb="6">
      <t>セイビ</t>
    </rPh>
    <rPh sb="6" eb="8">
      <t>キキン</t>
    </rPh>
    <phoneticPr fontId="2"/>
  </si>
  <si>
    <t>地域振興基金</t>
    <rPh sb="0" eb="2">
      <t>チイキ</t>
    </rPh>
    <rPh sb="2" eb="4">
      <t>シンコウ</t>
    </rPh>
    <rPh sb="4" eb="6">
      <t>キキン</t>
    </rPh>
    <phoneticPr fontId="2"/>
  </si>
  <si>
    <t>清掃施設整備基金</t>
    <rPh sb="0" eb="2">
      <t>セイソウ</t>
    </rPh>
    <rPh sb="2" eb="4">
      <t>シセツ</t>
    </rPh>
    <rPh sb="4" eb="6">
      <t>セイビ</t>
    </rPh>
    <rPh sb="6" eb="8">
      <t>キキン</t>
    </rPh>
    <phoneticPr fontId="2"/>
  </si>
  <si>
    <t>災害復興基金</t>
    <rPh sb="0" eb="2">
      <t>サイガイ</t>
    </rPh>
    <rPh sb="2" eb="4">
      <t>フッコウ</t>
    </rPh>
    <rPh sb="4" eb="6">
      <t>キキン</t>
    </rPh>
    <phoneticPr fontId="2"/>
  </si>
  <si>
    <t>倉敷市保健医療センター</t>
    <rPh sb="0" eb="3">
      <t>クラシキシ</t>
    </rPh>
    <rPh sb="3" eb="7">
      <t>ホケンイリョウ</t>
    </rPh>
    <phoneticPr fontId="2"/>
  </si>
  <si>
    <t>倉敷市スポーツ振興協会</t>
    <rPh sb="7" eb="11">
      <t>シンコウキョウカイ</t>
    </rPh>
    <phoneticPr fontId="2"/>
  </si>
  <si>
    <t>倉敷市文化振興財団</t>
    <rPh sb="0" eb="3">
      <t>クラシキシ</t>
    </rPh>
    <rPh sb="3" eb="9">
      <t>ブンカシンコウザイダン</t>
    </rPh>
    <phoneticPr fontId="2"/>
  </si>
  <si>
    <t>くらしきシティプラザ東西ビル管理</t>
    <rPh sb="10" eb="12">
      <t>トウザイ</t>
    </rPh>
    <rPh sb="14" eb="16">
      <t>カンリ</t>
    </rPh>
    <phoneticPr fontId="2"/>
  </si>
  <si>
    <t>倉敷市開発ビル</t>
    <rPh sb="0" eb="3">
      <t>クラシキシ</t>
    </rPh>
    <rPh sb="3" eb="5">
      <t>カイハツ</t>
    </rPh>
    <phoneticPr fontId="2"/>
  </si>
  <si>
    <t>水島臨海鉄道</t>
    <rPh sb="0" eb="6">
      <t>ミズシマリンカイテツドウ</t>
    </rPh>
    <phoneticPr fontId="2"/>
  </si>
  <si>
    <t>倉敷ファッションセンター</t>
    <rPh sb="0" eb="2">
      <t>クラシキ</t>
    </rPh>
    <phoneticPr fontId="2"/>
  </si>
  <si>
    <t>水島エコワークス</t>
    <rPh sb="0" eb="2">
      <t>ミズシマ</t>
    </rPh>
    <phoneticPr fontId="2"/>
  </si>
  <si>
    <t>倉敷市船穂農業公社</t>
    <rPh sb="0" eb="3">
      <t>クラシキシ</t>
    </rPh>
    <rPh sb="3" eb="9">
      <t>フナオノウギョウコウシャ</t>
    </rPh>
    <phoneticPr fontId="2"/>
  </si>
  <si>
    <t>ふなおワイナリー</t>
    <phoneticPr fontId="2"/>
  </si>
  <si>
    <t>井原鉄道</t>
    <rPh sb="0" eb="2">
      <t>イバラ</t>
    </rPh>
    <rPh sb="2" eb="4">
      <t>テツドウ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</si>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</sst>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0606-43F7-82F2-58E0EA3BF2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51335</c:v>
                </c:pt>
                <c:pt idx="1">
                  <c:v>45802</c:v>
                </c:pt>
                <c:pt idx="2">
                  <c:v>52185</c:v>
                </c:pt>
                <c:pt idx="3">
                  <c:v>37385</c:v>
                </c:pt>
                <c:pt idx="4">
                  <c:v>44077</c:v>
                </c:pt>
              </c:numCache>
            </c:numRef>
          </c:val>
          <c:smooth val="0"/>
          <c:extLst>
            <c:ext xmlns:c16="http://schemas.microsoft.com/office/drawing/2014/chart" uri="{C3380CC4-5D6E-409C-BE32-E72D297353CC}">
              <c16:uniqueId val="{00000001-0606-43F7-82F2-58E0EA3BF2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5.91</c:v>
                </c:pt>
                <c:pt idx="2">
                  <c:v>6.67</c:v>
                </c:pt>
                <c:pt idx="3">
                  <c:v>8.11</c:v>
                </c:pt>
                <c:pt idx="4">
                  <c:v>7.91</c:v>
                </c:pt>
              </c:numCache>
            </c:numRef>
          </c:val>
          <c:extLst>
            <c:ext xmlns:c16="http://schemas.microsoft.com/office/drawing/2014/chart" uri="{C3380CC4-5D6E-409C-BE32-E72D297353CC}">
              <c16:uniqueId val="{00000000-5E97-4142-A683-B22FC5681C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8.58</c:v>
                </c:pt>
                <c:pt idx="1">
                  <c:v>10.029999999999999</c:v>
                </c:pt>
                <c:pt idx="2">
                  <c:v>11.13</c:v>
                </c:pt>
                <c:pt idx="3">
                  <c:v>10.98</c:v>
                </c:pt>
                <c:pt idx="4">
                  <c:v>11.12</c:v>
                </c:pt>
              </c:numCache>
            </c:numRef>
          </c:val>
          <c:extLst>
            <c:ext xmlns:c16="http://schemas.microsoft.com/office/drawing/2014/chart" uri="{C3380CC4-5D6E-409C-BE32-E72D297353CC}">
              <c16:uniqueId val="{00000001-5E97-4142-A683-B22FC5681C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2.77</c:v>
                </c:pt>
                <c:pt idx="2">
                  <c:v>3.15</c:v>
                </c:pt>
                <c:pt idx="3">
                  <c:v>2.69</c:v>
                </c:pt>
                <c:pt idx="4">
                  <c:v>0.06</c:v>
                </c:pt>
              </c:numCache>
            </c:numRef>
          </c:val>
          <c:smooth val="0"/>
          <c:extLst>
            <c:ext xmlns:c16="http://schemas.microsoft.com/office/drawing/2014/chart" uri="{C3380CC4-5D6E-409C-BE32-E72D297353CC}">
              <c16:uniqueId val="{00000002-5E97-4142-A683-B22FC5681C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E57-4382-8956-F2E9D8385A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0.98</c:v>
                </c:pt>
                <c:pt idx="1">
                  <c:v>#N/A</c:v>
                </c:pt>
                <c:pt idx="2">
                  <c:v>0.98</c:v>
                </c:pt>
                <c:pt idx="3">
                  <c:v>#N/A</c:v>
                </c:pt>
                <c:pt idx="4">
                  <c:v>0.93</c:v>
                </c:pt>
                <c:pt idx="5">
                  <c:v>#N/A</c:v>
                </c:pt>
                <c:pt idx="6">
                  <c:v>0</c:v>
                </c:pt>
                <c:pt idx="7">
                  <c:v>0</c:v>
                </c:pt>
                <c:pt idx="8">
                  <c:v>0</c:v>
                </c:pt>
                <c:pt idx="9">
                  <c:v>0</c:v>
                </c:pt>
              </c:numCache>
            </c:numRef>
          </c:val>
          <c:extLst>
            <c:ext xmlns:c16="http://schemas.microsoft.com/office/drawing/2014/chart" uri="{C3380CC4-5D6E-409C-BE32-E72D297353CC}">
              <c16:uniqueId val="{00000001-6E57-4382-8956-F2E9D8385ABC}"/>
            </c:ext>
          </c:extLst>
        </c:ser>
        <c:ser>
          <c:idx val="2"/>
          <c:order val="2"/>
          <c:tx>
            <c:strRef>
              <c:f>データシート!$A$29</c:f>
              <c:strCache>
                <c:ptCount val="1"/>
                <c:pt idx="0">
                  <c:v>倉敷市後期高齢者医療事業特別会計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E57-4382-8956-F2E9D8385ABC}"/>
            </c:ext>
          </c:extLst>
        </c:ser>
        <c:ser>
          <c:idx val="3"/>
          <c:order val="3"/>
          <c:tx>
            <c:strRef>
              <c:f>データシート!$A$30</c:f>
              <c:strCache>
                <c:ptCount val="1"/>
                <c:pt idx="0">
                  <c:v>倉敷市国民健康保険事業特別会計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0.6</c:v>
                </c:pt>
                <c:pt idx="2">
                  <c:v>#N/A</c:v>
                </c:pt>
                <c:pt idx="3">
                  <c:v>0.39</c:v>
                </c:pt>
                <c:pt idx="4">
                  <c:v>#N/A</c:v>
                </c:pt>
                <c:pt idx="5">
                  <c:v>1.1100000000000001</c:v>
                </c:pt>
                <c:pt idx="6">
                  <c:v>#N/A</c:v>
                </c:pt>
                <c:pt idx="7">
                  <c:v>0.65</c:v>
                </c:pt>
                <c:pt idx="8">
                  <c:v>#N/A</c:v>
                </c:pt>
                <c:pt idx="9">
                  <c:v>0.21</c:v>
                </c:pt>
              </c:numCache>
            </c:numRef>
          </c:val>
          <c:extLst>
            <c:ext xmlns:c16="http://schemas.microsoft.com/office/drawing/2014/chart" uri="{C3380CC4-5D6E-409C-BE32-E72D297353CC}">
              <c16:uniqueId val="{00000003-6E57-4382-8956-F2E9D8385ABC}"/>
            </c:ext>
          </c:extLst>
        </c:ser>
        <c:ser>
          <c:idx val="4"/>
          <c:order val="4"/>
          <c:tx>
            <c:strRef>
              <c:f>データシート!$A$31</c:f>
              <c:strCache>
                <c:ptCount val="1"/>
                <c:pt idx="0">
                  <c:v>倉敷市介護保険事業特別会計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0.46</c:v>
                </c:pt>
                <c:pt idx="4">
                  <c:v>#N/A</c:v>
                </c:pt>
                <c:pt idx="5">
                  <c:v>0.76</c:v>
                </c:pt>
                <c:pt idx="6">
                  <c:v>#N/A</c:v>
                </c:pt>
                <c:pt idx="7">
                  <c:v>0.82</c:v>
                </c:pt>
                <c:pt idx="8">
                  <c:v>#N/A</c:v>
                </c:pt>
                <c:pt idx="9">
                  <c:v>1.06</c:v>
                </c:pt>
              </c:numCache>
            </c:numRef>
          </c:val>
          <c:extLst>
            <c:ext xmlns:c16="http://schemas.microsoft.com/office/drawing/2014/chart" uri="{C3380CC4-5D6E-409C-BE32-E72D297353CC}">
              <c16:uniqueId val="{00000004-6E57-4382-8956-F2E9D8385ABC}"/>
            </c:ext>
          </c:extLst>
        </c:ser>
        <c:ser>
          <c:idx val="5"/>
          <c:order val="5"/>
          <c:tx>
            <c:strRef>
              <c:f>データシート!$A$32</c:f>
              <c:strCache>
                <c:ptCount val="1"/>
                <c:pt idx="0">
                  <c:v>倉敷市立市民病院事業会計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0.38</c:v>
                </c:pt>
                <c:pt idx="4">
                  <c:v>#N/A</c:v>
                </c:pt>
                <c:pt idx="5">
                  <c:v>0.42</c:v>
                </c:pt>
                <c:pt idx="6">
                  <c:v>#N/A</c:v>
                </c:pt>
                <c:pt idx="7">
                  <c:v>0.96</c:v>
                </c:pt>
                <c:pt idx="8">
                  <c:v>#N/A</c:v>
                </c:pt>
                <c:pt idx="9">
                  <c:v>1.65</c:v>
                </c:pt>
              </c:numCache>
            </c:numRef>
          </c:val>
          <c:extLst>
            <c:ext xmlns:c16="http://schemas.microsoft.com/office/drawing/2014/chart" uri="{C3380CC4-5D6E-409C-BE32-E72D297353CC}">
              <c16:uniqueId val="{00000005-6E57-4382-8956-F2E9D8385ABC}"/>
            </c:ext>
          </c:extLst>
        </c:ser>
        <c:ser>
          <c:idx val="6"/>
          <c:order val="6"/>
          <c:tx>
            <c:strRef>
              <c:f>データシート!$A$33</c:f>
              <c:strCache>
                <c:ptCount val="1"/>
                <c:pt idx="0">
                  <c:v>倉敷市下水道事業会計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3.48</c:v>
                </c:pt>
                <c:pt idx="4">
                  <c:v>#N/A</c:v>
                </c:pt>
                <c:pt idx="5">
                  <c:v>2.9</c:v>
                </c:pt>
                <c:pt idx="6">
                  <c:v>#N/A</c:v>
                </c:pt>
                <c:pt idx="7">
                  <c:v>2.36</c:v>
                </c:pt>
                <c:pt idx="8">
                  <c:v>#N/A</c:v>
                </c:pt>
                <c:pt idx="9">
                  <c:v>2.37</c:v>
                </c:pt>
              </c:numCache>
            </c:numRef>
          </c:val>
          <c:extLst>
            <c:ext xmlns:c16="http://schemas.microsoft.com/office/drawing/2014/chart" uri="{C3380CC4-5D6E-409C-BE32-E72D297353CC}">
              <c16:uniqueId val="{00000006-6E57-4382-8956-F2E9D8385ABC}"/>
            </c:ext>
          </c:extLst>
        </c:ser>
        <c:ser>
          <c:idx val="7"/>
          <c:order val="7"/>
          <c:tx>
            <c:strRef>
              <c:f>データシート!$A$34</c:f>
              <c:strCache>
                <c:ptCount val="1"/>
                <c:pt idx="0">
                  <c:v>倉敷市水道事業会計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4.8</c:v>
                </c:pt>
                <c:pt idx="2">
                  <c:v>#N/A</c:v>
                </c:pt>
                <c:pt idx="3">
                  <c:v>5.37</c:v>
                </c:pt>
                <c:pt idx="4">
                  <c:v>#N/A</c:v>
                </c:pt>
                <c:pt idx="5">
                  <c:v>4.91</c:v>
                </c:pt>
                <c:pt idx="6">
                  <c:v>#N/A</c:v>
                </c:pt>
                <c:pt idx="7">
                  <c:v>4.83</c:v>
                </c:pt>
                <c:pt idx="8">
                  <c:v>#N/A</c:v>
                </c:pt>
                <c:pt idx="9">
                  <c:v>4.7300000000000004</c:v>
                </c:pt>
              </c:numCache>
            </c:numRef>
          </c:val>
          <c:extLst>
            <c:ext xmlns:c16="http://schemas.microsoft.com/office/drawing/2014/chart" uri="{C3380CC4-5D6E-409C-BE32-E72D297353CC}">
              <c16:uniqueId val="{00000007-6E57-4382-8956-F2E9D8385A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6.15</c:v>
                </c:pt>
                <c:pt idx="2">
                  <c:v>#N/A</c:v>
                </c:pt>
                <c:pt idx="3">
                  <c:v>6.88</c:v>
                </c:pt>
                <c:pt idx="4">
                  <c:v>#N/A</c:v>
                </c:pt>
                <c:pt idx="5">
                  <c:v>7.61</c:v>
                </c:pt>
                <c:pt idx="6">
                  <c:v>#N/A</c:v>
                </c:pt>
                <c:pt idx="7">
                  <c:v>8.1</c:v>
                </c:pt>
                <c:pt idx="8">
                  <c:v>#N/A</c:v>
                </c:pt>
                <c:pt idx="9">
                  <c:v>7.9</c:v>
                </c:pt>
              </c:numCache>
            </c:numRef>
          </c:val>
          <c:extLst>
            <c:ext xmlns:c16="http://schemas.microsoft.com/office/drawing/2014/chart" uri="{C3380CC4-5D6E-409C-BE32-E72D297353CC}">
              <c16:uniqueId val="{00000008-6E57-4382-8956-F2E9D8385ABC}"/>
            </c:ext>
          </c:extLst>
        </c:ser>
        <c:ser>
          <c:idx val="9"/>
          <c:order val="9"/>
          <c:tx>
            <c:strRef>
              <c:f>データシート!$A$36</c:f>
              <c:strCache>
                <c:ptCount val="1"/>
                <c:pt idx="0">
                  <c:v>倉敷市モーターボート競走事業会計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13.28</c:v>
                </c:pt>
                <c:pt idx="2">
                  <c:v>#N/A</c:v>
                </c:pt>
                <c:pt idx="3">
                  <c:v>14.71</c:v>
                </c:pt>
                <c:pt idx="4">
                  <c:v>#N/A</c:v>
                </c:pt>
                <c:pt idx="5">
                  <c:v>17.38</c:v>
                </c:pt>
                <c:pt idx="6">
                  <c:v>#N/A</c:v>
                </c:pt>
                <c:pt idx="7">
                  <c:v>21.2</c:v>
                </c:pt>
                <c:pt idx="8">
                  <c:v>#N/A</c:v>
                </c:pt>
                <c:pt idx="9">
                  <c:v>25.06</c:v>
                </c:pt>
              </c:numCache>
            </c:numRef>
          </c:val>
          <c:extLst>
            <c:ext xmlns:c16="http://schemas.microsoft.com/office/drawing/2014/chart" uri="{C3380CC4-5D6E-409C-BE32-E72D297353CC}">
              <c16:uniqueId val="{00000009-6E57-4382-8956-F2E9D8385A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22947</c:v>
                </c:pt>
                <c:pt idx="5">
                  <c:v>20230</c:v>
                </c:pt>
                <c:pt idx="8">
                  <c:v>21786</c:v>
                </c:pt>
                <c:pt idx="11">
                  <c:v>21709</c:v>
                </c:pt>
                <c:pt idx="14">
                  <c:v>21702</c:v>
                </c:pt>
              </c:numCache>
            </c:numRef>
          </c:val>
          <c:extLst>
            <c:ext xmlns:c16="http://schemas.microsoft.com/office/drawing/2014/chart" uri="{C3380CC4-5D6E-409C-BE32-E72D297353CC}">
              <c16:uniqueId val="{00000000-32A2-4B71-A05D-C10FA61DE5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A2-4B71-A05D-C10FA61DE5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541</c:v>
                </c:pt>
                <c:pt idx="3">
                  <c:v>427</c:v>
                </c:pt>
                <c:pt idx="6">
                  <c:v>129</c:v>
                </c:pt>
                <c:pt idx="9">
                  <c:v>102</c:v>
                </c:pt>
                <c:pt idx="12">
                  <c:v>273</c:v>
                </c:pt>
              </c:numCache>
            </c:numRef>
          </c:val>
          <c:extLst>
            <c:ext xmlns:c16="http://schemas.microsoft.com/office/drawing/2014/chart" uri="{C3380CC4-5D6E-409C-BE32-E72D297353CC}">
              <c16:uniqueId val="{00000002-32A2-4B71-A05D-C10FA61DE5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43</c:v>
                </c:pt>
                <c:pt idx="6">
                  <c:v>45</c:v>
                </c:pt>
                <c:pt idx="9">
                  <c:v>30</c:v>
                </c:pt>
                <c:pt idx="12">
                  <c:v>14</c:v>
                </c:pt>
              </c:numCache>
            </c:numRef>
          </c:val>
          <c:extLst>
            <c:ext xmlns:c16="http://schemas.microsoft.com/office/drawing/2014/chart" uri="{C3380CC4-5D6E-409C-BE32-E72D297353CC}">
              <c16:uniqueId val="{00000003-32A2-4B71-A05D-C10FA61DE5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10952</c:v>
                </c:pt>
                <c:pt idx="3">
                  <c:v>7045</c:v>
                </c:pt>
                <c:pt idx="6">
                  <c:v>6723</c:v>
                </c:pt>
                <c:pt idx="9">
                  <c:v>6684</c:v>
                </c:pt>
                <c:pt idx="12">
                  <c:v>6363</c:v>
                </c:pt>
              </c:numCache>
            </c:numRef>
          </c:val>
          <c:extLst>
            <c:ext xmlns:c16="http://schemas.microsoft.com/office/drawing/2014/chart" uri="{C3380CC4-5D6E-409C-BE32-E72D297353CC}">
              <c16:uniqueId val="{00000004-32A2-4B71-A05D-C10FA61DE5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483</c:v>
                </c:pt>
                <c:pt idx="3">
                  <c:v>517</c:v>
                </c:pt>
                <c:pt idx="6">
                  <c:v>557</c:v>
                </c:pt>
                <c:pt idx="9">
                  <c:v>607</c:v>
                </c:pt>
                <c:pt idx="12">
                  <c:v>197</c:v>
                </c:pt>
              </c:numCache>
            </c:numRef>
          </c:val>
          <c:extLst>
            <c:ext xmlns:c16="http://schemas.microsoft.com/office/drawing/2014/chart" uri="{C3380CC4-5D6E-409C-BE32-E72D297353CC}">
              <c16:uniqueId val="{00000005-32A2-4B71-A05D-C10FA61DE5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7</c:v>
                </c:pt>
                <c:pt idx="6">
                  <c:v>18</c:v>
                </c:pt>
                <c:pt idx="9">
                  <c:v>27</c:v>
                </c:pt>
                <c:pt idx="12">
                  <c:v>0</c:v>
                </c:pt>
              </c:numCache>
            </c:numRef>
          </c:val>
          <c:extLst>
            <c:ext xmlns:c16="http://schemas.microsoft.com/office/drawing/2014/chart" uri="{C3380CC4-5D6E-409C-BE32-E72D297353CC}">
              <c16:uniqueId val="{00000006-32A2-4B71-A05D-C10FA61DE5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15670</c:v>
                </c:pt>
                <c:pt idx="3">
                  <c:v>15860</c:v>
                </c:pt>
                <c:pt idx="6">
                  <c:v>16248</c:v>
                </c:pt>
                <c:pt idx="9">
                  <c:v>16826</c:v>
                </c:pt>
                <c:pt idx="12">
                  <c:v>17632</c:v>
                </c:pt>
              </c:numCache>
            </c:numRef>
          </c:val>
          <c:extLst>
            <c:ext xmlns:c16="http://schemas.microsoft.com/office/drawing/2014/chart" uri="{C3380CC4-5D6E-409C-BE32-E72D297353CC}">
              <c16:uniqueId val="{00000007-32A2-4B71-A05D-C10FA61DE5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4744</c:v>
                </c:pt>
                <c:pt idx="2">
                  <c:v>#N/A</c:v>
                </c:pt>
                <c:pt idx="3">
                  <c:v>#N/A</c:v>
                </c:pt>
                <c:pt idx="4">
                  <c:v>3669</c:v>
                </c:pt>
                <c:pt idx="5">
                  <c:v>#N/A</c:v>
                </c:pt>
                <c:pt idx="6">
                  <c:v>#N/A</c:v>
                </c:pt>
                <c:pt idx="7">
                  <c:v>1934</c:v>
                </c:pt>
                <c:pt idx="8">
                  <c:v>#N/A</c:v>
                </c:pt>
                <c:pt idx="9">
                  <c:v>#N/A</c:v>
                </c:pt>
                <c:pt idx="10">
                  <c:v>2567</c:v>
                </c:pt>
                <c:pt idx="11">
                  <c:v>#N/A</c:v>
                </c:pt>
                <c:pt idx="12">
                  <c:v>#N/A</c:v>
                </c:pt>
                <c:pt idx="13">
                  <c:v>2777</c:v>
                </c:pt>
                <c:pt idx="14">
                  <c:v>#N/A</c:v>
                </c:pt>
              </c:numCache>
            </c:numRef>
          </c:val>
          <c:smooth val="0"/>
          <c:extLst>
            <c:ext xmlns:c16="http://schemas.microsoft.com/office/drawing/2014/chart" uri="{C3380CC4-5D6E-409C-BE32-E72D297353CC}">
              <c16:uniqueId val="{00000008-32A2-4B71-A05D-C10FA61DE5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191438</c:v>
                </c:pt>
                <c:pt idx="5">
                  <c:v>193758</c:v>
                </c:pt>
                <c:pt idx="8">
                  <c:v>193091</c:v>
                </c:pt>
                <c:pt idx="11">
                  <c:v>196994</c:v>
                </c:pt>
                <c:pt idx="14">
                  <c:v>197181</c:v>
                </c:pt>
              </c:numCache>
            </c:numRef>
          </c:val>
          <c:extLst>
            <c:ext xmlns:c16="http://schemas.microsoft.com/office/drawing/2014/chart" uri="{C3380CC4-5D6E-409C-BE32-E72D297353CC}">
              <c16:uniqueId val="{00000000-DA0B-4AD1-B0C7-48433CC7C2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44030</c:v>
                </c:pt>
                <c:pt idx="5">
                  <c:v>40941</c:v>
                </c:pt>
                <c:pt idx="8">
                  <c:v>36582</c:v>
                </c:pt>
                <c:pt idx="11">
                  <c:v>35001</c:v>
                </c:pt>
                <c:pt idx="14">
                  <c:v>34049</c:v>
                </c:pt>
              </c:numCache>
            </c:numRef>
          </c:val>
          <c:extLst>
            <c:ext xmlns:c16="http://schemas.microsoft.com/office/drawing/2014/chart" uri="{C3380CC4-5D6E-409C-BE32-E72D297353CC}">
              <c16:uniqueId val="{00000001-DA0B-4AD1-B0C7-48433CC7C2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34352</c:v>
                </c:pt>
                <c:pt idx="5">
                  <c:v>35625</c:v>
                </c:pt>
                <c:pt idx="8">
                  <c:v>38065</c:v>
                </c:pt>
                <c:pt idx="11">
                  <c:v>47351</c:v>
                </c:pt>
                <c:pt idx="14">
                  <c:v>55967</c:v>
                </c:pt>
              </c:numCache>
            </c:numRef>
          </c:val>
          <c:extLst>
            <c:ext xmlns:c16="http://schemas.microsoft.com/office/drawing/2014/chart" uri="{C3380CC4-5D6E-409C-BE32-E72D297353CC}">
              <c16:uniqueId val="{00000002-DA0B-4AD1-B0C7-48433CC7C2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0B-4AD1-B0C7-48433CC7C2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0B-4AD1-B0C7-48433CC7C2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150</c:v>
                </c:pt>
                <c:pt idx="3">
                  <c:v>157</c:v>
                </c:pt>
                <c:pt idx="6">
                  <c:v>128</c:v>
                </c:pt>
                <c:pt idx="9">
                  <c:v>137</c:v>
                </c:pt>
                <c:pt idx="12">
                  <c:v>122</c:v>
                </c:pt>
              </c:numCache>
            </c:numRef>
          </c:val>
          <c:extLst>
            <c:ext xmlns:c16="http://schemas.microsoft.com/office/drawing/2014/chart" uri="{C3380CC4-5D6E-409C-BE32-E72D297353CC}">
              <c16:uniqueId val="{00000005-DA0B-4AD1-B0C7-48433CC7C2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20085</c:v>
                </c:pt>
                <c:pt idx="3">
                  <c:v>20509</c:v>
                </c:pt>
                <c:pt idx="6">
                  <c:v>20684</c:v>
                </c:pt>
                <c:pt idx="9">
                  <c:v>20907</c:v>
                </c:pt>
                <c:pt idx="12">
                  <c:v>21297</c:v>
                </c:pt>
              </c:numCache>
            </c:numRef>
          </c:val>
          <c:extLst>
            <c:ext xmlns:c16="http://schemas.microsoft.com/office/drawing/2014/chart" uri="{C3380CC4-5D6E-409C-BE32-E72D297353CC}">
              <c16:uniqueId val="{00000006-DA0B-4AD1-B0C7-48433CC7C2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159</c:v>
                </c:pt>
                <c:pt idx="3">
                  <c:v>80</c:v>
                </c:pt>
                <c:pt idx="6">
                  <c:v>30</c:v>
                </c:pt>
                <c:pt idx="9">
                  <c:v>46</c:v>
                </c:pt>
                <c:pt idx="12">
                  <c:v>527</c:v>
                </c:pt>
              </c:numCache>
            </c:numRef>
          </c:val>
          <c:extLst>
            <c:ext xmlns:c16="http://schemas.microsoft.com/office/drawing/2014/chart" uri="{C3380CC4-5D6E-409C-BE32-E72D297353CC}">
              <c16:uniqueId val="{00000007-DA0B-4AD1-B0C7-48433CC7C2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107803</c:v>
                </c:pt>
                <c:pt idx="3">
                  <c:v>95154</c:v>
                </c:pt>
                <c:pt idx="6">
                  <c:v>76489</c:v>
                </c:pt>
                <c:pt idx="9">
                  <c:v>59401</c:v>
                </c:pt>
                <c:pt idx="12">
                  <c:v>54269</c:v>
                </c:pt>
              </c:numCache>
            </c:numRef>
          </c:val>
          <c:extLst>
            <c:ext xmlns:c16="http://schemas.microsoft.com/office/drawing/2014/chart" uri="{C3380CC4-5D6E-409C-BE32-E72D297353CC}">
              <c16:uniqueId val="{00000008-DA0B-4AD1-B0C7-48433CC7C2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2654</c:v>
                </c:pt>
                <c:pt idx="3">
                  <c:v>3009</c:v>
                </c:pt>
                <c:pt idx="6">
                  <c:v>2633</c:v>
                </c:pt>
                <c:pt idx="9">
                  <c:v>5021</c:v>
                </c:pt>
                <c:pt idx="12">
                  <c:v>8317</c:v>
                </c:pt>
              </c:numCache>
            </c:numRef>
          </c:val>
          <c:extLst>
            <c:ext xmlns:c16="http://schemas.microsoft.com/office/drawing/2014/chart" uri="{C3380CC4-5D6E-409C-BE32-E72D297353CC}">
              <c16:uniqueId val="{00000009-DA0B-4AD1-B0C7-48433CC7C2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182094</c:v>
                </c:pt>
                <c:pt idx="3">
                  <c:v>190469</c:v>
                </c:pt>
                <c:pt idx="6">
                  <c:v>196937</c:v>
                </c:pt>
                <c:pt idx="9">
                  <c:v>197096</c:v>
                </c:pt>
                <c:pt idx="12">
                  <c:v>195268</c:v>
                </c:pt>
              </c:numCache>
            </c:numRef>
          </c:val>
          <c:extLst>
            <c:ext xmlns:c16="http://schemas.microsoft.com/office/drawing/2014/chart" uri="{C3380CC4-5D6E-409C-BE32-E72D297353CC}">
              <c16:uniqueId val="{0000000A-DA0B-4AD1-B0C7-48433CC7C2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43125</c:v>
                </c:pt>
                <c:pt idx="2">
                  <c:v>#N/A</c:v>
                </c:pt>
                <c:pt idx="3">
                  <c:v>#N/A</c:v>
                </c:pt>
                <c:pt idx="4">
                  <c:v>39053</c:v>
                </c:pt>
                <c:pt idx="5">
                  <c:v>#N/A</c:v>
                </c:pt>
                <c:pt idx="6">
                  <c:v>#N/A</c:v>
                </c:pt>
                <c:pt idx="7">
                  <c:v>29163</c:v>
                </c:pt>
                <c:pt idx="8">
                  <c:v>#N/A</c:v>
                </c:pt>
                <c:pt idx="9">
                  <c:v>#N/A</c:v>
                </c:pt>
                <c:pt idx="10">
                  <c:v>3262</c:v>
                </c:pt>
                <c:pt idx="11">
                  <c:v>#N/A</c:v>
                </c:pt>
                <c:pt idx="12">
                  <c:v>#N/A</c:v>
                </c:pt>
                <c:pt idx="13">
                  <c:v>0</c:v>
                </c:pt>
                <c:pt idx="14">
                  <c:v>#N/A</c:v>
                </c:pt>
              </c:numCache>
            </c:numRef>
          </c:val>
          <c:smooth val="0"/>
          <c:extLst>
            <c:ext xmlns:c16="http://schemas.microsoft.com/office/drawing/2014/chart" uri="{C3380CC4-5D6E-409C-BE32-E72D297353CC}">
              <c16:uniqueId val="{0000000B-DA0B-4AD1-B0C7-48433CC7C2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12378</c:v>
                </c:pt>
                <c:pt idx="1">
                  <c:v>12753</c:v>
                </c:pt>
                <c:pt idx="2">
                  <c:v>12559</c:v>
                </c:pt>
              </c:numCache>
            </c:numRef>
          </c:val>
          <c:extLst>
            <c:ext xmlns:c16="http://schemas.microsoft.com/office/drawing/2014/chart" uri="{C3380CC4-5D6E-409C-BE32-E72D297353CC}">
              <c16:uniqueId val="{00000000-014B-404A-B3C0-B8078988FE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4832</c:v>
                </c:pt>
                <c:pt idx="1">
                  <c:v>8063</c:v>
                </c:pt>
                <c:pt idx="2">
                  <c:v>11317</c:v>
                </c:pt>
              </c:numCache>
            </c:numRef>
          </c:val>
          <c:extLst>
            <c:ext xmlns:c16="http://schemas.microsoft.com/office/drawing/2014/chart" uri="{C3380CC4-5D6E-409C-BE32-E72D297353CC}">
              <c16:uniqueId val="{00000001-014B-404A-B3C0-B8078988FE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19152</c:v>
                </c:pt>
                <c:pt idx="1">
                  <c:v>23645</c:v>
                </c:pt>
                <c:pt idx="2">
                  <c:v>28740</c:v>
                </c:pt>
              </c:numCache>
            </c:numRef>
          </c:val>
          <c:extLst>
            <c:ext xmlns:c16="http://schemas.microsoft.com/office/drawing/2014/chart" uri="{C3380CC4-5D6E-409C-BE32-E72D297353CC}">
              <c16:uniqueId val="{00000002-014B-404A-B3C0-B8078988FE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は、主に臨時財政対策債や学校教育施設等整備事業債などの元利償還金の増加により、前年度より増加している。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は、「災害復旧費等に係る基準財政需要額」のうち、臨時財政対策債が増加したものの、公害防止事業債償還費と合併特例債などが減額となったことで前年度より微減となっている。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その結果、実質公債費比率の分子は増加している。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今後積立額を増やして積立不足を解消する予定である。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ＰＦＩ事業費（中央斎場施設整備事業）の増などにより「債務負担行為に基づく支出予定額」は増加したものの、下水道事業の企業債現在高の減などによる「公営企業債等繰入見込額」や一般会計の「地方債の現在高」が大きく減少したため、前年より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は、主に決算剰余金を財源とした財政調整基金、減債基金、公共施設整備基金等の積立により充当可能基金が増加したことにより、前年度より増加している。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その結果、将来負担比率の分子は大幅に減少している。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岡山県倉敷市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決算剰余金から財政調整基金に約４８億円積み立てたほか、減災基金へ約３３億円、公共施設整備基金へ約２０億円、学校施設整備基金へ</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約２０億円、清掃施設整備基金へ約１０億円などを積み立てた一方、新型コロナウイルス感染症対応や原油価格・物価高騰対応のため、財政調整基金を約５０億円、災害復興基金を約０．９億円、新型コロナウイルス感染症対策基金を約０．９億円などの取り崩しを行った結果、基金全体としては約８２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社会情勢の変化による税収の落ち込みや自然災害など不測の事態に備えるため、また公共施設の老朽化対策や学校施設の大規模改修など、特定の事業の財源として活用するために、今後も基金を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・清掃施設整備基金：清掃施設の整備の円滑な推進を図り、もって一般廃棄物の適正な処理と生活環境の保全及び公衆衛生の向上に資すること</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・災害復興基金：災害からの復旧・復興を図る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・公共施設整備基金・学校施設整備基金・清掃施設整備基金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今後の事業実施に備えて積立てたことによる増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・公共施設整備基金：今後の公共施設の整備等に備えて計画的に積み立てる予定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・学校施設整備基金：今後の学校施設の整備等に備えて計画的に積み立てる予定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・清掃施設整備基金：今後の清掃施設の整備等に備えて計画的に積み立てる予定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・災害復興基金：災害復旧事業等に計画的に充当を行う。また、今後も発生する災害に備えて計画的に積み立てる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少子高齢化による社会保障関係経費の増加への対策や、防災・減災対策など重要課題に対応するため、約４８億円を積み立てたことによる増。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税収の落ち込みや自然災害など不測の事態に備えるため、決算剰余金の活用などにより、今後も積み立てていくこととしている。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市債の償還時の財源として活用するため、約３３億円を積み立てたことによる増。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市場公募債の一括償還に備えて毎年度計画的に積み立てる予定。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477,799
470,863
356.07
226,445,818
215,286,796
8,930,709
112,923,732
194,677,601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年間の推移をみると、ほぼ横ばいで推移しているが、当該年度は分子となる基準財政収入額が分子となる基準財政需要額を上回る増額となったことから、単年度指数でみると、０．００８ポイント改善したが、３年平均の値では、３年平均の対象から除外される令和元年度の単年度の値を下回ることから０．０１５ポイントの悪化となっている。市税の収納率は９８．７％で、行財政改革プラン２０２０（令和２～６年度）の目標値９７．６％を大きく上回っており、引き続き歳入確保に努めるとともに、歳出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58965</xdr:rowOff>
    </xdr:to>
    <xdr:cxnSp macro="">
      <xdr:nvCxnSpPr>
        <xdr:cNvPr id="71" name="直線コネクタ 70"/>
        <xdr:cNvCxnSpPr/>
      </xdr:nvCxnSpPr>
      <xdr:spPr>
        <a:xfrm>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7257</xdr:rowOff>
    </xdr:to>
    <xdr:cxnSp macro="">
      <xdr:nvCxnSpPr>
        <xdr:cNvPr id="77" name="直線コネクタ 76"/>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80" name="直線コネクタ 79"/>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物件費が６．６億円、公債費が８．１億円増加したことなどにより、総額で１４．３億円の増加となった。経常一般財源は、地方特例交付金等が減額となったものの、市税等の増により、総額で８億円の増となった。この結果、経常収支比率は０．７ポイント改善し、８６．８％となり、類似団体内平均値を下回っている。今後も厳しい財政状況が見込まれるが、倉敷みらい創成戦略や行財政改革プラン２０２０（令和２～６年度）に基づき、歳出の削減を図りながら、市税収入の拡充と一層の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80518</xdr:rowOff>
    </xdr:to>
    <xdr:cxnSp macro="">
      <xdr:nvCxnSpPr>
        <xdr:cNvPr id="132" name="直線コネクタ 131"/>
        <xdr:cNvCxnSpPr/>
      </xdr:nvCxnSpPr>
      <xdr:spPr>
        <a:xfrm>
          <a:off x="4114800" y="108480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64</xdr:row>
      <xdr:rowOff>44196</xdr:rowOff>
    </xdr:to>
    <xdr:cxnSp macro="">
      <xdr:nvCxnSpPr>
        <xdr:cNvPr id="135" name="直線コネクタ 134"/>
        <xdr:cNvCxnSpPr/>
      </xdr:nvCxnSpPr>
      <xdr:spPr>
        <a:xfrm flipV="1">
          <a:off x="3225800" y="108480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68326</xdr:rowOff>
    </xdr:to>
    <xdr:cxnSp macro="">
      <xdr:nvCxnSpPr>
        <xdr:cNvPr id="138" name="直線コネクタ 137"/>
        <xdr:cNvCxnSpPr/>
      </xdr:nvCxnSpPr>
      <xdr:spPr>
        <a:xfrm flipV="1">
          <a:off x="2336800" y="1101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17526</xdr:rowOff>
    </xdr:to>
    <xdr:cxnSp macro="">
      <xdr:nvCxnSpPr>
        <xdr:cNvPr id="141" name="直線コネクタ 140"/>
        <xdr:cNvCxnSpPr/>
      </xdr:nvCxnSpPr>
      <xdr:spPr>
        <a:xfrm flipV="1">
          <a:off x="1447800" y="110411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51" name="楕円 150"/>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46245</xdr:rowOff>
    </xdr:from>
    <xdr:ext cx="762000" cy="259045"/>
    <xdr:sp macro="" textlink="">
      <xdr:nvSpPr>
        <xdr:cNvPr id="152" name="財政構造の弾力性該当値テキスト"/>
        <xdr:cNvSpPr txBox="1"/>
      </xdr:nvSpPr>
      <xdr:spPr>
        <a:xfrm>
          <a:off x="50419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3" name="楕円 152"/>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4" name="テキスト ボックス 153"/>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5" name="楕円 154"/>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6" name="テキスト ボックス 155"/>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7" name="楕円 156"/>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58" name="テキスト ボックス 157"/>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9" name="楕円 158"/>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60" name="テキスト ボックス 159"/>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感染症対策事業等による物件費の増により、人口１人当たりの決算額は前年度より３，７９４円増加したが、昨年度に引き続き、類似団体内平均値を下回っていることから、歳出抑制に努めた成果が一定程度あったものと考えられる。全体的な歳出について、引き続き、行財政改革等の推進により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24986</xdr:rowOff>
    </xdr:from>
    <xdr:to>
      <xdr:col>23</xdr:col>
      <xdr:colOff>133350</xdr:colOff>
      <xdr:row>83</xdr:row>
      <xdr:rowOff>101278</xdr:rowOff>
    </xdr:to>
    <xdr:cxnSp macro="">
      <xdr:nvCxnSpPr>
        <xdr:cNvPr id="195" name="直線コネクタ 194"/>
        <xdr:cNvCxnSpPr/>
      </xdr:nvCxnSpPr>
      <xdr:spPr>
        <a:xfrm>
          <a:off x="4114800" y="14255336"/>
          <a:ext cx="838200" cy="7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755</xdr:rowOff>
    </xdr:from>
    <xdr:to>
      <xdr:col>19</xdr:col>
      <xdr:colOff>133350</xdr:colOff>
      <xdr:row>83</xdr:row>
      <xdr:rowOff>24986</xdr:rowOff>
    </xdr:to>
    <xdr:cxnSp macro="">
      <xdr:nvCxnSpPr>
        <xdr:cNvPr id="198" name="直線コネクタ 197"/>
        <xdr:cNvCxnSpPr/>
      </xdr:nvCxnSpPr>
      <xdr:spPr>
        <a:xfrm>
          <a:off x="3225800" y="14231105"/>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143450</xdr:rowOff>
    </xdr:from>
    <xdr:to>
      <xdr:col>15</xdr:col>
      <xdr:colOff>82550</xdr:colOff>
      <xdr:row>83</xdr:row>
      <xdr:rowOff>755</xdr:rowOff>
    </xdr:to>
    <xdr:cxnSp macro="">
      <xdr:nvCxnSpPr>
        <xdr:cNvPr id="201" name="直線コネクタ 200"/>
        <xdr:cNvCxnSpPr/>
      </xdr:nvCxnSpPr>
      <xdr:spPr>
        <a:xfrm>
          <a:off x="2336800" y="14202350"/>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62554</xdr:rowOff>
    </xdr:from>
    <xdr:to>
      <xdr:col>11</xdr:col>
      <xdr:colOff>31750</xdr:colOff>
      <xdr:row>82</xdr:row>
      <xdr:rowOff>143450</xdr:rowOff>
    </xdr:to>
    <xdr:cxnSp macro="">
      <xdr:nvCxnSpPr>
        <xdr:cNvPr id="204" name="直線コネクタ 203"/>
        <xdr:cNvCxnSpPr/>
      </xdr:nvCxnSpPr>
      <xdr:spPr>
        <a:xfrm>
          <a:off x="1447800" y="14121454"/>
          <a:ext cx="889000" cy="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50478</xdr:rowOff>
    </xdr:from>
    <xdr:to>
      <xdr:col>23</xdr:col>
      <xdr:colOff>184150</xdr:colOff>
      <xdr:row>83</xdr:row>
      <xdr:rowOff>152078</xdr:rowOff>
    </xdr:to>
    <xdr:sp macro="" textlink="">
      <xdr:nvSpPr>
        <xdr:cNvPr id="214" name="楕円 213"/>
        <xdr:cNvSpPr/>
      </xdr:nvSpPr>
      <xdr:spPr>
        <a:xfrm>
          <a:off x="4902200" y="142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67005</xdr:rowOff>
    </xdr:from>
    <xdr:ext cx="762000" cy="259045"/>
    <xdr:sp macro="" textlink="">
      <xdr:nvSpPr>
        <xdr:cNvPr id="215" name="人件費・物件費等の状況該当値テキスト"/>
        <xdr:cNvSpPr txBox="1"/>
      </xdr:nvSpPr>
      <xdr:spPr>
        <a:xfrm>
          <a:off x="5041900" y="1412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145636</xdr:rowOff>
    </xdr:from>
    <xdr:to>
      <xdr:col>19</xdr:col>
      <xdr:colOff>184150</xdr:colOff>
      <xdr:row>83</xdr:row>
      <xdr:rowOff>75786</xdr:rowOff>
    </xdr:to>
    <xdr:sp macro="" textlink="">
      <xdr:nvSpPr>
        <xdr:cNvPr id="216" name="楕円 215"/>
        <xdr:cNvSpPr/>
      </xdr:nvSpPr>
      <xdr:spPr>
        <a:xfrm>
          <a:off x="4064000" y="1420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85963</xdr:rowOff>
    </xdr:from>
    <xdr:ext cx="736600" cy="259045"/>
    <xdr:sp macro="" textlink="">
      <xdr:nvSpPr>
        <xdr:cNvPr id="217" name="テキスト ボックス 216"/>
        <xdr:cNvSpPr txBox="1"/>
      </xdr:nvSpPr>
      <xdr:spPr>
        <a:xfrm>
          <a:off x="3733800" y="1397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121405</xdr:rowOff>
    </xdr:from>
    <xdr:to>
      <xdr:col>15</xdr:col>
      <xdr:colOff>133350</xdr:colOff>
      <xdr:row>83</xdr:row>
      <xdr:rowOff>51555</xdr:rowOff>
    </xdr:to>
    <xdr:sp macro="" textlink="">
      <xdr:nvSpPr>
        <xdr:cNvPr id="218" name="楕円 217"/>
        <xdr:cNvSpPr/>
      </xdr:nvSpPr>
      <xdr:spPr>
        <a:xfrm>
          <a:off x="3175000" y="1418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36332</xdr:rowOff>
    </xdr:from>
    <xdr:ext cx="762000" cy="259045"/>
    <xdr:sp macro="" textlink="">
      <xdr:nvSpPr>
        <xdr:cNvPr id="219" name="テキスト ボックス 218"/>
        <xdr:cNvSpPr txBox="1"/>
      </xdr:nvSpPr>
      <xdr:spPr>
        <a:xfrm>
          <a:off x="2844800" y="1426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92650</xdr:rowOff>
    </xdr:from>
    <xdr:to>
      <xdr:col>11</xdr:col>
      <xdr:colOff>82550</xdr:colOff>
      <xdr:row>83</xdr:row>
      <xdr:rowOff>22800</xdr:rowOff>
    </xdr:to>
    <xdr:sp macro="" textlink="">
      <xdr:nvSpPr>
        <xdr:cNvPr id="220" name="楕円 219"/>
        <xdr:cNvSpPr/>
      </xdr:nvSpPr>
      <xdr:spPr>
        <a:xfrm>
          <a:off x="2286000" y="141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7577</xdr:rowOff>
    </xdr:from>
    <xdr:ext cx="762000" cy="259045"/>
    <xdr:sp macro="" textlink="">
      <xdr:nvSpPr>
        <xdr:cNvPr id="221" name="テキスト ボックス 220"/>
        <xdr:cNvSpPr txBox="1"/>
      </xdr:nvSpPr>
      <xdr:spPr>
        <a:xfrm>
          <a:off x="1955800" y="1423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11754</xdr:rowOff>
    </xdr:from>
    <xdr:to>
      <xdr:col>7</xdr:col>
      <xdr:colOff>31750</xdr:colOff>
      <xdr:row>82</xdr:row>
      <xdr:rowOff>113354</xdr:rowOff>
    </xdr:to>
    <xdr:sp macro="" textlink="">
      <xdr:nvSpPr>
        <xdr:cNvPr id="222" name="楕円 221"/>
        <xdr:cNvSpPr/>
      </xdr:nvSpPr>
      <xdr:spPr>
        <a:xfrm>
          <a:off x="1397000" y="140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98131</xdr:rowOff>
    </xdr:from>
    <xdr:ext cx="762000" cy="259045"/>
    <xdr:sp macro="" textlink="">
      <xdr:nvSpPr>
        <xdr:cNvPr id="223" name="テキスト ボックス 222"/>
        <xdr:cNvSpPr txBox="1"/>
      </xdr:nvSpPr>
      <xdr:spPr>
        <a:xfrm>
          <a:off x="1066800" y="1415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中でも高い水準となっていたことを受け、独自給料表であった行政職給料表を、国の行政職俸給表（１）と同一の給料表へ見直し、平成３１年４月１日に移行した。３年間の現給保障期間を経て、令和４年４月１日時点のラスパイレス指数は見込みどおり低下し、国の水準に近付い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85271</xdr:rowOff>
    </xdr:to>
    <xdr:cxnSp macro="">
      <xdr:nvCxnSpPr>
        <xdr:cNvPr id="259" name="直線コネクタ 258"/>
        <xdr:cNvCxnSpPr/>
      </xdr:nvCxnSpPr>
      <xdr:spPr>
        <a:xfrm flipV="1">
          <a:off x="16179800" y="1486353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0</xdr:rowOff>
    </xdr:to>
    <xdr:cxnSp macro="">
      <xdr:nvCxnSpPr>
        <xdr:cNvPr id="262" name="直線コネクタ 261"/>
        <xdr:cNvCxnSpPr/>
      </xdr:nvCxnSpPr>
      <xdr:spPr>
        <a:xfrm flipV="1">
          <a:off x="15290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120650</xdr:rowOff>
    </xdr:to>
    <xdr:cxnSp macro="">
      <xdr:nvCxnSpPr>
        <xdr:cNvPr id="265" name="直線コネクタ 264"/>
        <xdr:cNvCxnSpPr/>
      </xdr:nvCxnSpPr>
      <xdr:spPr>
        <a:xfrm flipV="1">
          <a:off x="14401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120650</xdr:rowOff>
    </xdr:to>
    <xdr:cxnSp macro="">
      <xdr:nvCxnSpPr>
        <xdr:cNvPr id="268" name="直線コネクタ 267"/>
        <xdr:cNvCxnSpPr/>
      </xdr:nvCxnSpPr>
      <xdr:spPr>
        <a:xfrm>
          <a:off x="13512800" y="151910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6" name="楕円 285"/>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7" name="テキスト ボックス 286"/>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過去５年間の推移を見ると、微増傾向となっているが、行政需要は年々高度化、複雑化しており、効率的な行政運営に向けて、行財政改革プラン２０２０において、民間活力導入の推進やＡ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Ⅰ</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・ＲＰＡ等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Ⅰ</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ＣＴの活用等に取り組んでいる。また、定年延長や退職者数の推移などをふまえて、数年後を見据えた職員採用を実施している。今後も引き続き、組織やポストの適正化を図り、定員の適正化に努める。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14817</xdr:rowOff>
    </xdr:from>
    <xdr:to>
      <xdr:col>81</xdr:col>
      <xdr:colOff>44450</xdr:colOff>
      <xdr:row>61</xdr:row>
      <xdr:rowOff>34925</xdr:rowOff>
    </xdr:to>
    <xdr:cxnSp macro="">
      <xdr:nvCxnSpPr>
        <xdr:cNvPr id="322" name="直線コネクタ 321"/>
        <xdr:cNvCxnSpPr/>
      </xdr:nvCxnSpPr>
      <xdr:spPr>
        <a:xfrm>
          <a:off x="16179800" y="1047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14817</xdr:rowOff>
    </xdr:to>
    <xdr:cxnSp macro="">
      <xdr:nvCxnSpPr>
        <xdr:cNvPr id="325" name="直線コネクタ 324"/>
        <xdr:cNvCxnSpPr/>
      </xdr:nvCxnSpPr>
      <xdr:spPr>
        <a:xfrm>
          <a:off x="15290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6773</xdr:rowOff>
    </xdr:to>
    <xdr:cxnSp macro="">
      <xdr:nvCxnSpPr>
        <xdr:cNvPr id="328" name="直線コネクタ 327"/>
        <xdr:cNvCxnSpPr/>
      </xdr:nvCxnSpPr>
      <xdr:spPr>
        <a:xfrm>
          <a:off x="14401800" y="104451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158115</xdr:rowOff>
    </xdr:to>
    <xdr:cxnSp macro="">
      <xdr:nvCxnSpPr>
        <xdr:cNvPr id="331" name="直線コネクタ 330"/>
        <xdr:cNvCxnSpPr/>
      </xdr:nvCxnSpPr>
      <xdr:spPr>
        <a:xfrm>
          <a:off x="13512800" y="104129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1" name="楕円 340"/>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2"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135467</xdr:rowOff>
    </xdr:from>
    <xdr:to>
      <xdr:col>77</xdr:col>
      <xdr:colOff>95250</xdr:colOff>
      <xdr:row>61</xdr:row>
      <xdr:rowOff>65617</xdr:rowOff>
    </xdr:to>
    <xdr:sp macro="" textlink="">
      <xdr:nvSpPr>
        <xdr:cNvPr id="343" name="楕円 342"/>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75794</xdr:rowOff>
    </xdr:from>
    <xdr:ext cx="736600" cy="259045"/>
    <xdr:sp macro="" textlink="">
      <xdr:nvSpPr>
        <xdr:cNvPr id="344" name="テキスト ボックス 343"/>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5" name="楕円 344"/>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46" name="テキスト ボックス 345"/>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7" name="楕円 346"/>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8" name="テキスト ボックス 347"/>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9" name="楕円 348"/>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50" name="テキスト ボックス 349"/>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年間の推移をみると、比率は年々改善傾向で推移している。当年度は前年度に比べ、０．４ポイント改善したが、これは３箇年の平均値であり、当年度の単年度実質公債費比率２．９％が、令和元年度の４．１％を下回ったことによる。単年度実質公債費比率は、前年度に比べ０．５ポイント悪化しているが、これは公共施設個別計画に基づく施設整備等による元利償還金の増が主な要因となっている。第七次総合計画（令和３～１２年度）においては令和７年度の実質公債費比率の目標値を３．２％としており、引き続きその目標が達成できるよう、市債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114602</xdr:rowOff>
    </xdr:to>
    <xdr:cxnSp macro="">
      <xdr:nvCxnSpPr>
        <xdr:cNvPr id="385" name="直線コネクタ 384"/>
        <xdr:cNvCxnSpPr/>
      </xdr:nvCxnSpPr>
      <xdr:spPr>
        <a:xfrm flipV="1">
          <a:off x="16179800" y="67551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40</xdr:row>
      <xdr:rowOff>35076</xdr:rowOff>
    </xdr:to>
    <xdr:cxnSp macro="">
      <xdr:nvCxnSpPr>
        <xdr:cNvPr id="388" name="直線コネクタ 387"/>
        <xdr:cNvCxnSpPr/>
      </xdr:nvCxnSpPr>
      <xdr:spPr>
        <a:xfrm flipV="1">
          <a:off x="15290800" y="68011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149981</xdr:rowOff>
    </xdr:to>
    <xdr:cxnSp macro="">
      <xdr:nvCxnSpPr>
        <xdr:cNvPr id="391" name="直線コネクタ 390"/>
        <xdr:cNvCxnSpPr/>
      </xdr:nvCxnSpPr>
      <xdr:spPr>
        <a:xfrm flipV="1">
          <a:off x="14401800" y="68930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47474</xdr:rowOff>
    </xdr:to>
    <xdr:cxnSp macro="">
      <xdr:nvCxnSpPr>
        <xdr:cNvPr id="394" name="直線コネクタ 393"/>
        <xdr:cNvCxnSpPr/>
      </xdr:nvCxnSpPr>
      <xdr:spPr>
        <a:xfrm flipV="1">
          <a:off x="13512800" y="70079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4" name="楕円 403"/>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5"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6" name="楕円 405"/>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7" name="テキスト ボックス 406"/>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8" name="楕円 407"/>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09" name="テキスト ボックス 408"/>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0" name="楕円 409"/>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11" name="テキスト ボックス 410"/>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12" name="楕円 411"/>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13" name="テキスト ボックス 412"/>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３．３ポイント改善したが、これは下水道事業の地方債残高の減少などにより公営企業債等繰入見込額が減少したことや、決算剰余金等を基金へ積立を行ったことで、充当可能基金の額が増加したことが主な要因となっている。しかし、今後老朽化した施設の更新等により比率が上昇することが見込まれることから、各種事業について計画段階から事業内容を精査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82652</xdr:rowOff>
    </xdr:from>
    <xdr:to>
      <xdr:col>77</xdr:col>
      <xdr:colOff>44450</xdr:colOff>
      <xdr:row>16</xdr:row>
      <xdr:rowOff>9042</xdr:rowOff>
    </xdr:to>
    <xdr:cxnSp macro="">
      <xdr:nvCxnSpPr>
        <xdr:cNvPr id="445" name="直線コネクタ 444"/>
        <xdr:cNvCxnSpPr/>
      </xdr:nvCxnSpPr>
      <xdr:spPr>
        <a:xfrm flipV="1">
          <a:off x="15290800" y="2482952"/>
          <a:ext cx="8890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9042</xdr:rowOff>
    </xdr:from>
    <xdr:to>
      <xdr:col>72</xdr:col>
      <xdr:colOff>203200</xdr:colOff>
      <xdr:row>16</xdr:row>
      <xdr:rowOff>123901</xdr:rowOff>
    </xdr:to>
    <xdr:cxnSp macro="">
      <xdr:nvCxnSpPr>
        <xdr:cNvPr id="448" name="直線コネクタ 447"/>
        <xdr:cNvCxnSpPr/>
      </xdr:nvCxnSpPr>
      <xdr:spPr>
        <a:xfrm flipV="1">
          <a:off x="14401800" y="2752242"/>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123901</xdr:rowOff>
    </xdr:from>
    <xdr:to>
      <xdr:col>68</xdr:col>
      <xdr:colOff>152400</xdr:colOff>
      <xdr:row>16</xdr:row>
      <xdr:rowOff>170231</xdr:rowOff>
    </xdr:to>
    <xdr:cxnSp macro="">
      <xdr:nvCxnSpPr>
        <xdr:cNvPr id="451" name="直線コネクタ 450"/>
        <xdr:cNvCxnSpPr/>
      </xdr:nvCxnSpPr>
      <xdr:spPr>
        <a:xfrm flipV="1">
          <a:off x="13512800" y="2867101"/>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4" name="フローチャート: 判断 453"/>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5" name="テキスト ボックス 454"/>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6" name="フローチャート: 判断 455"/>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7" name="テキスト ボックス 456"/>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31852</xdr:rowOff>
    </xdr:from>
    <xdr:to>
      <xdr:col>77</xdr:col>
      <xdr:colOff>95250</xdr:colOff>
      <xdr:row>14</xdr:row>
      <xdr:rowOff>133452</xdr:rowOff>
    </xdr:to>
    <xdr:sp macro="" textlink="">
      <xdr:nvSpPr>
        <xdr:cNvPr id="463" name="楕円 462"/>
        <xdr:cNvSpPr/>
      </xdr:nvSpPr>
      <xdr:spPr>
        <a:xfrm>
          <a:off x="16129000" y="2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143629</xdr:rowOff>
    </xdr:from>
    <xdr:ext cx="736600" cy="259045"/>
    <xdr:sp macro="" textlink="">
      <xdr:nvSpPr>
        <xdr:cNvPr id="464" name="テキスト ボックス 463"/>
        <xdr:cNvSpPr txBox="1"/>
      </xdr:nvSpPr>
      <xdr:spPr>
        <a:xfrm>
          <a:off x="15798800" y="2201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129692</xdr:rowOff>
    </xdr:from>
    <xdr:to>
      <xdr:col>73</xdr:col>
      <xdr:colOff>44450</xdr:colOff>
      <xdr:row>16</xdr:row>
      <xdr:rowOff>59842</xdr:rowOff>
    </xdr:to>
    <xdr:sp macro="" textlink="">
      <xdr:nvSpPr>
        <xdr:cNvPr id="465" name="楕円 464"/>
        <xdr:cNvSpPr/>
      </xdr:nvSpPr>
      <xdr:spPr>
        <a:xfrm>
          <a:off x="15240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70019</xdr:rowOff>
    </xdr:from>
    <xdr:ext cx="762000" cy="259045"/>
    <xdr:sp macro="" textlink="">
      <xdr:nvSpPr>
        <xdr:cNvPr id="466" name="テキスト ボックス 465"/>
        <xdr:cNvSpPr txBox="1"/>
      </xdr:nvSpPr>
      <xdr:spPr>
        <a:xfrm>
          <a:off x="14909800" y="247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73101</xdr:rowOff>
    </xdr:from>
    <xdr:to>
      <xdr:col>68</xdr:col>
      <xdr:colOff>203200</xdr:colOff>
      <xdr:row>17</xdr:row>
      <xdr:rowOff>3251</xdr:rowOff>
    </xdr:to>
    <xdr:sp macro="" textlink="">
      <xdr:nvSpPr>
        <xdr:cNvPr id="467" name="楕円 466"/>
        <xdr:cNvSpPr/>
      </xdr:nvSpPr>
      <xdr:spPr>
        <a:xfrm>
          <a:off x="14351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159478</xdr:rowOff>
    </xdr:from>
    <xdr:ext cx="762000" cy="259045"/>
    <xdr:sp macro="" textlink="">
      <xdr:nvSpPr>
        <xdr:cNvPr id="468" name="テキスト ボックス 467"/>
        <xdr:cNvSpPr txBox="1"/>
      </xdr:nvSpPr>
      <xdr:spPr>
        <a:xfrm>
          <a:off x="14020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119431</xdr:rowOff>
    </xdr:from>
    <xdr:to>
      <xdr:col>64</xdr:col>
      <xdr:colOff>152400</xdr:colOff>
      <xdr:row>17</xdr:row>
      <xdr:rowOff>49581</xdr:rowOff>
    </xdr:to>
    <xdr:sp macro="" textlink="">
      <xdr:nvSpPr>
        <xdr:cNvPr id="469" name="楕円 468"/>
        <xdr:cNvSpPr/>
      </xdr:nvSpPr>
      <xdr:spPr>
        <a:xfrm>
          <a:off x="13462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34358</xdr:rowOff>
    </xdr:from>
    <xdr:ext cx="762000" cy="259045"/>
    <xdr:sp macro="" textlink="">
      <xdr:nvSpPr>
        <xdr:cNvPr id="470" name="テキスト ボックス 469"/>
        <xdr:cNvSpPr txBox="1"/>
      </xdr:nvSpPr>
      <xdr:spPr>
        <a:xfrm>
          <a:off x="13131800" y="294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477,799
470,863
356.07
226,445,818
215,286,796
8,930,709
112,923,732
194,677,601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から０．２ポイント減少しており、類似団体内平均値を１．４ポイント下回っている。本市では、行財政改革プラン２０１６（平成２８～令和元年度）において、行政組織のスリム化等に取り組んできたが、引き続き行財政プラン２０２０（令和２～６年度）において、ＡＩ・ＲＰＡ等ＩＣＴの活用等により、今後も組織やポスト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73660</xdr:rowOff>
    </xdr:to>
    <xdr:cxnSp macro="">
      <xdr:nvCxnSpPr>
        <xdr:cNvPr id="66" name="直線コネクタ 65"/>
        <xdr:cNvCxnSpPr/>
      </xdr:nvCxnSpPr>
      <xdr:spPr>
        <a:xfrm flipV="1">
          <a:off x="3987800" y="6230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8890</xdr:rowOff>
    </xdr:to>
    <xdr:cxnSp macro="">
      <xdr:nvCxnSpPr>
        <xdr:cNvPr id="69" name="直線コネクタ 68"/>
        <xdr:cNvCxnSpPr/>
      </xdr:nvCxnSpPr>
      <xdr:spPr>
        <a:xfrm flipV="1">
          <a:off x="3098800" y="624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8890</xdr:rowOff>
    </xdr:to>
    <xdr:cxnSp macro="">
      <xdr:nvCxnSpPr>
        <xdr:cNvPr id="72" name="直線コネクタ 71"/>
        <xdr:cNvCxnSpPr/>
      </xdr:nvCxnSpPr>
      <xdr:spPr>
        <a:xfrm>
          <a:off x="2209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から０．４ポイント上昇している。これは、エネルギー価格高騰による光熱水費の増や給食調理業務などの民間委託に係る経費が増加したことが主な要因である。しかし、民間委託は人件費の抑制に寄与しているため、今後も、施設管理や給食調理業務などの民間委託化を進め、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75293</xdr:rowOff>
    </xdr:to>
    <xdr:cxnSp macro="">
      <xdr:nvCxnSpPr>
        <xdr:cNvPr id="129" name="直線コネクタ 128"/>
        <xdr:cNvCxnSpPr/>
      </xdr:nvCxnSpPr>
      <xdr:spPr>
        <a:xfrm>
          <a:off x="15671800" y="2603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2" name="直線コネクタ 131"/>
        <xdr:cNvCxnSpPr/>
      </xdr:nvCxnSpPr>
      <xdr:spPr>
        <a:xfrm flipV="1">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16</xdr:row>
      <xdr:rowOff>88900</xdr:rowOff>
    </xdr:to>
    <xdr:cxnSp macro="">
      <xdr:nvCxnSpPr>
        <xdr:cNvPr id="135" name="直線コネクタ 134"/>
        <xdr:cNvCxnSpPr/>
      </xdr:nvCxnSpPr>
      <xdr:spPr>
        <a:xfrm flipV="1">
          <a:off x="13893800" y="2636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88900</xdr:rowOff>
    </xdr:to>
    <xdr:cxnSp macro="">
      <xdr:nvCxnSpPr>
        <xdr:cNvPr id="138" name="直線コネクタ 137"/>
        <xdr:cNvCxnSpPr/>
      </xdr:nvCxnSpPr>
      <xdr:spPr>
        <a:xfrm>
          <a:off x="13004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から０．２ポイント減少しているが、施設型・地域型保育給付事業費等の増により決算額は増加している。類似団体内平均値を１．５ポイント下回ってはいるが、令和５年度より助成対象を拡大する子ども医療費助成事業費をはじめとして、今後も高齢化の進展や障がい者支援対策などにかかる扶助費の増加が見込まれるため、健全な財政運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xdr:cNvCxnSpPr/>
      </xdr:nvCxnSpPr>
      <xdr:spPr>
        <a:xfrm flipV="1">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139700</xdr:rowOff>
    </xdr:to>
    <xdr:cxnSp macro="">
      <xdr:nvCxnSpPr>
        <xdr:cNvPr id="193" name="直線コネクタ 192"/>
        <xdr:cNvCxnSpPr/>
      </xdr:nvCxnSpPr>
      <xdr:spPr>
        <a:xfrm flipV="1">
          <a:off x="3098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69850</xdr:rowOff>
    </xdr:to>
    <xdr:cxnSp macro="">
      <xdr:nvCxnSpPr>
        <xdr:cNvPr id="196" name="直線コネクタ 195"/>
        <xdr:cNvCxnSpPr/>
      </xdr:nvCxnSpPr>
      <xdr:spPr>
        <a:xfrm flipV="1">
          <a:off x="2209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69850</xdr:rowOff>
    </xdr:to>
    <xdr:cxnSp macro="">
      <xdr:nvCxnSpPr>
        <xdr:cNvPr id="199" name="直線コネクタ 198"/>
        <xdr:cNvCxnSpPr/>
      </xdr:nvCxnSpPr>
      <xdr:spPr>
        <a:xfrm>
          <a:off x="1320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内平均値を上回っているのは、介護保険事業や後期高齢者医療事業に対する繰出金の増加が主な要因である。今後も少子高齢化が進み、繰出金の増加が見込まれるが、保険料の適正化を図ることなど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58</xdr:row>
      <xdr:rowOff>142240</xdr:rowOff>
    </xdr:to>
    <xdr:cxnSp macro="">
      <xdr:nvCxnSpPr>
        <xdr:cNvPr id="246" name="直線コネクタ 245"/>
        <xdr:cNvCxnSpPr/>
      </xdr:nvCxnSpPr>
      <xdr:spPr>
        <a:xfrm flipV="1">
          <a:off x="16510000" y="920242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114317</xdr:rowOff>
    </xdr:from>
    <xdr:ext cx="762000" cy="259045"/>
    <xdr:sp macro="" textlink="">
      <xdr:nvSpPr>
        <xdr:cNvPr id="247" name="その他最小値テキスト"/>
        <xdr:cNvSpPr txBox="1"/>
      </xdr:nvSpPr>
      <xdr:spPr>
        <a:xfrm>
          <a:off x="16598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142240</xdr:rowOff>
    </xdr:from>
    <xdr:to>
      <xdr:col>82</xdr:col>
      <xdr:colOff>196850</xdr:colOff>
      <xdr:row>58</xdr:row>
      <xdr:rowOff>142240</xdr:rowOff>
    </xdr:to>
    <xdr:cxnSp macro="">
      <xdr:nvCxnSpPr>
        <xdr:cNvPr id="248" name="直線コネクタ 247"/>
        <xdr:cNvCxnSpPr/>
      </xdr:nvCxnSpPr>
      <xdr:spPr>
        <a:xfrm>
          <a:off x="16421100" y="100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39370</xdr:rowOff>
    </xdr:to>
    <xdr:cxnSp macro="">
      <xdr:nvCxnSpPr>
        <xdr:cNvPr id="251" name="直線コネクタ 250"/>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62230</xdr:rowOff>
    </xdr:to>
    <xdr:cxnSp macro="">
      <xdr:nvCxnSpPr>
        <xdr:cNvPr id="254" name="直線コネクタ 253"/>
        <xdr:cNvCxnSpPr/>
      </xdr:nvCxnSpPr>
      <xdr:spPr>
        <a:xfrm flipV="1">
          <a:off x="14782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62230</xdr:rowOff>
    </xdr:to>
    <xdr:cxnSp macro="">
      <xdr:nvCxnSpPr>
        <xdr:cNvPr id="257" name="直線コネクタ 256"/>
        <xdr:cNvCxnSpPr/>
      </xdr:nvCxnSpPr>
      <xdr:spPr>
        <a:xfrm>
          <a:off x="13893800" y="973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8" name="フローチャート: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9" name="テキスト ボックス 258"/>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60</xdr:row>
      <xdr:rowOff>134620</xdr:rowOff>
    </xdr:to>
    <xdr:cxnSp macro="">
      <xdr:nvCxnSpPr>
        <xdr:cNvPr id="260" name="直線コネクタ 259"/>
        <xdr:cNvCxnSpPr/>
      </xdr:nvCxnSpPr>
      <xdr:spPr>
        <a:xfrm flipV="1">
          <a:off x="13004800" y="973582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1" name="フローチャート: 判断 260"/>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2" name="テキスト ボックス 261"/>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0" name="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1"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77" name="テキスト ボックス 276"/>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8" name="楕円 277"/>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9" name="テキスト ボックス 278"/>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前年度から０．１ポイント減少している。これは、下水道事業会計への繰出金や、公害健康被害補償給付事業に係る経費が減少したことが主な要因である。類似団体内平均値を１．０ポイント下回ってはいるが、今後も定期的な補助金の見直し等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27940</xdr:rowOff>
    </xdr:to>
    <xdr:cxnSp macro="">
      <xdr:nvCxnSpPr>
        <xdr:cNvPr id="312" name="直線コネクタ 311"/>
        <xdr:cNvCxnSpPr/>
      </xdr:nvCxnSpPr>
      <xdr:spPr>
        <a:xfrm flipV="1">
          <a:off x="15671800" y="584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27940</xdr:rowOff>
    </xdr:from>
    <xdr:to>
      <xdr:col>78</xdr:col>
      <xdr:colOff>69850</xdr:colOff>
      <xdr:row>34</xdr:row>
      <xdr:rowOff>73660</xdr:rowOff>
    </xdr:to>
    <xdr:cxnSp macro="">
      <xdr:nvCxnSpPr>
        <xdr:cNvPr id="315" name="直線コネクタ 314"/>
        <xdr:cNvCxnSpPr/>
      </xdr:nvCxnSpPr>
      <xdr:spPr>
        <a:xfrm flipV="1">
          <a:off x="14782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73660</xdr:rowOff>
    </xdr:from>
    <xdr:to>
      <xdr:col>73</xdr:col>
      <xdr:colOff>180975</xdr:colOff>
      <xdr:row>34</xdr:row>
      <xdr:rowOff>81280</xdr:rowOff>
    </xdr:to>
    <xdr:cxnSp macro="">
      <xdr:nvCxnSpPr>
        <xdr:cNvPr id="318" name="直線コネクタ 317"/>
        <xdr:cNvCxnSpPr/>
      </xdr:nvCxnSpPr>
      <xdr:spPr>
        <a:xfrm flipV="1">
          <a:off x="13893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58420</xdr:rowOff>
    </xdr:from>
    <xdr:to>
      <xdr:col>69</xdr:col>
      <xdr:colOff>92075</xdr:colOff>
      <xdr:row>34</xdr:row>
      <xdr:rowOff>81280</xdr:rowOff>
    </xdr:to>
    <xdr:cxnSp macro="">
      <xdr:nvCxnSpPr>
        <xdr:cNvPr id="321" name="直線コネクタ 320"/>
        <xdr:cNvCxnSpPr/>
      </xdr:nvCxnSpPr>
      <xdr:spPr>
        <a:xfrm>
          <a:off x="13004800" y="55448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148590</xdr:rowOff>
    </xdr:from>
    <xdr:to>
      <xdr:col>78</xdr:col>
      <xdr:colOff>120650</xdr:colOff>
      <xdr:row>34</xdr:row>
      <xdr:rowOff>78740</xdr:rowOff>
    </xdr:to>
    <xdr:sp macro="" textlink="">
      <xdr:nvSpPr>
        <xdr:cNvPr id="333" name="楕円 332"/>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88917</xdr:rowOff>
    </xdr:from>
    <xdr:ext cx="736600" cy="259045"/>
    <xdr:sp macro="" textlink="">
      <xdr:nvSpPr>
        <xdr:cNvPr id="334" name="テキスト ボックス 333"/>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5" name="楕円 334"/>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6" name="テキスト ボックス 335"/>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7" name="楕円 336"/>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8" name="テキスト ボックス 337"/>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7620</xdr:rowOff>
    </xdr:from>
    <xdr:to>
      <xdr:col>65</xdr:col>
      <xdr:colOff>53975</xdr:colOff>
      <xdr:row>32</xdr:row>
      <xdr:rowOff>109220</xdr:rowOff>
    </xdr:to>
    <xdr:sp macro="" textlink="">
      <xdr:nvSpPr>
        <xdr:cNvPr id="339" name="楕円 338"/>
        <xdr:cNvSpPr/>
      </xdr:nvSpPr>
      <xdr:spPr>
        <a:xfrm>
          <a:off x="12954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119397</xdr:rowOff>
    </xdr:from>
    <xdr:ext cx="762000" cy="259045"/>
    <xdr:sp macro="" textlink="">
      <xdr:nvSpPr>
        <xdr:cNvPr id="340" name="テキスト ボックス 339"/>
        <xdr:cNvSpPr txBox="1"/>
      </xdr:nvSpPr>
      <xdr:spPr>
        <a:xfrm>
          <a:off x="12623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から０．６ポイント上昇しており、類似団体内平均値を０．３ポイント下回っているものの、年々平均値との差は縮まってきている。今後は公共施設個別計画に基づく施設整備や、増加する自然災害への対策などによる市債発行額の増により公債費の増加が見込まれるが、行財政プラン２０２０（令和２～６年度）による行財政改革の推進によって健全財政を維持するよ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73" name="直線コネクタ 372"/>
        <xdr:cNvCxnSpPr/>
      </xdr:nvCxnSpPr>
      <xdr:spPr>
        <a:xfrm>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46989</xdr:rowOff>
    </xdr:to>
    <xdr:cxnSp macro="">
      <xdr:nvCxnSpPr>
        <xdr:cNvPr id="376" name="直線コネクタ 375"/>
        <xdr:cNvCxnSpPr/>
      </xdr:nvCxnSpPr>
      <xdr:spPr>
        <a:xfrm flipV="1">
          <a:off x="3098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46989</xdr:rowOff>
    </xdr:to>
    <xdr:cxnSp macro="">
      <xdr:nvCxnSpPr>
        <xdr:cNvPr id="379" name="直線コネクタ 378"/>
        <xdr:cNvCxnSpPr/>
      </xdr:nvCxnSpPr>
      <xdr:spPr>
        <a:xfrm>
          <a:off x="2209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2" name="直線コネクタ 381"/>
        <xdr:cNvCxnSpPr/>
      </xdr:nvCxnSpPr>
      <xdr:spPr>
        <a:xfrm>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2" name="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6" name="楕円 39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7" name="テキスト ボックス 39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8" name="楕円 397"/>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9" name="テキスト ボックス 398"/>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0" name="楕円 399"/>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1" name="テキスト ボックス 400"/>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昨年度より０．１ポイント上昇しているものの、類似団体内平均値より４．９ポイント下回っている。数値が悪化した主な要因は需用費や委託料の増加により物件費が増加したためである。今後も人員配置の適正化など、行財政改革の更なる推進により、経費削減や合理化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94996</xdr:rowOff>
    </xdr:to>
    <xdr:cxnSp macro="">
      <xdr:nvCxnSpPr>
        <xdr:cNvPr id="432" name="直線コネクタ 431"/>
        <xdr:cNvCxnSpPr/>
      </xdr:nvCxnSpPr>
      <xdr:spPr>
        <a:xfrm>
          <a:off x="15671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65278</xdr:rowOff>
    </xdr:to>
    <xdr:cxnSp macro="">
      <xdr:nvCxnSpPr>
        <xdr:cNvPr id="435" name="直線コネクタ 434"/>
        <xdr:cNvCxnSpPr/>
      </xdr:nvCxnSpPr>
      <xdr:spPr>
        <a:xfrm flipV="1">
          <a:off x="14782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92711</xdr:rowOff>
    </xdr:to>
    <xdr:cxnSp macro="">
      <xdr:nvCxnSpPr>
        <xdr:cNvPr id="438" name="直線コネクタ 437"/>
        <xdr:cNvCxnSpPr/>
      </xdr:nvCxnSpPr>
      <xdr:spPr>
        <a:xfrm flipV="1">
          <a:off x="13893800" y="13266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49276</xdr:rowOff>
    </xdr:to>
    <xdr:cxnSp macro="">
      <xdr:nvCxnSpPr>
        <xdr:cNvPr id="441" name="直線コネクタ 440"/>
        <xdr:cNvCxnSpPr/>
      </xdr:nvCxnSpPr>
      <xdr:spPr>
        <a:xfrm flipV="1">
          <a:off x="13004800" y="132943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1" name="楕円 450"/>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2"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3" name="楕円 452"/>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4" name="テキスト ボックス 453"/>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5" name="楕円 454"/>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6" name="テキスト ボックス 45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7" name="楕円 45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58" name="テキスト ボックス 457"/>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9" name="楕円 458"/>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60" name="テキスト ボックス 459"/>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149403</xdr:rowOff>
    </xdr:from>
    <xdr:to>
      <xdr:col>29</xdr:col>
      <xdr:colOff>127000</xdr:colOff>
      <xdr:row>17</xdr:row>
      <xdr:rowOff>154546</xdr:rowOff>
    </xdr:to>
    <xdr:cxnSp macro="">
      <xdr:nvCxnSpPr>
        <xdr:cNvPr id="50" name="直線コネクタ 49"/>
        <xdr:cNvCxnSpPr/>
      </xdr:nvCxnSpPr>
      <xdr:spPr bwMode="auto">
        <a:xfrm>
          <a:off x="5003800" y="3111678"/>
          <a:ext cx="6477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149403</xdr:rowOff>
    </xdr:from>
    <xdr:to>
      <xdr:col>26</xdr:col>
      <xdr:colOff>50800</xdr:colOff>
      <xdr:row>17</xdr:row>
      <xdr:rowOff>159080</xdr:rowOff>
    </xdr:to>
    <xdr:cxnSp macro="">
      <xdr:nvCxnSpPr>
        <xdr:cNvPr id="53" name="直線コネクタ 52"/>
        <xdr:cNvCxnSpPr/>
      </xdr:nvCxnSpPr>
      <xdr:spPr bwMode="auto">
        <a:xfrm flipV="1">
          <a:off x="4305300" y="3111678"/>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159080</xdr:rowOff>
    </xdr:from>
    <xdr:to>
      <xdr:col>22</xdr:col>
      <xdr:colOff>114300</xdr:colOff>
      <xdr:row>18</xdr:row>
      <xdr:rowOff>61468</xdr:rowOff>
    </xdr:to>
    <xdr:cxnSp macro="">
      <xdr:nvCxnSpPr>
        <xdr:cNvPr id="56" name="直線コネクタ 55"/>
        <xdr:cNvCxnSpPr/>
      </xdr:nvCxnSpPr>
      <xdr:spPr bwMode="auto">
        <a:xfrm flipV="1">
          <a:off x="3606800" y="3121355"/>
          <a:ext cx="698500" cy="73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61468</xdr:rowOff>
    </xdr:from>
    <xdr:to>
      <xdr:col>18</xdr:col>
      <xdr:colOff>177800</xdr:colOff>
      <xdr:row>18</xdr:row>
      <xdr:rowOff>85585</xdr:rowOff>
    </xdr:to>
    <xdr:cxnSp macro="">
      <xdr:nvCxnSpPr>
        <xdr:cNvPr id="59" name="直線コネクタ 58"/>
        <xdr:cNvCxnSpPr/>
      </xdr:nvCxnSpPr>
      <xdr:spPr bwMode="auto">
        <a:xfrm flipV="1">
          <a:off x="2908300" y="3195193"/>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103746</xdr:rowOff>
    </xdr:from>
    <xdr:to>
      <xdr:col>29</xdr:col>
      <xdr:colOff>177800</xdr:colOff>
      <xdr:row>18</xdr:row>
      <xdr:rowOff>33896</xdr:rowOff>
    </xdr:to>
    <xdr:sp macro="" textlink="">
      <xdr:nvSpPr>
        <xdr:cNvPr id="69" name="楕円 68"/>
        <xdr:cNvSpPr/>
      </xdr:nvSpPr>
      <xdr:spPr bwMode="auto">
        <a:xfrm>
          <a:off x="5600700" y="306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75823</xdr:rowOff>
    </xdr:from>
    <xdr:ext cx="762000" cy="259045"/>
    <xdr:sp macro="" textlink="">
      <xdr:nvSpPr>
        <xdr:cNvPr id="70" name="人口1人当たり決算額の推移該当値テキスト130"/>
        <xdr:cNvSpPr txBox="1"/>
      </xdr:nvSpPr>
      <xdr:spPr>
        <a:xfrm>
          <a:off x="5740400" y="303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98603</xdr:rowOff>
    </xdr:from>
    <xdr:to>
      <xdr:col>26</xdr:col>
      <xdr:colOff>101600</xdr:colOff>
      <xdr:row>18</xdr:row>
      <xdr:rowOff>28753</xdr:rowOff>
    </xdr:to>
    <xdr:sp macro="" textlink="">
      <xdr:nvSpPr>
        <xdr:cNvPr id="71" name="楕円 70"/>
        <xdr:cNvSpPr/>
      </xdr:nvSpPr>
      <xdr:spPr bwMode="auto">
        <a:xfrm>
          <a:off x="4953000" y="306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13530</xdr:rowOff>
    </xdr:from>
    <xdr:ext cx="736600" cy="259045"/>
    <xdr:sp macro="" textlink="">
      <xdr:nvSpPr>
        <xdr:cNvPr id="72" name="テキスト ボックス 71"/>
        <xdr:cNvSpPr txBox="1"/>
      </xdr:nvSpPr>
      <xdr:spPr>
        <a:xfrm>
          <a:off x="4622800" y="314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108280</xdr:rowOff>
    </xdr:from>
    <xdr:to>
      <xdr:col>22</xdr:col>
      <xdr:colOff>165100</xdr:colOff>
      <xdr:row>18</xdr:row>
      <xdr:rowOff>38430</xdr:rowOff>
    </xdr:to>
    <xdr:sp macro="" textlink="">
      <xdr:nvSpPr>
        <xdr:cNvPr id="73" name="楕円 72"/>
        <xdr:cNvSpPr/>
      </xdr:nvSpPr>
      <xdr:spPr bwMode="auto">
        <a:xfrm>
          <a:off x="4254500" y="307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23207</xdr:rowOff>
    </xdr:from>
    <xdr:ext cx="762000" cy="259045"/>
    <xdr:sp macro="" textlink="">
      <xdr:nvSpPr>
        <xdr:cNvPr id="74" name="テキスト ボックス 73"/>
        <xdr:cNvSpPr txBox="1"/>
      </xdr:nvSpPr>
      <xdr:spPr>
        <a:xfrm>
          <a:off x="3924300" y="315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10668</xdr:rowOff>
    </xdr:from>
    <xdr:to>
      <xdr:col>19</xdr:col>
      <xdr:colOff>38100</xdr:colOff>
      <xdr:row>18</xdr:row>
      <xdr:rowOff>112268</xdr:rowOff>
    </xdr:to>
    <xdr:sp macro="" textlink="">
      <xdr:nvSpPr>
        <xdr:cNvPr id="75" name="楕円 74"/>
        <xdr:cNvSpPr/>
      </xdr:nvSpPr>
      <xdr:spPr bwMode="auto">
        <a:xfrm>
          <a:off x="3556000" y="314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97045</xdr:rowOff>
    </xdr:from>
    <xdr:ext cx="762000" cy="259045"/>
    <xdr:sp macro="" textlink="">
      <xdr:nvSpPr>
        <xdr:cNvPr id="76" name="テキスト ボックス 75"/>
        <xdr:cNvSpPr txBox="1"/>
      </xdr:nvSpPr>
      <xdr:spPr>
        <a:xfrm>
          <a:off x="3225800" y="323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34785</xdr:rowOff>
    </xdr:from>
    <xdr:to>
      <xdr:col>15</xdr:col>
      <xdr:colOff>101600</xdr:colOff>
      <xdr:row>18</xdr:row>
      <xdr:rowOff>136385</xdr:rowOff>
    </xdr:to>
    <xdr:sp macro="" textlink="">
      <xdr:nvSpPr>
        <xdr:cNvPr id="77" name="楕円 76"/>
        <xdr:cNvSpPr/>
      </xdr:nvSpPr>
      <xdr:spPr bwMode="auto">
        <a:xfrm>
          <a:off x="2857500" y="316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121162</xdr:rowOff>
    </xdr:from>
    <xdr:ext cx="762000" cy="259045"/>
    <xdr:sp macro="" textlink="">
      <xdr:nvSpPr>
        <xdr:cNvPr id="78" name="テキスト ボックス 77"/>
        <xdr:cNvSpPr txBox="1"/>
      </xdr:nvSpPr>
      <xdr:spPr>
        <a:xfrm>
          <a:off x="2527300" y="32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927</xdr:rowOff>
    </xdr:from>
    <xdr:to>
      <xdr:col>29</xdr:col>
      <xdr:colOff>127000</xdr:colOff>
      <xdr:row>36</xdr:row>
      <xdr:rowOff>18529</xdr:rowOff>
    </xdr:to>
    <xdr:cxnSp macro="">
      <xdr:nvCxnSpPr>
        <xdr:cNvPr id="111" name="直線コネクタ 110"/>
        <xdr:cNvCxnSpPr/>
      </xdr:nvCxnSpPr>
      <xdr:spPr bwMode="auto">
        <a:xfrm flipV="1">
          <a:off x="5003800" y="6954177"/>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18529</xdr:rowOff>
    </xdr:from>
    <xdr:to>
      <xdr:col>26</xdr:col>
      <xdr:colOff>50800</xdr:colOff>
      <xdr:row>36</xdr:row>
      <xdr:rowOff>69279</xdr:rowOff>
    </xdr:to>
    <xdr:cxnSp macro="">
      <xdr:nvCxnSpPr>
        <xdr:cNvPr id="114" name="直線コネクタ 113"/>
        <xdr:cNvCxnSpPr/>
      </xdr:nvCxnSpPr>
      <xdr:spPr bwMode="auto">
        <a:xfrm flipV="1">
          <a:off x="4305300" y="6971779"/>
          <a:ext cx="6985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275133</xdr:rowOff>
    </xdr:from>
    <xdr:to>
      <xdr:col>22</xdr:col>
      <xdr:colOff>114300</xdr:colOff>
      <xdr:row>36</xdr:row>
      <xdr:rowOff>69279</xdr:rowOff>
    </xdr:to>
    <xdr:cxnSp macro="">
      <xdr:nvCxnSpPr>
        <xdr:cNvPr id="117" name="直線コネクタ 116"/>
        <xdr:cNvCxnSpPr/>
      </xdr:nvCxnSpPr>
      <xdr:spPr bwMode="auto">
        <a:xfrm>
          <a:off x="3606800" y="6885483"/>
          <a:ext cx="698500" cy="137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190627</xdr:rowOff>
    </xdr:from>
    <xdr:to>
      <xdr:col>18</xdr:col>
      <xdr:colOff>177800</xdr:colOff>
      <xdr:row>35</xdr:row>
      <xdr:rowOff>275133</xdr:rowOff>
    </xdr:to>
    <xdr:cxnSp macro="">
      <xdr:nvCxnSpPr>
        <xdr:cNvPr id="120" name="直線コネクタ 119"/>
        <xdr:cNvCxnSpPr/>
      </xdr:nvCxnSpPr>
      <xdr:spPr bwMode="auto">
        <a:xfrm>
          <a:off x="2908300" y="6800977"/>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293027</xdr:rowOff>
    </xdr:from>
    <xdr:to>
      <xdr:col>29</xdr:col>
      <xdr:colOff>177800</xdr:colOff>
      <xdr:row>36</xdr:row>
      <xdr:rowOff>51727</xdr:rowOff>
    </xdr:to>
    <xdr:sp macro="" textlink="">
      <xdr:nvSpPr>
        <xdr:cNvPr id="130" name="楕円 129"/>
        <xdr:cNvSpPr/>
      </xdr:nvSpPr>
      <xdr:spPr bwMode="auto">
        <a:xfrm>
          <a:off x="5600700" y="690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265104</xdr:rowOff>
    </xdr:from>
    <xdr:ext cx="762000" cy="259045"/>
    <xdr:sp macro="" textlink="">
      <xdr:nvSpPr>
        <xdr:cNvPr id="131" name="人口1人当たり決算額の推移該当値テキスト445"/>
        <xdr:cNvSpPr txBox="1"/>
      </xdr:nvSpPr>
      <xdr:spPr>
        <a:xfrm>
          <a:off x="5740400" y="68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310629</xdr:rowOff>
    </xdr:from>
    <xdr:to>
      <xdr:col>26</xdr:col>
      <xdr:colOff>101600</xdr:colOff>
      <xdr:row>36</xdr:row>
      <xdr:rowOff>69329</xdr:rowOff>
    </xdr:to>
    <xdr:sp macro="" textlink="">
      <xdr:nvSpPr>
        <xdr:cNvPr id="132" name="楕円 131"/>
        <xdr:cNvSpPr/>
      </xdr:nvSpPr>
      <xdr:spPr bwMode="auto">
        <a:xfrm>
          <a:off x="4953000" y="692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54106</xdr:rowOff>
    </xdr:from>
    <xdr:ext cx="736600" cy="259045"/>
    <xdr:sp macro="" textlink="">
      <xdr:nvSpPr>
        <xdr:cNvPr id="133" name="テキスト ボックス 132"/>
        <xdr:cNvSpPr txBox="1"/>
      </xdr:nvSpPr>
      <xdr:spPr>
        <a:xfrm>
          <a:off x="4622800" y="7007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18479</xdr:rowOff>
    </xdr:from>
    <xdr:to>
      <xdr:col>22</xdr:col>
      <xdr:colOff>165100</xdr:colOff>
      <xdr:row>36</xdr:row>
      <xdr:rowOff>120079</xdr:rowOff>
    </xdr:to>
    <xdr:sp macro="" textlink="">
      <xdr:nvSpPr>
        <xdr:cNvPr id="134" name="楕円 133"/>
        <xdr:cNvSpPr/>
      </xdr:nvSpPr>
      <xdr:spPr bwMode="auto">
        <a:xfrm>
          <a:off x="4254500" y="69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104856</xdr:rowOff>
    </xdr:from>
    <xdr:ext cx="762000" cy="259045"/>
    <xdr:sp macro="" textlink="">
      <xdr:nvSpPr>
        <xdr:cNvPr id="135" name="テキスト ボックス 134"/>
        <xdr:cNvSpPr txBox="1"/>
      </xdr:nvSpPr>
      <xdr:spPr>
        <a:xfrm>
          <a:off x="3924300" y="70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224333</xdr:rowOff>
    </xdr:from>
    <xdr:to>
      <xdr:col>19</xdr:col>
      <xdr:colOff>38100</xdr:colOff>
      <xdr:row>35</xdr:row>
      <xdr:rowOff>325933</xdr:rowOff>
    </xdr:to>
    <xdr:sp macro="" textlink="">
      <xdr:nvSpPr>
        <xdr:cNvPr id="136" name="楕円 135"/>
        <xdr:cNvSpPr/>
      </xdr:nvSpPr>
      <xdr:spPr bwMode="auto">
        <a:xfrm>
          <a:off x="3556000" y="683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310710</xdr:rowOff>
    </xdr:from>
    <xdr:ext cx="762000" cy="259045"/>
    <xdr:sp macro="" textlink="">
      <xdr:nvSpPr>
        <xdr:cNvPr id="137" name="テキスト ボックス 136"/>
        <xdr:cNvSpPr txBox="1"/>
      </xdr:nvSpPr>
      <xdr:spPr>
        <a:xfrm>
          <a:off x="3225800" y="692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139827</xdr:rowOff>
    </xdr:from>
    <xdr:to>
      <xdr:col>15</xdr:col>
      <xdr:colOff>101600</xdr:colOff>
      <xdr:row>35</xdr:row>
      <xdr:rowOff>241427</xdr:rowOff>
    </xdr:to>
    <xdr:sp macro="" textlink="">
      <xdr:nvSpPr>
        <xdr:cNvPr id="138" name="楕円 137"/>
        <xdr:cNvSpPr/>
      </xdr:nvSpPr>
      <xdr:spPr bwMode="auto">
        <a:xfrm>
          <a:off x="2857500" y="675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226204</xdr:rowOff>
    </xdr:from>
    <xdr:ext cx="762000" cy="259045"/>
    <xdr:sp macro="" textlink="">
      <xdr:nvSpPr>
        <xdr:cNvPr id="139" name="テキスト ボックス 138"/>
        <xdr:cNvSpPr txBox="1"/>
      </xdr:nvSpPr>
      <xdr:spPr>
        <a:xfrm>
          <a:off x="2527300" y="68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477,799
470,863
356.07
226,445,818
215,286,796
8,930,709
112,923,732
194,677,601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80133</xdr:rowOff>
    </xdr:from>
    <xdr:to>
      <xdr:col>24</xdr:col>
      <xdr:colOff>63500</xdr:colOff>
      <xdr:row>35</xdr:row>
      <xdr:rowOff>96658</xdr:rowOff>
    </xdr:to>
    <xdr:cxnSp macro="">
      <xdr:nvCxnSpPr>
        <xdr:cNvPr id="63" name="直線コネクタ 62"/>
        <xdr:cNvCxnSpPr/>
      </xdr:nvCxnSpPr>
      <xdr:spPr>
        <a:xfrm flipV="1">
          <a:off x="3797300" y="6080883"/>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82648</xdr:rowOff>
    </xdr:from>
    <xdr:to>
      <xdr:col>19</xdr:col>
      <xdr:colOff>177800</xdr:colOff>
      <xdr:row>35</xdr:row>
      <xdr:rowOff>96658</xdr:rowOff>
    </xdr:to>
    <xdr:cxnSp macro="">
      <xdr:nvCxnSpPr>
        <xdr:cNvPr id="66" name="直線コネクタ 65"/>
        <xdr:cNvCxnSpPr/>
      </xdr:nvCxnSpPr>
      <xdr:spPr>
        <a:xfrm>
          <a:off x="2908300" y="6083398"/>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82648</xdr:rowOff>
    </xdr:from>
    <xdr:to>
      <xdr:col>15</xdr:col>
      <xdr:colOff>50800</xdr:colOff>
      <xdr:row>36</xdr:row>
      <xdr:rowOff>34544</xdr:rowOff>
    </xdr:to>
    <xdr:cxnSp macro="">
      <xdr:nvCxnSpPr>
        <xdr:cNvPr id="69" name="直線コネクタ 68"/>
        <xdr:cNvCxnSpPr/>
      </xdr:nvCxnSpPr>
      <xdr:spPr>
        <a:xfrm flipV="1">
          <a:off x="2019300" y="6083398"/>
          <a:ext cx="889000" cy="1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49828</xdr:rowOff>
    </xdr:to>
    <xdr:cxnSp macro="">
      <xdr:nvCxnSpPr>
        <xdr:cNvPr id="72" name="直線コネクタ 71"/>
        <xdr:cNvCxnSpPr/>
      </xdr:nvCxnSpPr>
      <xdr:spPr>
        <a:xfrm flipV="1">
          <a:off x="1130300" y="6206744"/>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29333</xdr:rowOff>
    </xdr:from>
    <xdr:to>
      <xdr:col>24</xdr:col>
      <xdr:colOff>114300</xdr:colOff>
      <xdr:row>35</xdr:row>
      <xdr:rowOff>130933</xdr:rowOff>
    </xdr:to>
    <xdr:sp macro="" textlink="">
      <xdr:nvSpPr>
        <xdr:cNvPr id="82" name="楕円 81"/>
        <xdr:cNvSpPr/>
      </xdr:nvSpPr>
      <xdr:spPr>
        <a:xfrm>
          <a:off x="4584700" y="60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7760</xdr:rowOff>
    </xdr:from>
    <xdr:ext cx="534377" cy="259045"/>
    <xdr:sp macro="" textlink="">
      <xdr:nvSpPr>
        <xdr:cNvPr id="83" name="人件費該当値テキスト"/>
        <xdr:cNvSpPr txBox="1"/>
      </xdr:nvSpPr>
      <xdr:spPr>
        <a:xfrm>
          <a:off x="4686300" y="60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45858</xdr:rowOff>
    </xdr:from>
    <xdr:to>
      <xdr:col>20</xdr:col>
      <xdr:colOff>38100</xdr:colOff>
      <xdr:row>35</xdr:row>
      <xdr:rowOff>147458</xdr:rowOff>
    </xdr:to>
    <xdr:sp macro="" textlink="">
      <xdr:nvSpPr>
        <xdr:cNvPr id="84" name="楕円 83"/>
        <xdr:cNvSpPr/>
      </xdr:nvSpPr>
      <xdr:spPr>
        <a:xfrm>
          <a:off x="3746500" y="604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138585</xdr:rowOff>
    </xdr:from>
    <xdr:ext cx="534377" cy="259045"/>
    <xdr:sp macro="" textlink="">
      <xdr:nvSpPr>
        <xdr:cNvPr id="85" name="テキスト ボックス 84"/>
        <xdr:cNvSpPr txBox="1"/>
      </xdr:nvSpPr>
      <xdr:spPr>
        <a:xfrm>
          <a:off x="3530111" y="6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31848</xdr:rowOff>
    </xdr:from>
    <xdr:to>
      <xdr:col>15</xdr:col>
      <xdr:colOff>101600</xdr:colOff>
      <xdr:row>35</xdr:row>
      <xdr:rowOff>133448</xdr:rowOff>
    </xdr:to>
    <xdr:sp macro="" textlink="">
      <xdr:nvSpPr>
        <xdr:cNvPr id="86" name="楕円 85"/>
        <xdr:cNvSpPr/>
      </xdr:nvSpPr>
      <xdr:spPr>
        <a:xfrm>
          <a:off x="2857500" y="6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124575</xdr:rowOff>
    </xdr:from>
    <xdr:ext cx="534377" cy="259045"/>
    <xdr:sp macro="" textlink="">
      <xdr:nvSpPr>
        <xdr:cNvPr id="87" name="テキスト ボックス 86"/>
        <xdr:cNvSpPr txBox="1"/>
      </xdr:nvSpPr>
      <xdr:spPr>
        <a:xfrm>
          <a:off x="2641111" y="61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8" name="楕円 87"/>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76471</xdr:rowOff>
    </xdr:from>
    <xdr:ext cx="534377" cy="259045"/>
    <xdr:sp macro="" textlink="">
      <xdr:nvSpPr>
        <xdr:cNvPr id="89" name="テキスト ボックス 88"/>
        <xdr:cNvSpPr txBox="1"/>
      </xdr:nvSpPr>
      <xdr:spPr>
        <a:xfrm>
          <a:off x="1752111" y="62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170478</xdr:rowOff>
    </xdr:from>
    <xdr:to>
      <xdr:col>6</xdr:col>
      <xdr:colOff>38100</xdr:colOff>
      <xdr:row>36</xdr:row>
      <xdr:rowOff>100628</xdr:rowOff>
    </xdr:to>
    <xdr:sp macro="" textlink="">
      <xdr:nvSpPr>
        <xdr:cNvPr id="90" name="楕円 89"/>
        <xdr:cNvSpPr/>
      </xdr:nvSpPr>
      <xdr:spPr>
        <a:xfrm>
          <a:off x="1079500" y="61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91755</xdr:rowOff>
    </xdr:from>
    <xdr:ext cx="534377" cy="259045"/>
    <xdr:sp macro="" textlink="">
      <xdr:nvSpPr>
        <xdr:cNvPr id="91" name="テキスト ボックス 90"/>
        <xdr:cNvSpPr txBox="1"/>
      </xdr:nvSpPr>
      <xdr:spPr>
        <a:xfrm>
          <a:off x="863111" y="62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100495</xdr:rowOff>
    </xdr:from>
    <xdr:to>
      <xdr:col>24</xdr:col>
      <xdr:colOff>63500</xdr:colOff>
      <xdr:row>58</xdr:row>
      <xdr:rowOff>57556</xdr:rowOff>
    </xdr:to>
    <xdr:cxnSp macro="">
      <xdr:nvCxnSpPr>
        <xdr:cNvPr id="121" name="直線コネクタ 120"/>
        <xdr:cNvCxnSpPr/>
      </xdr:nvCxnSpPr>
      <xdr:spPr>
        <a:xfrm flipV="1">
          <a:off x="3797300" y="9873145"/>
          <a:ext cx="838200" cy="1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57556</xdr:rowOff>
    </xdr:from>
    <xdr:to>
      <xdr:col>19</xdr:col>
      <xdr:colOff>177800</xdr:colOff>
      <xdr:row>58</xdr:row>
      <xdr:rowOff>103010</xdr:rowOff>
    </xdr:to>
    <xdr:cxnSp macro="">
      <xdr:nvCxnSpPr>
        <xdr:cNvPr id="124" name="直線コネクタ 123"/>
        <xdr:cNvCxnSpPr/>
      </xdr:nvCxnSpPr>
      <xdr:spPr>
        <a:xfrm flipV="1">
          <a:off x="2908300" y="10001656"/>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76264</xdr:rowOff>
    </xdr:from>
    <xdr:to>
      <xdr:col>15</xdr:col>
      <xdr:colOff>50800</xdr:colOff>
      <xdr:row>58</xdr:row>
      <xdr:rowOff>103010</xdr:rowOff>
    </xdr:to>
    <xdr:cxnSp macro="">
      <xdr:nvCxnSpPr>
        <xdr:cNvPr id="127" name="直線コネクタ 126"/>
        <xdr:cNvCxnSpPr/>
      </xdr:nvCxnSpPr>
      <xdr:spPr>
        <a:xfrm>
          <a:off x="2019300" y="9848914"/>
          <a:ext cx="889000" cy="19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76264</xdr:rowOff>
    </xdr:from>
    <xdr:to>
      <xdr:col>10</xdr:col>
      <xdr:colOff>114300</xdr:colOff>
      <xdr:row>58</xdr:row>
      <xdr:rowOff>19190</xdr:rowOff>
    </xdr:to>
    <xdr:cxnSp macro="">
      <xdr:nvCxnSpPr>
        <xdr:cNvPr id="130" name="直線コネクタ 129"/>
        <xdr:cNvCxnSpPr/>
      </xdr:nvCxnSpPr>
      <xdr:spPr>
        <a:xfrm flipV="1">
          <a:off x="1130300" y="9848914"/>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49695</xdr:rowOff>
    </xdr:from>
    <xdr:to>
      <xdr:col>24</xdr:col>
      <xdr:colOff>114300</xdr:colOff>
      <xdr:row>57</xdr:row>
      <xdr:rowOff>151295</xdr:rowOff>
    </xdr:to>
    <xdr:sp macro="" textlink="">
      <xdr:nvSpPr>
        <xdr:cNvPr id="140" name="楕円 139"/>
        <xdr:cNvSpPr/>
      </xdr:nvSpPr>
      <xdr:spPr>
        <a:xfrm>
          <a:off x="4584700" y="98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28122</xdr:rowOff>
    </xdr:from>
    <xdr:ext cx="534377" cy="259045"/>
    <xdr:sp macro="" textlink="">
      <xdr:nvSpPr>
        <xdr:cNvPr id="141" name="物件費該当値テキスト"/>
        <xdr:cNvSpPr txBox="1"/>
      </xdr:nvSpPr>
      <xdr:spPr>
        <a:xfrm>
          <a:off x="4686300" y="98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6756</xdr:rowOff>
    </xdr:from>
    <xdr:to>
      <xdr:col>20</xdr:col>
      <xdr:colOff>38100</xdr:colOff>
      <xdr:row>58</xdr:row>
      <xdr:rowOff>108356</xdr:rowOff>
    </xdr:to>
    <xdr:sp macro="" textlink="">
      <xdr:nvSpPr>
        <xdr:cNvPr id="142" name="楕円 141"/>
        <xdr:cNvSpPr/>
      </xdr:nvSpPr>
      <xdr:spPr>
        <a:xfrm>
          <a:off x="3746500" y="9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99483</xdr:rowOff>
    </xdr:from>
    <xdr:ext cx="534377" cy="259045"/>
    <xdr:sp macro="" textlink="">
      <xdr:nvSpPr>
        <xdr:cNvPr id="143" name="テキスト ボックス 142"/>
        <xdr:cNvSpPr txBox="1"/>
      </xdr:nvSpPr>
      <xdr:spPr>
        <a:xfrm>
          <a:off x="3530111" y="100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52210</xdr:rowOff>
    </xdr:from>
    <xdr:to>
      <xdr:col>15</xdr:col>
      <xdr:colOff>101600</xdr:colOff>
      <xdr:row>58</xdr:row>
      <xdr:rowOff>153810</xdr:rowOff>
    </xdr:to>
    <xdr:sp macro="" textlink="">
      <xdr:nvSpPr>
        <xdr:cNvPr id="144" name="楕円 143"/>
        <xdr:cNvSpPr/>
      </xdr:nvSpPr>
      <xdr:spPr>
        <a:xfrm>
          <a:off x="2857500" y="99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144937</xdr:rowOff>
    </xdr:from>
    <xdr:ext cx="534377" cy="259045"/>
    <xdr:sp macro="" textlink="">
      <xdr:nvSpPr>
        <xdr:cNvPr id="145" name="テキスト ボックス 144"/>
        <xdr:cNvSpPr txBox="1"/>
      </xdr:nvSpPr>
      <xdr:spPr>
        <a:xfrm>
          <a:off x="2641111" y="100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25464</xdr:rowOff>
    </xdr:from>
    <xdr:to>
      <xdr:col>10</xdr:col>
      <xdr:colOff>165100</xdr:colOff>
      <xdr:row>57</xdr:row>
      <xdr:rowOff>127064</xdr:rowOff>
    </xdr:to>
    <xdr:sp macro="" textlink="">
      <xdr:nvSpPr>
        <xdr:cNvPr id="146" name="楕円 145"/>
        <xdr:cNvSpPr/>
      </xdr:nvSpPr>
      <xdr:spPr>
        <a:xfrm>
          <a:off x="1968500" y="97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143591</xdr:rowOff>
    </xdr:from>
    <xdr:ext cx="534377" cy="259045"/>
    <xdr:sp macro="" textlink="">
      <xdr:nvSpPr>
        <xdr:cNvPr id="147" name="テキスト ボックス 146"/>
        <xdr:cNvSpPr txBox="1"/>
      </xdr:nvSpPr>
      <xdr:spPr>
        <a:xfrm>
          <a:off x="1752111" y="95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139840</xdr:rowOff>
    </xdr:from>
    <xdr:to>
      <xdr:col>6</xdr:col>
      <xdr:colOff>38100</xdr:colOff>
      <xdr:row>58</xdr:row>
      <xdr:rowOff>69990</xdr:rowOff>
    </xdr:to>
    <xdr:sp macro="" textlink="">
      <xdr:nvSpPr>
        <xdr:cNvPr id="148" name="楕円 147"/>
        <xdr:cNvSpPr/>
      </xdr:nvSpPr>
      <xdr:spPr>
        <a:xfrm>
          <a:off x="10795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86517</xdr:rowOff>
    </xdr:from>
    <xdr:ext cx="534377" cy="259045"/>
    <xdr:sp macro="" textlink="">
      <xdr:nvSpPr>
        <xdr:cNvPr id="149" name="テキスト ボックス 148"/>
        <xdr:cNvSpPr txBox="1"/>
      </xdr:nvSpPr>
      <xdr:spPr>
        <a:xfrm>
          <a:off x="863111" y="96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169475</xdr:rowOff>
    </xdr:from>
    <xdr:to>
      <xdr:col>24</xdr:col>
      <xdr:colOff>63500</xdr:colOff>
      <xdr:row>75</xdr:row>
      <xdr:rowOff>21914</xdr:rowOff>
    </xdr:to>
    <xdr:cxnSp macro="">
      <xdr:nvCxnSpPr>
        <xdr:cNvPr id="174" name="直線コネクタ 173"/>
        <xdr:cNvCxnSpPr/>
      </xdr:nvCxnSpPr>
      <xdr:spPr>
        <a:xfrm flipV="1">
          <a:off x="3797300" y="12856775"/>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21914</xdr:rowOff>
    </xdr:from>
    <xdr:to>
      <xdr:col>19</xdr:col>
      <xdr:colOff>177800</xdr:colOff>
      <xdr:row>75</xdr:row>
      <xdr:rowOff>25229</xdr:rowOff>
    </xdr:to>
    <xdr:cxnSp macro="">
      <xdr:nvCxnSpPr>
        <xdr:cNvPr id="177" name="直線コネクタ 176"/>
        <xdr:cNvCxnSpPr/>
      </xdr:nvCxnSpPr>
      <xdr:spPr>
        <a:xfrm flipV="1">
          <a:off x="2908300" y="12880664"/>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25229</xdr:rowOff>
    </xdr:from>
    <xdr:to>
      <xdr:col>15</xdr:col>
      <xdr:colOff>50800</xdr:colOff>
      <xdr:row>76</xdr:row>
      <xdr:rowOff>68605</xdr:rowOff>
    </xdr:to>
    <xdr:cxnSp macro="">
      <xdr:nvCxnSpPr>
        <xdr:cNvPr id="180" name="直線コネクタ 179"/>
        <xdr:cNvCxnSpPr/>
      </xdr:nvCxnSpPr>
      <xdr:spPr>
        <a:xfrm flipV="1">
          <a:off x="2019300" y="12883979"/>
          <a:ext cx="889000" cy="2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68605</xdr:rowOff>
    </xdr:from>
    <xdr:to>
      <xdr:col>10</xdr:col>
      <xdr:colOff>114300</xdr:colOff>
      <xdr:row>76</xdr:row>
      <xdr:rowOff>79463</xdr:rowOff>
    </xdr:to>
    <xdr:cxnSp macro="">
      <xdr:nvCxnSpPr>
        <xdr:cNvPr id="183" name="直線コネクタ 182"/>
        <xdr:cNvCxnSpPr/>
      </xdr:nvCxnSpPr>
      <xdr:spPr>
        <a:xfrm flipV="1">
          <a:off x="1130300" y="1309880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118675</xdr:rowOff>
    </xdr:from>
    <xdr:to>
      <xdr:col>24</xdr:col>
      <xdr:colOff>114300</xdr:colOff>
      <xdr:row>75</xdr:row>
      <xdr:rowOff>48825</xdr:rowOff>
    </xdr:to>
    <xdr:sp macro="" textlink="">
      <xdr:nvSpPr>
        <xdr:cNvPr id="193" name="楕円 192"/>
        <xdr:cNvSpPr/>
      </xdr:nvSpPr>
      <xdr:spPr>
        <a:xfrm>
          <a:off x="4584700" y="128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141552</xdr:rowOff>
    </xdr:from>
    <xdr:ext cx="469744" cy="259045"/>
    <xdr:sp macro="" textlink="">
      <xdr:nvSpPr>
        <xdr:cNvPr id="194" name="維持補修費該当値テキスト"/>
        <xdr:cNvSpPr txBox="1"/>
      </xdr:nvSpPr>
      <xdr:spPr>
        <a:xfrm>
          <a:off x="4686300" y="1265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142564</xdr:rowOff>
    </xdr:from>
    <xdr:to>
      <xdr:col>20</xdr:col>
      <xdr:colOff>38100</xdr:colOff>
      <xdr:row>75</xdr:row>
      <xdr:rowOff>72714</xdr:rowOff>
    </xdr:to>
    <xdr:sp macro="" textlink="">
      <xdr:nvSpPr>
        <xdr:cNvPr id="195" name="楕円 194"/>
        <xdr:cNvSpPr/>
      </xdr:nvSpPr>
      <xdr:spPr>
        <a:xfrm>
          <a:off x="3746500" y="128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89241</xdr:rowOff>
    </xdr:from>
    <xdr:ext cx="469744" cy="259045"/>
    <xdr:sp macro="" textlink="">
      <xdr:nvSpPr>
        <xdr:cNvPr id="196" name="テキスト ボックス 195"/>
        <xdr:cNvSpPr txBox="1"/>
      </xdr:nvSpPr>
      <xdr:spPr>
        <a:xfrm>
          <a:off x="3562428" y="1260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145879</xdr:rowOff>
    </xdr:from>
    <xdr:to>
      <xdr:col>15</xdr:col>
      <xdr:colOff>101600</xdr:colOff>
      <xdr:row>75</xdr:row>
      <xdr:rowOff>76029</xdr:rowOff>
    </xdr:to>
    <xdr:sp macro="" textlink="">
      <xdr:nvSpPr>
        <xdr:cNvPr id="197" name="楕円 196"/>
        <xdr:cNvSpPr/>
      </xdr:nvSpPr>
      <xdr:spPr>
        <a:xfrm>
          <a:off x="2857500" y="128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92556</xdr:rowOff>
    </xdr:from>
    <xdr:ext cx="469744" cy="259045"/>
    <xdr:sp macro="" textlink="">
      <xdr:nvSpPr>
        <xdr:cNvPr id="198" name="テキスト ボックス 197"/>
        <xdr:cNvSpPr txBox="1"/>
      </xdr:nvSpPr>
      <xdr:spPr>
        <a:xfrm>
          <a:off x="2673428" y="1260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17805</xdr:rowOff>
    </xdr:from>
    <xdr:to>
      <xdr:col>10</xdr:col>
      <xdr:colOff>165100</xdr:colOff>
      <xdr:row>76</xdr:row>
      <xdr:rowOff>119405</xdr:rowOff>
    </xdr:to>
    <xdr:sp macro="" textlink="">
      <xdr:nvSpPr>
        <xdr:cNvPr id="199" name="楕円 198"/>
        <xdr:cNvSpPr/>
      </xdr:nvSpPr>
      <xdr:spPr>
        <a:xfrm>
          <a:off x="1968500" y="130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135932</xdr:rowOff>
    </xdr:from>
    <xdr:ext cx="469744" cy="259045"/>
    <xdr:sp macro="" textlink="">
      <xdr:nvSpPr>
        <xdr:cNvPr id="200" name="テキスト ボックス 199"/>
        <xdr:cNvSpPr txBox="1"/>
      </xdr:nvSpPr>
      <xdr:spPr>
        <a:xfrm>
          <a:off x="1784428" y="128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28663</xdr:rowOff>
    </xdr:from>
    <xdr:to>
      <xdr:col>6</xdr:col>
      <xdr:colOff>38100</xdr:colOff>
      <xdr:row>76</xdr:row>
      <xdr:rowOff>130263</xdr:rowOff>
    </xdr:to>
    <xdr:sp macro="" textlink="">
      <xdr:nvSpPr>
        <xdr:cNvPr id="201" name="楕円 200"/>
        <xdr:cNvSpPr/>
      </xdr:nvSpPr>
      <xdr:spPr>
        <a:xfrm>
          <a:off x="1079500" y="130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146791</xdr:rowOff>
    </xdr:from>
    <xdr:ext cx="469744" cy="259045"/>
    <xdr:sp macro="" textlink="">
      <xdr:nvSpPr>
        <xdr:cNvPr id="202" name="テキスト ボックス 201"/>
        <xdr:cNvSpPr txBox="1"/>
      </xdr:nvSpPr>
      <xdr:spPr>
        <a:xfrm>
          <a:off x="895428" y="1283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100893</xdr:rowOff>
    </xdr:from>
    <xdr:to>
      <xdr:col>24</xdr:col>
      <xdr:colOff>63500</xdr:colOff>
      <xdr:row>97</xdr:row>
      <xdr:rowOff>96931</xdr:rowOff>
    </xdr:to>
    <xdr:cxnSp macro="">
      <xdr:nvCxnSpPr>
        <xdr:cNvPr id="234" name="直線コネクタ 233"/>
        <xdr:cNvCxnSpPr/>
      </xdr:nvCxnSpPr>
      <xdr:spPr>
        <a:xfrm>
          <a:off x="3797300" y="16560093"/>
          <a:ext cx="8382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100893</xdr:rowOff>
    </xdr:from>
    <xdr:to>
      <xdr:col>19</xdr:col>
      <xdr:colOff>177800</xdr:colOff>
      <xdr:row>98</xdr:row>
      <xdr:rowOff>26129</xdr:rowOff>
    </xdr:to>
    <xdr:cxnSp macro="">
      <xdr:nvCxnSpPr>
        <xdr:cNvPr id="237" name="直線コネクタ 236"/>
        <xdr:cNvCxnSpPr/>
      </xdr:nvCxnSpPr>
      <xdr:spPr>
        <a:xfrm flipV="1">
          <a:off x="2908300" y="16560093"/>
          <a:ext cx="889000" cy="2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26129</xdr:rowOff>
    </xdr:from>
    <xdr:to>
      <xdr:col>15</xdr:col>
      <xdr:colOff>50800</xdr:colOff>
      <xdr:row>98</xdr:row>
      <xdr:rowOff>77205</xdr:rowOff>
    </xdr:to>
    <xdr:cxnSp macro="">
      <xdr:nvCxnSpPr>
        <xdr:cNvPr id="240" name="直線コネクタ 239"/>
        <xdr:cNvCxnSpPr/>
      </xdr:nvCxnSpPr>
      <xdr:spPr>
        <a:xfrm flipV="1">
          <a:off x="2019300" y="16828229"/>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55694</xdr:rowOff>
    </xdr:from>
    <xdr:to>
      <xdr:col>10</xdr:col>
      <xdr:colOff>114300</xdr:colOff>
      <xdr:row>98</xdr:row>
      <xdr:rowOff>77205</xdr:rowOff>
    </xdr:to>
    <xdr:cxnSp macro="">
      <xdr:nvCxnSpPr>
        <xdr:cNvPr id="243" name="直線コネクタ 242"/>
        <xdr:cNvCxnSpPr/>
      </xdr:nvCxnSpPr>
      <xdr:spPr>
        <a:xfrm>
          <a:off x="1130300" y="16857794"/>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7" name="テキスト ボックス 246"/>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46131</xdr:rowOff>
    </xdr:from>
    <xdr:to>
      <xdr:col>24</xdr:col>
      <xdr:colOff>114300</xdr:colOff>
      <xdr:row>97</xdr:row>
      <xdr:rowOff>147731</xdr:rowOff>
    </xdr:to>
    <xdr:sp macro="" textlink="">
      <xdr:nvSpPr>
        <xdr:cNvPr id="253" name="楕円 252"/>
        <xdr:cNvSpPr/>
      </xdr:nvSpPr>
      <xdr:spPr>
        <a:xfrm>
          <a:off x="4584700" y="166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24558</xdr:rowOff>
    </xdr:from>
    <xdr:ext cx="599010" cy="259045"/>
    <xdr:sp macro="" textlink="">
      <xdr:nvSpPr>
        <xdr:cNvPr id="254" name="扶助費該当値テキスト"/>
        <xdr:cNvSpPr txBox="1"/>
      </xdr:nvSpPr>
      <xdr:spPr>
        <a:xfrm>
          <a:off x="4686300" y="1665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50093</xdr:rowOff>
    </xdr:from>
    <xdr:to>
      <xdr:col>20</xdr:col>
      <xdr:colOff>38100</xdr:colOff>
      <xdr:row>96</xdr:row>
      <xdr:rowOff>151693</xdr:rowOff>
    </xdr:to>
    <xdr:sp macro="" textlink="">
      <xdr:nvSpPr>
        <xdr:cNvPr id="255" name="楕円 254"/>
        <xdr:cNvSpPr/>
      </xdr:nvSpPr>
      <xdr:spPr>
        <a:xfrm>
          <a:off x="3746500" y="165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142820</xdr:rowOff>
    </xdr:from>
    <xdr:ext cx="599010" cy="259045"/>
    <xdr:sp macro="" textlink="">
      <xdr:nvSpPr>
        <xdr:cNvPr id="256" name="テキスト ボックス 255"/>
        <xdr:cNvSpPr txBox="1"/>
      </xdr:nvSpPr>
      <xdr:spPr>
        <a:xfrm>
          <a:off x="3497795" y="1660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146779</xdr:rowOff>
    </xdr:from>
    <xdr:to>
      <xdr:col>15</xdr:col>
      <xdr:colOff>101600</xdr:colOff>
      <xdr:row>98</xdr:row>
      <xdr:rowOff>76929</xdr:rowOff>
    </xdr:to>
    <xdr:sp macro="" textlink="">
      <xdr:nvSpPr>
        <xdr:cNvPr id="257" name="楕円 256"/>
        <xdr:cNvSpPr/>
      </xdr:nvSpPr>
      <xdr:spPr>
        <a:xfrm>
          <a:off x="2857500" y="167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68056</xdr:rowOff>
    </xdr:from>
    <xdr:ext cx="599010" cy="259045"/>
    <xdr:sp macro="" textlink="">
      <xdr:nvSpPr>
        <xdr:cNvPr id="258" name="テキスト ボックス 257"/>
        <xdr:cNvSpPr txBox="1"/>
      </xdr:nvSpPr>
      <xdr:spPr>
        <a:xfrm>
          <a:off x="2608795" y="1687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26405</xdr:rowOff>
    </xdr:from>
    <xdr:to>
      <xdr:col>10</xdr:col>
      <xdr:colOff>165100</xdr:colOff>
      <xdr:row>98</xdr:row>
      <xdr:rowOff>128005</xdr:rowOff>
    </xdr:to>
    <xdr:sp macro="" textlink="">
      <xdr:nvSpPr>
        <xdr:cNvPr id="259" name="楕円 258"/>
        <xdr:cNvSpPr/>
      </xdr:nvSpPr>
      <xdr:spPr>
        <a:xfrm>
          <a:off x="1968500" y="16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119132</xdr:rowOff>
    </xdr:from>
    <xdr:ext cx="599010" cy="259045"/>
    <xdr:sp macro="" textlink="">
      <xdr:nvSpPr>
        <xdr:cNvPr id="260" name="テキスト ボックス 259"/>
        <xdr:cNvSpPr txBox="1"/>
      </xdr:nvSpPr>
      <xdr:spPr>
        <a:xfrm>
          <a:off x="1719795" y="169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4894</xdr:rowOff>
    </xdr:from>
    <xdr:to>
      <xdr:col>6</xdr:col>
      <xdr:colOff>38100</xdr:colOff>
      <xdr:row>98</xdr:row>
      <xdr:rowOff>106494</xdr:rowOff>
    </xdr:to>
    <xdr:sp macro="" textlink="">
      <xdr:nvSpPr>
        <xdr:cNvPr id="261" name="楕円 260"/>
        <xdr:cNvSpPr/>
      </xdr:nvSpPr>
      <xdr:spPr>
        <a:xfrm>
          <a:off x="1079500" y="168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123021</xdr:rowOff>
    </xdr:from>
    <xdr:ext cx="599010" cy="259045"/>
    <xdr:sp macro="" textlink="">
      <xdr:nvSpPr>
        <xdr:cNvPr id="262" name="テキスト ボックス 261"/>
        <xdr:cNvSpPr txBox="1"/>
      </xdr:nvSpPr>
      <xdr:spPr>
        <a:xfrm>
          <a:off x="830795" y="1658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167513</xdr:rowOff>
    </xdr:from>
    <xdr:to>
      <xdr:col>55</xdr:col>
      <xdr:colOff>0</xdr:colOff>
      <xdr:row>38</xdr:row>
      <xdr:rowOff>45314</xdr:rowOff>
    </xdr:to>
    <xdr:cxnSp macro="">
      <xdr:nvCxnSpPr>
        <xdr:cNvPr id="292" name="直線コネクタ 291"/>
        <xdr:cNvCxnSpPr/>
      </xdr:nvCxnSpPr>
      <xdr:spPr>
        <a:xfrm flipV="1">
          <a:off x="9639300" y="6511163"/>
          <a:ext cx="838200" cy="4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84620</xdr:rowOff>
    </xdr:from>
    <xdr:to>
      <xdr:col>50</xdr:col>
      <xdr:colOff>114300</xdr:colOff>
      <xdr:row>38</xdr:row>
      <xdr:rowOff>45314</xdr:rowOff>
    </xdr:to>
    <xdr:cxnSp macro="">
      <xdr:nvCxnSpPr>
        <xdr:cNvPr id="295" name="直線コネクタ 294"/>
        <xdr:cNvCxnSpPr/>
      </xdr:nvCxnSpPr>
      <xdr:spPr>
        <a:xfrm>
          <a:off x="8750300" y="5228120"/>
          <a:ext cx="889000" cy="13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297" name="テキスト ボックス 296"/>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84620</xdr:rowOff>
    </xdr:from>
    <xdr:to>
      <xdr:col>45</xdr:col>
      <xdr:colOff>177800</xdr:colOff>
      <xdr:row>37</xdr:row>
      <xdr:rowOff>100851</xdr:rowOff>
    </xdr:to>
    <xdr:cxnSp macro="">
      <xdr:nvCxnSpPr>
        <xdr:cNvPr id="298" name="直線コネクタ 297"/>
        <xdr:cNvCxnSpPr/>
      </xdr:nvCxnSpPr>
      <xdr:spPr>
        <a:xfrm flipV="1">
          <a:off x="7861300" y="5228120"/>
          <a:ext cx="889000" cy="12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0" name="テキスト ボックス 299"/>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100851</xdr:rowOff>
    </xdr:from>
    <xdr:to>
      <xdr:col>41</xdr:col>
      <xdr:colOff>50800</xdr:colOff>
      <xdr:row>39</xdr:row>
      <xdr:rowOff>42825</xdr:rowOff>
    </xdr:to>
    <xdr:cxnSp macro="">
      <xdr:nvCxnSpPr>
        <xdr:cNvPr id="301" name="直線コネクタ 300"/>
        <xdr:cNvCxnSpPr/>
      </xdr:nvCxnSpPr>
      <xdr:spPr>
        <a:xfrm flipV="1">
          <a:off x="6972300" y="6444501"/>
          <a:ext cx="889000" cy="28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3" name="テキスト ボックス 302"/>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5" name="テキスト ボックス 304"/>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116713</xdr:rowOff>
    </xdr:from>
    <xdr:to>
      <xdr:col>55</xdr:col>
      <xdr:colOff>50800</xdr:colOff>
      <xdr:row>38</xdr:row>
      <xdr:rowOff>46863</xdr:rowOff>
    </xdr:to>
    <xdr:sp macro="" textlink="">
      <xdr:nvSpPr>
        <xdr:cNvPr id="311" name="楕円 310"/>
        <xdr:cNvSpPr/>
      </xdr:nvSpPr>
      <xdr:spPr>
        <a:xfrm>
          <a:off x="104267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139590</xdr:rowOff>
    </xdr:from>
    <xdr:ext cx="534377" cy="259045"/>
    <xdr:sp macro="" textlink="">
      <xdr:nvSpPr>
        <xdr:cNvPr id="312" name="補助費等該当値テキスト"/>
        <xdr:cNvSpPr txBox="1"/>
      </xdr:nvSpPr>
      <xdr:spPr>
        <a:xfrm>
          <a:off x="10528300" y="63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165964</xdr:rowOff>
    </xdr:from>
    <xdr:to>
      <xdr:col>50</xdr:col>
      <xdr:colOff>165100</xdr:colOff>
      <xdr:row>38</xdr:row>
      <xdr:rowOff>96114</xdr:rowOff>
    </xdr:to>
    <xdr:sp macro="" textlink="">
      <xdr:nvSpPr>
        <xdr:cNvPr id="313" name="楕円 312"/>
        <xdr:cNvSpPr/>
      </xdr:nvSpPr>
      <xdr:spPr>
        <a:xfrm>
          <a:off x="9588500" y="6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112641</xdr:rowOff>
    </xdr:from>
    <xdr:ext cx="534377" cy="259045"/>
    <xdr:sp macro="" textlink="">
      <xdr:nvSpPr>
        <xdr:cNvPr id="314" name="テキスト ボックス 313"/>
        <xdr:cNvSpPr txBox="1"/>
      </xdr:nvSpPr>
      <xdr:spPr>
        <a:xfrm>
          <a:off x="9372111" y="62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33820</xdr:rowOff>
    </xdr:from>
    <xdr:to>
      <xdr:col>46</xdr:col>
      <xdr:colOff>38100</xdr:colOff>
      <xdr:row>30</xdr:row>
      <xdr:rowOff>135420</xdr:rowOff>
    </xdr:to>
    <xdr:sp macro="" textlink="">
      <xdr:nvSpPr>
        <xdr:cNvPr id="315" name="楕円 314"/>
        <xdr:cNvSpPr/>
      </xdr:nvSpPr>
      <xdr:spPr>
        <a:xfrm>
          <a:off x="8699500" y="51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151947</xdr:rowOff>
    </xdr:from>
    <xdr:ext cx="599010" cy="259045"/>
    <xdr:sp macro="" textlink="">
      <xdr:nvSpPr>
        <xdr:cNvPr id="316" name="テキスト ボックス 315"/>
        <xdr:cNvSpPr txBox="1"/>
      </xdr:nvSpPr>
      <xdr:spPr>
        <a:xfrm>
          <a:off x="8450795" y="49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50051</xdr:rowOff>
    </xdr:from>
    <xdr:to>
      <xdr:col>41</xdr:col>
      <xdr:colOff>101600</xdr:colOff>
      <xdr:row>37</xdr:row>
      <xdr:rowOff>151651</xdr:rowOff>
    </xdr:to>
    <xdr:sp macro="" textlink="">
      <xdr:nvSpPr>
        <xdr:cNvPr id="317" name="楕円 316"/>
        <xdr:cNvSpPr/>
      </xdr:nvSpPr>
      <xdr:spPr>
        <a:xfrm>
          <a:off x="7810500" y="63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168178</xdr:rowOff>
    </xdr:from>
    <xdr:ext cx="534377" cy="259045"/>
    <xdr:sp macro="" textlink="">
      <xdr:nvSpPr>
        <xdr:cNvPr id="318" name="テキスト ボックス 317"/>
        <xdr:cNvSpPr txBox="1"/>
      </xdr:nvSpPr>
      <xdr:spPr>
        <a:xfrm>
          <a:off x="7594111" y="61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163475</xdr:rowOff>
    </xdr:from>
    <xdr:to>
      <xdr:col>36</xdr:col>
      <xdr:colOff>165100</xdr:colOff>
      <xdr:row>39</xdr:row>
      <xdr:rowOff>93625</xdr:rowOff>
    </xdr:to>
    <xdr:sp macro="" textlink="">
      <xdr:nvSpPr>
        <xdr:cNvPr id="319" name="楕円 318"/>
        <xdr:cNvSpPr/>
      </xdr:nvSpPr>
      <xdr:spPr>
        <a:xfrm>
          <a:off x="6921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110152</xdr:rowOff>
    </xdr:from>
    <xdr:ext cx="534377" cy="259045"/>
    <xdr:sp macro="" textlink="">
      <xdr:nvSpPr>
        <xdr:cNvPr id="320" name="テキスト ボックス 319"/>
        <xdr:cNvSpPr txBox="1"/>
      </xdr:nvSpPr>
      <xdr:spPr>
        <a:xfrm>
          <a:off x="6705111" y="64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48636</xdr:rowOff>
    </xdr:from>
    <xdr:to>
      <xdr:col>55</xdr:col>
      <xdr:colOff>0</xdr:colOff>
      <xdr:row>57</xdr:row>
      <xdr:rowOff>157907</xdr:rowOff>
    </xdr:to>
    <xdr:cxnSp macro="">
      <xdr:nvCxnSpPr>
        <xdr:cNvPr id="352" name="直線コネクタ 351"/>
        <xdr:cNvCxnSpPr/>
      </xdr:nvCxnSpPr>
      <xdr:spPr>
        <a:xfrm flipV="1">
          <a:off x="9639300" y="9821286"/>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87694</xdr:rowOff>
    </xdr:from>
    <xdr:to>
      <xdr:col>50</xdr:col>
      <xdr:colOff>114300</xdr:colOff>
      <xdr:row>57</xdr:row>
      <xdr:rowOff>157907</xdr:rowOff>
    </xdr:to>
    <xdr:cxnSp macro="">
      <xdr:nvCxnSpPr>
        <xdr:cNvPr id="355" name="直線コネクタ 354"/>
        <xdr:cNvCxnSpPr/>
      </xdr:nvCxnSpPr>
      <xdr:spPr>
        <a:xfrm>
          <a:off x="8750300" y="968889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87694</xdr:rowOff>
    </xdr:from>
    <xdr:to>
      <xdr:col>45</xdr:col>
      <xdr:colOff>177800</xdr:colOff>
      <xdr:row>57</xdr:row>
      <xdr:rowOff>20469</xdr:rowOff>
    </xdr:to>
    <xdr:cxnSp macro="">
      <xdr:nvCxnSpPr>
        <xdr:cNvPr id="358" name="直線コネクタ 357"/>
        <xdr:cNvCxnSpPr/>
      </xdr:nvCxnSpPr>
      <xdr:spPr>
        <a:xfrm flipV="1">
          <a:off x="7861300" y="9688894"/>
          <a:ext cx="889000" cy="10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101573</xdr:rowOff>
    </xdr:from>
    <xdr:to>
      <xdr:col>41</xdr:col>
      <xdr:colOff>50800</xdr:colOff>
      <xdr:row>57</xdr:row>
      <xdr:rowOff>20469</xdr:rowOff>
    </xdr:to>
    <xdr:cxnSp macro="">
      <xdr:nvCxnSpPr>
        <xdr:cNvPr id="361" name="直線コネクタ 360"/>
        <xdr:cNvCxnSpPr/>
      </xdr:nvCxnSpPr>
      <xdr:spPr>
        <a:xfrm>
          <a:off x="6972300" y="9702773"/>
          <a:ext cx="889000" cy="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5" name="テキスト ボックス 364"/>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169286</xdr:rowOff>
    </xdr:from>
    <xdr:to>
      <xdr:col>55</xdr:col>
      <xdr:colOff>50800</xdr:colOff>
      <xdr:row>57</xdr:row>
      <xdr:rowOff>99436</xdr:rowOff>
    </xdr:to>
    <xdr:sp macro="" textlink="">
      <xdr:nvSpPr>
        <xdr:cNvPr id="371" name="楕円 370"/>
        <xdr:cNvSpPr/>
      </xdr:nvSpPr>
      <xdr:spPr>
        <a:xfrm>
          <a:off x="10426700" y="97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147713</xdr:rowOff>
    </xdr:from>
    <xdr:ext cx="534377" cy="259045"/>
    <xdr:sp macro="" textlink="">
      <xdr:nvSpPr>
        <xdr:cNvPr id="372" name="普通建設事業費該当値テキスト"/>
        <xdr:cNvSpPr txBox="1"/>
      </xdr:nvSpPr>
      <xdr:spPr>
        <a:xfrm>
          <a:off x="10528300" y="9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107107</xdr:rowOff>
    </xdr:from>
    <xdr:to>
      <xdr:col>50</xdr:col>
      <xdr:colOff>165100</xdr:colOff>
      <xdr:row>58</xdr:row>
      <xdr:rowOff>37257</xdr:rowOff>
    </xdr:to>
    <xdr:sp macro="" textlink="">
      <xdr:nvSpPr>
        <xdr:cNvPr id="373" name="楕円 372"/>
        <xdr:cNvSpPr/>
      </xdr:nvSpPr>
      <xdr:spPr>
        <a:xfrm>
          <a:off x="9588500" y="98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28384</xdr:rowOff>
    </xdr:from>
    <xdr:ext cx="534377" cy="259045"/>
    <xdr:sp macro="" textlink="">
      <xdr:nvSpPr>
        <xdr:cNvPr id="374" name="テキスト ボックス 373"/>
        <xdr:cNvSpPr txBox="1"/>
      </xdr:nvSpPr>
      <xdr:spPr>
        <a:xfrm>
          <a:off x="9372111" y="99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36894</xdr:rowOff>
    </xdr:from>
    <xdr:to>
      <xdr:col>46</xdr:col>
      <xdr:colOff>38100</xdr:colOff>
      <xdr:row>56</xdr:row>
      <xdr:rowOff>138494</xdr:rowOff>
    </xdr:to>
    <xdr:sp macro="" textlink="">
      <xdr:nvSpPr>
        <xdr:cNvPr id="375" name="楕円 374"/>
        <xdr:cNvSpPr/>
      </xdr:nvSpPr>
      <xdr:spPr>
        <a:xfrm>
          <a:off x="8699500" y="96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129621</xdr:rowOff>
    </xdr:from>
    <xdr:ext cx="534377" cy="259045"/>
    <xdr:sp macro="" textlink="">
      <xdr:nvSpPr>
        <xdr:cNvPr id="376" name="テキスト ボックス 375"/>
        <xdr:cNvSpPr txBox="1"/>
      </xdr:nvSpPr>
      <xdr:spPr>
        <a:xfrm>
          <a:off x="8483111" y="97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141119</xdr:rowOff>
    </xdr:from>
    <xdr:to>
      <xdr:col>41</xdr:col>
      <xdr:colOff>101600</xdr:colOff>
      <xdr:row>57</xdr:row>
      <xdr:rowOff>71269</xdr:rowOff>
    </xdr:to>
    <xdr:sp macro="" textlink="">
      <xdr:nvSpPr>
        <xdr:cNvPr id="377" name="楕円 376"/>
        <xdr:cNvSpPr/>
      </xdr:nvSpPr>
      <xdr:spPr>
        <a:xfrm>
          <a:off x="7810500" y="97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62396</xdr:rowOff>
    </xdr:from>
    <xdr:ext cx="534377" cy="259045"/>
    <xdr:sp macro="" textlink="">
      <xdr:nvSpPr>
        <xdr:cNvPr id="378" name="テキスト ボックス 377"/>
        <xdr:cNvSpPr txBox="1"/>
      </xdr:nvSpPr>
      <xdr:spPr>
        <a:xfrm>
          <a:off x="7594111" y="98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50773</xdr:rowOff>
    </xdr:from>
    <xdr:to>
      <xdr:col>36</xdr:col>
      <xdr:colOff>165100</xdr:colOff>
      <xdr:row>56</xdr:row>
      <xdr:rowOff>152373</xdr:rowOff>
    </xdr:to>
    <xdr:sp macro="" textlink="">
      <xdr:nvSpPr>
        <xdr:cNvPr id="379" name="楕円 378"/>
        <xdr:cNvSpPr/>
      </xdr:nvSpPr>
      <xdr:spPr>
        <a:xfrm>
          <a:off x="6921500" y="9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168900</xdr:rowOff>
    </xdr:from>
    <xdr:ext cx="534377" cy="259045"/>
    <xdr:sp macro="" textlink="">
      <xdr:nvSpPr>
        <xdr:cNvPr id="380" name="テキスト ボックス 379"/>
        <xdr:cNvSpPr txBox="1"/>
      </xdr:nvSpPr>
      <xdr:spPr>
        <a:xfrm>
          <a:off x="6705111" y="94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124453</xdr:rowOff>
    </xdr:from>
    <xdr:to>
      <xdr:col>55</xdr:col>
      <xdr:colOff>0</xdr:colOff>
      <xdr:row>77</xdr:row>
      <xdr:rowOff>149347</xdr:rowOff>
    </xdr:to>
    <xdr:cxnSp macro="">
      <xdr:nvCxnSpPr>
        <xdr:cNvPr id="407" name="直線コネクタ 406"/>
        <xdr:cNvCxnSpPr/>
      </xdr:nvCxnSpPr>
      <xdr:spPr>
        <a:xfrm flipV="1">
          <a:off x="9639300" y="13326103"/>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8279</xdr:rowOff>
    </xdr:from>
    <xdr:to>
      <xdr:col>50</xdr:col>
      <xdr:colOff>114300</xdr:colOff>
      <xdr:row>77</xdr:row>
      <xdr:rowOff>149347</xdr:rowOff>
    </xdr:to>
    <xdr:cxnSp macro="">
      <xdr:nvCxnSpPr>
        <xdr:cNvPr id="410" name="直線コネクタ 409"/>
        <xdr:cNvCxnSpPr/>
      </xdr:nvCxnSpPr>
      <xdr:spPr>
        <a:xfrm>
          <a:off x="8750300" y="13209929"/>
          <a:ext cx="889000" cy="1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8279</xdr:rowOff>
    </xdr:from>
    <xdr:to>
      <xdr:col>45</xdr:col>
      <xdr:colOff>177800</xdr:colOff>
      <xdr:row>78</xdr:row>
      <xdr:rowOff>18016</xdr:rowOff>
    </xdr:to>
    <xdr:cxnSp macro="">
      <xdr:nvCxnSpPr>
        <xdr:cNvPr id="413" name="直線コネクタ 412"/>
        <xdr:cNvCxnSpPr/>
      </xdr:nvCxnSpPr>
      <xdr:spPr>
        <a:xfrm flipV="1">
          <a:off x="7861300" y="13209929"/>
          <a:ext cx="88900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53267</xdr:rowOff>
    </xdr:from>
    <xdr:to>
      <xdr:col>41</xdr:col>
      <xdr:colOff>50800</xdr:colOff>
      <xdr:row>78</xdr:row>
      <xdr:rowOff>18016</xdr:rowOff>
    </xdr:to>
    <xdr:cxnSp macro="">
      <xdr:nvCxnSpPr>
        <xdr:cNvPr id="416" name="直線コネクタ 415"/>
        <xdr:cNvCxnSpPr/>
      </xdr:nvCxnSpPr>
      <xdr:spPr>
        <a:xfrm>
          <a:off x="6972300" y="13254917"/>
          <a:ext cx="889000" cy="1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0" name="テキスト ボックス 419"/>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73653</xdr:rowOff>
    </xdr:from>
    <xdr:to>
      <xdr:col>55</xdr:col>
      <xdr:colOff>50800</xdr:colOff>
      <xdr:row>78</xdr:row>
      <xdr:rowOff>3803</xdr:rowOff>
    </xdr:to>
    <xdr:sp macro="" textlink="">
      <xdr:nvSpPr>
        <xdr:cNvPr id="426" name="楕円 425"/>
        <xdr:cNvSpPr/>
      </xdr:nvSpPr>
      <xdr:spPr>
        <a:xfrm>
          <a:off x="10426700" y="132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52080</xdr:rowOff>
    </xdr:from>
    <xdr:ext cx="469744" cy="259045"/>
    <xdr:sp macro="" textlink="">
      <xdr:nvSpPr>
        <xdr:cNvPr id="427" name="普通建設事業費 （ うち新規整備　）該当値テキスト"/>
        <xdr:cNvSpPr txBox="1"/>
      </xdr:nvSpPr>
      <xdr:spPr>
        <a:xfrm>
          <a:off x="10528300" y="132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98547</xdr:rowOff>
    </xdr:from>
    <xdr:to>
      <xdr:col>50</xdr:col>
      <xdr:colOff>165100</xdr:colOff>
      <xdr:row>78</xdr:row>
      <xdr:rowOff>28697</xdr:rowOff>
    </xdr:to>
    <xdr:sp macro="" textlink="">
      <xdr:nvSpPr>
        <xdr:cNvPr id="428" name="楕円 427"/>
        <xdr:cNvSpPr/>
      </xdr:nvSpPr>
      <xdr:spPr>
        <a:xfrm>
          <a:off x="9588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19824</xdr:rowOff>
    </xdr:from>
    <xdr:ext cx="469744" cy="259045"/>
    <xdr:sp macro="" textlink="">
      <xdr:nvSpPr>
        <xdr:cNvPr id="429" name="テキスト ボックス 428"/>
        <xdr:cNvSpPr txBox="1"/>
      </xdr:nvSpPr>
      <xdr:spPr>
        <a:xfrm>
          <a:off x="9404428" y="133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128929</xdr:rowOff>
    </xdr:from>
    <xdr:to>
      <xdr:col>46</xdr:col>
      <xdr:colOff>38100</xdr:colOff>
      <xdr:row>77</xdr:row>
      <xdr:rowOff>59079</xdr:rowOff>
    </xdr:to>
    <xdr:sp macro="" textlink="">
      <xdr:nvSpPr>
        <xdr:cNvPr id="430" name="楕円 429"/>
        <xdr:cNvSpPr/>
      </xdr:nvSpPr>
      <xdr:spPr>
        <a:xfrm>
          <a:off x="8699500" y="1315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50206</xdr:rowOff>
    </xdr:from>
    <xdr:ext cx="534377" cy="259045"/>
    <xdr:sp macro="" textlink="">
      <xdr:nvSpPr>
        <xdr:cNvPr id="431" name="テキスト ボックス 430"/>
        <xdr:cNvSpPr txBox="1"/>
      </xdr:nvSpPr>
      <xdr:spPr>
        <a:xfrm>
          <a:off x="8483111" y="132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138666</xdr:rowOff>
    </xdr:from>
    <xdr:to>
      <xdr:col>41</xdr:col>
      <xdr:colOff>101600</xdr:colOff>
      <xdr:row>78</xdr:row>
      <xdr:rowOff>68816</xdr:rowOff>
    </xdr:to>
    <xdr:sp macro="" textlink="">
      <xdr:nvSpPr>
        <xdr:cNvPr id="432" name="楕円 431"/>
        <xdr:cNvSpPr/>
      </xdr:nvSpPr>
      <xdr:spPr>
        <a:xfrm>
          <a:off x="7810500" y="133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59943</xdr:rowOff>
    </xdr:from>
    <xdr:ext cx="469744" cy="259045"/>
    <xdr:sp macro="" textlink="">
      <xdr:nvSpPr>
        <xdr:cNvPr id="433" name="テキスト ボックス 432"/>
        <xdr:cNvSpPr txBox="1"/>
      </xdr:nvSpPr>
      <xdr:spPr>
        <a:xfrm>
          <a:off x="7626428" y="1343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2467</xdr:rowOff>
    </xdr:from>
    <xdr:to>
      <xdr:col>36</xdr:col>
      <xdr:colOff>165100</xdr:colOff>
      <xdr:row>77</xdr:row>
      <xdr:rowOff>104067</xdr:rowOff>
    </xdr:to>
    <xdr:sp macro="" textlink="">
      <xdr:nvSpPr>
        <xdr:cNvPr id="434" name="楕円 433"/>
        <xdr:cNvSpPr/>
      </xdr:nvSpPr>
      <xdr:spPr>
        <a:xfrm>
          <a:off x="6921500" y="132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120594</xdr:rowOff>
    </xdr:from>
    <xdr:ext cx="534377" cy="259045"/>
    <xdr:sp macro="" textlink="">
      <xdr:nvSpPr>
        <xdr:cNvPr id="435" name="テキスト ボックス 434"/>
        <xdr:cNvSpPr txBox="1"/>
      </xdr:nvSpPr>
      <xdr:spPr>
        <a:xfrm>
          <a:off x="6705111" y="129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99033</xdr:rowOff>
    </xdr:from>
    <xdr:to>
      <xdr:col>55</xdr:col>
      <xdr:colOff>0</xdr:colOff>
      <xdr:row>95</xdr:row>
      <xdr:rowOff>167703</xdr:rowOff>
    </xdr:to>
    <xdr:cxnSp macro="">
      <xdr:nvCxnSpPr>
        <xdr:cNvPr id="462" name="直線コネクタ 461"/>
        <xdr:cNvCxnSpPr/>
      </xdr:nvCxnSpPr>
      <xdr:spPr>
        <a:xfrm flipV="1">
          <a:off x="9639300" y="16215333"/>
          <a:ext cx="838200" cy="2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67508</xdr:rowOff>
    </xdr:from>
    <xdr:to>
      <xdr:col>50</xdr:col>
      <xdr:colOff>114300</xdr:colOff>
      <xdr:row>95</xdr:row>
      <xdr:rowOff>167703</xdr:rowOff>
    </xdr:to>
    <xdr:cxnSp macro="">
      <xdr:nvCxnSpPr>
        <xdr:cNvPr id="465" name="直線コネクタ 464"/>
        <xdr:cNvCxnSpPr/>
      </xdr:nvCxnSpPr>
      <xdr:spPr>
        <a:xfrm>
          <a:off x="8750300" y="16355258"/>
          <a:ext cx="889000" cy="10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67508</xdr:rowOff>
    </xdr:from>
    <xdr:to>
      <xdr:col>45</xdr:col>
      <xdr:colOff>177800</xdr:colOff>
      <xdr:row>95</xdr:row>
      <xdr:rowOff>80242</xdr:rowOff>
    </xdr:to>
    <xdr:cxnSp macro="">
      <xdr:nvCxnSpPr>
        <xdr:cNvPr id="468" name="直線コネクタ 467"/>
        <xdr:cNvCxnSpPr/>
      </xdr:nvCxnSpPr>
      <xdr:spPr>
        <a:xfrm flipV="1">
          <a:off x="7861300" y="16355258"/>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128774</xdr:rowOff>
    </xdr:from>
    <xdr:to>
      <xdr:col>41</xdr:col>
      <xdr:colOff>50800</xdr:colOff>
      <xdr:row>95</xdr:row>
      <xdr:rowOff>80242</xdr:rowOff>
    </xdr:to>
    <xdr:cxnSp macro="">
      <xdr:nvCxnSpPr>
        <xdr:cNvPr id="471" name="直線コネクタ 470"/>
        <xdr:cNvCxnSpPr/>
      </xdr:nvCxnSpPr>
      <xdr:spPr>
        <a:xfrm>
          <a:off x="6972300" y="16245074"/>
          <a:ext cx="889000"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3" name="テキスト ボックス 472"/>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48233</xdr:rowOff>
    </xdr:from>
    <xdr:to>
      <xdr:col>55</xdr:col>
      <xdr:colOff>50800</xdr:colOff>
      <xdr:row>94</xdr:row>
      <xdr:rowOff>149833</xdr:rowOff>
    </xdr:to>
    <xdr:sp macro="" textlink="">
      <xdr:nvSpPr>
        <xdr:cNvPr id="481" name="楕円 480"/>
        <xdr:cNvSpPr/>
      </xdr:nvSpPr>
      <xdr:spPr>
        <a:xfrm>
          <a:off x="10426700" y="161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71110</xdr:rowOff>
    </xdr:from>
    <xdr:ext cx="534377" cy="259045"/>
    <xdr:sp macro="" textlink="">
      <xdr:nvSpPr>
        <xdr:cNvPr id="482" name="普通建設事業費 （ うち更新整備　）該当値テキスト"/>
        <xdr:cNvSpPr txBox="1"/>
      </xdr:nvSpPr>
      <xdr:spPr>
        <a:xfrm>
          <a:off x="10528300" y="160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116903</xdr:rowOff>
    </xdr:from>
    <xdr:to>
      <xdr:col>50</xdr:col>
      <xdr:colOff>165100</xdr:colOff>
      <xdr:row>96</xdr:row>
      <xdr:rowOff>47053</xdr:rowOff>
    </xdr:to>
    <xdr:sp macro="" textlink="">
      <xdr:nvSpPr>
        <xdr:cNvPr id="483" name="楕円 482"/>
        <xdr:cNvSpPr/>
      </xdr:nvSpPr>
      <xdr:spPr>
        <a:xfrm>
          <a:off x="9588500" y="164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38180</xdr:rowOff>
    </xdr:from>
    <xdr:ext cx="534377" cy="259045"/>
    <xdr:sp macro="" textlink="">
      <xdr:nvSpPr>
        <xdr:cNvPr id="484" name="テキスト ボックス 483"/>
        <xdr:cNvSpPr txBox="1"/>
      </xdr:nvSpPr>
      <xdr:spPr>
        <a:xfrm>
          <a:off x="9372111" y="164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16708</xdr:rowOff>
    </xdr:from>
    <xdr:to>
      <xdr:col>46</xdr:col>
      <xdr:colOff>38100</xdr:colOff>
      <xdr:row>95</xdr:row>
      <xdr:rowOff>118308</xdr:rowOff>
    </xdr:to>
    <xdr:sp macro="" textlink="">
      <xdr:nvSpPr>
        <xdr:cNvPr id="485" name="楕円 484"/>
        <xdr:cNvSpPr/>
      </xdr:nvSpPr>
      <xdr:spPr>
        <a:xfrm>
          <a:off x="8699500" y="1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109435</xdr:rowOff>
    </xdr:from>
    <xdr:ext cx="534377" cy="259045"/>
    <xdr:sp macro="" textlink="">
      <xdr:nvSpPr>
        <xdr:cNvPr id="486" name="テキスト ボックス 485"/>
        <xdr:cNvSpPr txBox="1"/>
      </xdr:nvSpPr>
      <xdr:spPr>
        <a:xfrm>
          <a:off x="8483111" y="163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29442</xdr:rowOff>
    </xdr:from>
    <xdr:to>
      <xdr:col>41</xdr:col>
      <xdr:colOff>101600</xdr:colOff>
      <xdr:row>95</xdr:row>
      <xdr:rowOff>131042</xdr:rowOff>
    </xdr:to>
    <xdr:sp macro="" textlink="">
      <xdr:nvSpPr>
        <xdr:cNvPr id="487" name="楕円 486"/>
        <xdr:cNvSpPr/>
      </xdr:nvSpPr>
      <xdr:spPr>
        <a:xfrm>
          <a:off x="7810500" y="163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122169</xdr:rowOff>
    </xdr:from>
    <xdr:ext cx="534377" cy="259045"/>
    <xdr:sp macro="" textlink="">
      <xdr:nvSpPr>
        <xdr:cNvPr id="488" name="テキスト ボックス 487"/>
        <xdr:cNvSpPr txBox="1"/>
      </xdr:nvSpPr>
      <xdr:spPr>
        <a:xfrm>
          <a:off x="7594111" y="164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77974</xdr:rowOff>
    </xdr:from>
    <xdr:to>
      <xdr:col>36</xdr:col>
      <xdr:colOff>165100</xdr:colOff>
      <xdr:row>95</xdr:row>
      <xdr:rowOff>8124</xdr:rowOff>
    </xdr:to>
    <xdr:sp macro="" textlink="">
      <xdr:nvSpPr>
        <xdr:cNvPr id="489" name="楕円 488"/>
        <xdr:cNvSpPr/>
      </xdr:nvSpPr>
      <xdr:spPr>
        <a:xfrm>
          <a:off x="6921500" y="161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24651</xdr:rowOff>
    </xdr:from>
    <xdr:ext cx="534377" cy="259045"/>
    <xdr:sp macro="" textlink="">
      <xdr:nvSpPr>
        <xdr:cNvPr id="490" name="テキスト ボックス 489"/>
        <xdr:cNvSpPr txBox="1"/>
      </xdr:nvSpPr>
      <xdr:spPr>
        <a:xfrm>
          <a:off x="6705111" y="159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134620</xdr:rowOff>
    </xdr:from>
    <xdr:to>
      <xdr:col>85</xdr:col>
      <xdr:colOff>127000</xdr:colOff>
      <xdr:row>39</xdr:row>
      <xdr:rowOff>31750</xdr:rowOff>
    </xdr:to>
    <xdr:cxnSp macro="">
      <xdr:nvCxnSpPr>
        <xdr:cNvPr id="519" name="直線コネクタ 518"/>
        <xdr:cNvCxnSpPr/>
      </xdr:nvCxnSpPr>
      <xdr:spPr>
        <a:xfrm>
          <a:off x="15481300" y="63068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45847</xdr:rowOff>
    </xdr:from>
    <xdr:to>
      <xdr:col>81</xdr:col>
      <xdr:colOff>50800</xdr:colOff>
      <xdr:row>36</xdr:row>
      <xdr:rowOff>134620</xdr:rowOff>
    </xdr:to>
    <xdr:cxnSp macro="">
      <xdr:nvCxnSpPr>
        <xdr:cNvPr id="522" name="直線コネクタ 521"/>
        <xdr:cNvCxnSpPr/>
      </xdr:nvCxnSpPr>
      <xdr:spPr>
        <a:xfrm>
          <a:off x="14592300" y="6046597"/>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4" name="テキスト ボックス 523"/>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18034</xdr:rowOff>
    </xdr:from>
    <xdr:to>
      <xdr:col>76</xdr:col>
      <xdr:colOff>114300</xdr:colOff>
      <xdr:row>35</xdr:row>
      <xdr:rowOff>45847</xdr:rowOff>
    </xdr:to>
    <xdr:cxnSp macro="">
      <xdr:nvCxnSpPr>
        <xdr:cNvPr id="525" name="直線コネクタ 524"/>
        <xdr:cNvCxnSpPr/>
      </xdr:nvCxnSpPr>
      <xdr:spPr>
        <a:xfrm>
          <a:off x="13703300" y="5504434"/>
          <a:ext cx="889000" cy="5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27" name="テキスト ボックス 526"/>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18034</xdr:rowOff>
    </xdr:from>
    <xdr:to>
      <xdr:col>71</xdr:col>
      <xdr:colOff>177800</xdr:colOff>
      <xdr:row>33</xdr:row>
      <xdr:rowOff>43307</xdr:rowOff>
    </xdr:to>
    <xdr:cxnSp macro="">
      <xdr:nvCxnSpPr>
        <xdr:cNvPr id="528" name="直線コネクタ 527"/>
        <xdr:cNvCxnSpPr/>
      </xdr:nvCxnSpPr>
      <xdr:spPr>
        <a:xfrm flipV="1">
          <a:off x="12814300" y="5504434"/>
          <a:ext cx="889000" cy="1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0" name="テキスト ボックス 529"/>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2" name="テキスト ボックス 531"/>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152400</xdr:rowOff>
    </xdr:from>
    <xdr:to>
      <xdr:col>85</xdr:col>
      <xdr:colOff>177800</xdr:colOff>
      <xdr:row>39</xdr:row>
      <xdr:rowOff>82550</xdr:rowOff>
    </xdr:to>
    <xdr:sp macro="" textlink="">
      <xdr:nvSpPr>
        <xdr:cNvPr id="538" name="楕円 537"/>
        <xdr:cNvSpPr/>
      </xdr:nvSpPr>
      <xdr:spPr>
        <a:xfrm>
          <a:off x="16268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67327</xdr:rowOff>
    </xdr:from>
    <xdr:ext cx="378565" cy="259045"/>
    <xdr:sp macro="" textlink="">
      <xdr:nvSpPr>
        <xdr:cNvPr id="539" name="災害復旧事業費該当値テキスト"/>
        <xdr:cNvSpPr txBox="1"/>
      </xdr:nvSpPr>
      <xdr:spPr>
        <a:xfrm>
          <a:off x="16370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83820</xdr:rowOff>
    </xdr:from>
    <xdr:to>
      <xdr:col>81</xdr:col>
      <xdr:colOff>101600</xdr:colOff>
      <xdr:row>37</xdr:row>
      <xdr:rowOff>13970</xdr:rowOff>
    </xdr:to>
    <xdr:sp macro="" textlink="">
      <xdr:nvSpPr>
        <xdr:cNvPr id="540" name="楕円 539"/>
        <xdr:cNvSpPr/>
      </xdr:nvSpPr>
      <xdr:spPr>
        <a:xfrm>
          <a:off x="15430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30497</xdr:rowOff>
    </xdr:from>
    <xdr:ext cx="469744" cy="259045"/>
    <xdr:sp macro="" textlink="">
      <xdr:nvSpPr>
        <xdr:cNvPr id="541" name="テキスト ボックス 540"/>
        <xdr:cNvSpPr txBox="1"/>
      </xdr:nvSpPr>
      <xdr:spPr>
        <a:xfrm>
          <a:off x="15246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166497</xdr:rowOff>
    </xdr:from>
    <xdr:to>
      <xdr:col>76</xdr:col>
      <xdr:colOff>165100</xdr:colOff>
      <xdr:row>35</xdr:row>
      <xdr:rowOff>96647</xdr:rowOff>
    </xdr:to>
    <xdr:sp macro="" textlink="">
      <xdr:nvSpPr>
        <xdr:cNvPr id="542" name="楕円 541"/>
        <xdr:cNvSpPr/>
      </xdr:nvSpPr>
      <xdr:spPr>
        <a:xfrm>
          <a:off x="14541500" y="59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113174</xdr:rowOff>
    </xdr:from>
    <xdr:ext cx="469744" cy="259045"/>
    <xdr:sp macro="" textlink="">
      <xdr:nvSpPr>
        <xdr:cNvPr id="543" name="テキスト ボックス 542"/>
        <xdr:cNvSpPr txBox="1"/>
      </xdr:nvSpPr>
      <xdr:spPr>
        <a:xfrm>
          <a:off x="14357428" y="57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138684</xdr:rowOff>
    </xdr:from>
    <xdr:to>
      <xdr:col>72</xdr:col>
      <xdr:colOff>38100</xdr:colOff>
      <xdr:row>32</xdr:row>
      <xdr:rowOff>68834</xdr:rowOff>
    </xdr:to>
    <xdr:sp macro="" textlink="">
      <xdr:nvSpPr>
        <xdr:cNvPr id="544" name="楕円 543"/>
        <xdr:cNvSpPr/>
      </xdr:nvSpPr>
      <xdr:spPr>
        <a:xfrm>
          <a:off x="13652500" y="54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85361</xdr:rowOff>
    </xdr:from>
    <xdr:ext cx="469744" cy="259045"/>
    <xdr:sp macro="" textlink="">
      <xdr:nvSpPr>
        <xdr:cNvPr id="545" name="テキスト ボックス 544"/>
        <xdr:cNvSpPr txBox="1"/>
      </xdr:nvSpPr>
      <xdr:spPr>
        <a:xfrm>
          <a:off x="13468428" y="522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163957</xdr:rowOff>
    </xdr:from>
    <xdr:to>
      <xdr:col>67</xdr:col>
      <xdr:colOff>101600</xdr:colOff>
      <xdr:row>33</xdr:row>
      <xdr:rowOff>94107</xdr:rowOff>
    </xdr:to>
    <xdr:sp macro="" textlink="">
      <xdr:nvSpPr>
        <xdr:cNvPr id="546" name="楕円 545"/>
        <xdr:cNvSpPr/>
      </xdr:nvSpPr>
      <xdr:spPr>
        <a:xfrm>
          <a:off x="12763500" y="5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110634</xdr:rowOff>
    </xdr:from>
    <xdr:ext cx="469744" cy="259045"/>
    <xdr:sp macro="" textlink="">
      <xdr:nvSpPr>
        <xdr:cNvPr id="547" name="テキスト ボックス 546"/>
        <xdr:cNvSpPr txBox="1"/>
      </xdr:nvSpPr>
      <xdr:spPr>
        <a:xfrm>
          <a:off x="12579428" y="5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160535</xdr:rowOff>
    </xdr:from>
    <xdr:to>
      <xdr:col>85</xdr:col>
      <xdr:colOff>127000</xdr:colOff>
      <xdr:row>74</xdr:row>
      <xdr:rowOff>50154</xdr:rowOff>
    </xdr:to>
    <xdr:cxnSp macro="">
      <xdr:nvCxnSpPr>
        <xdr:cNvPr id="628" name="直線コネクタ 627"/>
        <xdr:cNvCxnSpPr/>
      </xdr:nvCxnSpPr>
      <xdr:spPr>
        <a:xfrm flipV="1">
          <a:off x="15481300" y="12676385"/>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9"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50154</xdr:rowOff>
    </xdr:from>
    <xdr:to>
      <xdr:col>81</xdr:col>
      <xdr:colOff>50800</xdr:colOff>
      <xdr:row>74</xdr:row>
      <xdr:rowOff>95352</xdr:rowOff>
    </xdr:to>
    <xdr:cxnSp macro="">
      <xdr:nvCxnSpPr>
        <xdr:cNvPr id="631" name="直線コネクタ 630"/>
        <xdr:cNvCxnSpPr/>
      </xdr:nvCxnSpPr>
      <xdr:spPr>
        <a:xfrm flipV="1">
          <a:off x="14592300" y="12737454"/>
          <a:ext cx="889000" cy="4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3" name="テキスト ボックス 632"/>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95352</xdr:rowOff>
    </xdr:from>
    <xdr:to>
      <xdr:col>76</xdr:col>
      <xdr:colOff>114300</xdr:colOff>
      <xdr:row>74</xdr:row>
      <xdr:rowOff>124024</xdr:rowOff>
    </xdr:to>
    <xdr:cxnSp macro="">
      <xdr:nvCxnSpPr>
        <xdr:cNvPr id="634" name="直線コネクタ 633"/>
        <xdr:cNvCxnSpPr/>
      </xdr:nvCxnSpPr>
      <xdr:spPr>
        <a:xfrm flipV="1">
          <a:off x="13703300" y="12782652"/>
          <a:ext cx="8890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124024</xdr:rowOff>
    </xdr:from>
    <xdr:to>
      <xdr:col>71</xdr:col>
      <xdr:colOff>177800</xdr:colOff>
      <xdr:row>74</xdr:row>
      <xdr:rowOff>137610</xdr:rowOff>
    </xdr:to>
    <xdr:cxnSp macro="">
      <xdr:nvCxnSpPr>
        <xdr:cNvPr id="637" name="直線コネクタ 636"/>
        <xdr:cNvCxnSpPr/>
      </xdr:nvCxnSpPr>
      <xdr:spPr>
        <a:xfrm flipV="1">
          <a:off x="12814300" y="12811324"/>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1" name="テキスト ボックス 640"/>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109735</xdr:rowOff>
    </xdr:from>
    <xdr:to>
      <xdr:col>85</xdr:col>
      <xdr:colOff>177800</xdr:colOff>
      <xdr:row>74</xdr:row>
      <xdr:rowOff>39885</xdr:rowOff>
    </xdr:to>
    <xdr:sp macro="" textlink="">
      <xdr:nvSpPr>
        <xdr:cNvPr id="647" name="楕円 646"/>
        <xdr:cNvSpPr/>
      </xdr:nvSpPr>
      <xdr:spPr>
        <a:xfrm>
          <a:off x="16268700" y="126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132612</xdr:rowOff>
    </xdr:from>
    <xdr:ext cx="534377" cy="259045"/>
    <xdr:sp macro="" textlink="">
      <xdr:nvSpPr>
        <xdr:cNvPr id="648" name="公債費該当値テキスト"/>
        <xdr:cNvSpPr txBox="1"/>
      </xdr:nvSpPr>
      <xdr:spPr>
        <a:xfrm>
          <a:off x="16370300" y="12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170804</xdr:rowOff>
    </xdr:from>
    <xdr:to>
      <xdr:col>81</xdr:col>
      <xdr:colOff>101600</xdr:colOff>
      <xdr:row>74</xdr:row>
      <xdr:rowOff>100954</xdr:rowOff>
    </xdr:to>
    <xdr:sp macro="" textlink="">
      <xdr:nvSpPr>
        <xdr:cNvPr id="649" name="楕円 648"/>
        <xdr:cNvSpPr/>
      </xdr:nvSpPr>
      <xdr:spPr>
        <a:xfrm>
          <a:off x="15430500" y="126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117481</xdr:rowOff>
    </xdr:from>
    <xdr:ext cx="534377" cy="259045"/>
    <xdr:sp macro="" textlink="">
      <xdr:nvSpPr>
        <xdr:cNvPr id="650" name="テキスト ボックス 649"/>
        <xdr:cNvSpPr txBox="1"/>
      </xdr:nvSpPr>
      <xdr:spPr>
        <a:xfrm>
          <a:off x="15214111" y="1246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44552</xdr:rowOff>
    </xdr:from>
    <xdr:to>
      <xdr:col>76</xdr:col>
      <xdr:colOff>165100</xdr:colOff>
      <xdr:row>74</xdr:row>
      <xdr:rowOff>146152</xdr:rowOff>
    </xdr:to>
    <xdr:sp macro="" textlink="">
      <xdr:nvSpPr>
        <xdr:cNvPr id="651" name="楕円 650"/>
        <xdr:cNvSpPr/>
      </xdr:nvSpPr>
      <xdr:spPr>
        <a:xfrm>
          <a:off x="14541500" y="12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137279</xdr:rowOff>
    </xdr:from>
    <xdr:ext cx="534377" cy="259045"/>
    <xdr:sp macro="" textlink="">
      <xdr:nvSpPr>
        <xdr:cNvPr id="652" name="テキスト ボックス 651"/>
        <xdr:cNvSpPr txBox="1"/>
      </xdr:nvSpPr>
      <xdr:spPr>
        <a:xfrm>
          <a:off x="14325111" y="128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73224</xdr:rowOff>
    </xdr:from>
    <xdr:to>
      <xdr:col>72</xdr:col>
      <xdr:colOff>38100</xdr:colOff>
      <xdr:row>75</xdr:row>
      <xdr:rowOff>3374</xdr:rowOff>
    </xdr:to>
    <xdr:sp macro="" textlink="">
      <xdr:nvSpPr>
        <xdr:cNvPr id="653" name="楕円 652"/>
        <xdr:cNvSpPr/>
      </xdr:nvSpPr>
      <xdr:spPr>
        <a:xfrm>
          <a:off x="13652500" y="127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165951</xdr:rowOff>
    </xdr:from>
    <xdr:ext cx="534377" cy="259045"/>
    <xdr:sp macro="" textlink="">
      <xdr:nvSpPr>
        <xdr:cNvPr id="654" name="テキスト ボックス 653"/>
        <xdr:cNvSpPr txBox="1"/>
      </xdr:nvSpPr>
      <xdr:spPr>
        <a:xfrm>
          <a:off x="13436111" y="1285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86810</xdr:rowOff>
    </xdr:from>
    <xdr:to>
      <xdr:col>67</xdr:col>
      <xdr:colOff>101600</xdr:colOff>
      <xdr:row>75</xdr:row>
      <xdr:rowOff>16960</xdr:rowOff>
    </xdr:to>
    <xdr:sp macro="" textlink="">
      <xdr:nvSpPr>
        <xdr:cNvPr id="655" name="楕円 654"/>
        <xdr:cNvSpPr/>
      </xdr:nvSpPr>
      <xdr:spPr>
        <a:xfrm>
          <a:off x="12763500" y="12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8087</xdr:rowOff>
    </xdr:from>
    <xdr:ext cx="534377" cy="259045"/>
    <xdr:sp macro="" textlink="">
      <xdr:nvSpPr>
        <xdr:cNvPr id="656" name="テキスト ボックス 655"/>
        <xdr:cNvSpPr txBox="1"/>
      </xdr:nvSpPr>
      <xdr:spPr>
        <a:xfrm>
          <a:off x="12547111" y="128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2677</xdr:rowOff>
    </xdr:from>
    <xdr:to>
      <xdr:col>85</xdr:col>
      <xdr:colOff>127000</xdr:colOff>
      <xdr:row>95</xdr:row>
      <xdr:rowOff>61474</xdr:rowOff>
    </xdr:to>
    <xdr:cxnSp macro="">
      <xdr:nvCxnSpPr>
        <xdr:cNvPr id="683" name="直線コネクタ 682"/>
        <xdr:cNvCxnSpPr/>
      </xdr:nvCxnSpPr>
      <xdr:spPr>
        <a:xfrm flipV="1">
          <a:off x="15481300" y="16290427"/>
          <a:ext cx="8382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61474</xdr:rowOff>
    </xdr:from>
    <xdr:to>
      <xdr:col>81</xdr:col>
      <xdr:colOff>50800</xdr:colOff>
      <xdr:row>97</xdr:row>
      <xdr:rowOff>66982</xdr:rowOff>
    </xdr:to>
    <xdr:cxnSp macro="">
      <xdr:nvCxnSpPr>
        <xdr:cNvPr id="686" name="直線コネクタ 685"/>
        <xdr:cNvCxnSpPr/>
      </xdr:nvCxnSpPr>
      <xdr:spPr>
        <a:xfrm flipV="1">
          <a:off x="14592300" y="16349224"/>
          <a:ext cx="889000" cy="3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66982</xdr:rowOff>
    </xdr:from>
    <xdr:to>
      <xdr:col>76</xdr:col>
      <xdr:colOff>114300</xdr:colOff>
      <xdr:row>97</xdr:row>
      <xdr:rowOff>70503</xdr:rowOff>
    </xdr:to>
    <xdr:cxnSp macro="">
      <xdr:nvCxnSpPr>
        <xdr:cNvPr id="689" name="直線コネクタ 688"/>
        <xdr:cNvCxnSpPr/>
      </xdr:nvCxnSpPr>
      <xdr:spPr>
        <a:xfrm flipV="1">
          <a:off x="13703300" y="1669763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70503</xdr:rowOff>
    </xdr:from>
    <xdr:to>
      <xdr:col>71</xdr:col>
      <xdr:colOff>177800</xdr:colOff>
      <xdr:row>97</xdr:row>
      <xdr:rowOff>88905</xdr:rowOff>
    </xdr:to>
    <xdr:cxnSp macro="">
      <xdr:nvCxnSpPr>
        <xdr:cNvPr id="692" name="直線コネクタ 691"/>
        <xdr:cNvCxnSpPr/>
      </xdr:nvCxnSpPr>
      <xdr:spPr>
        <a:xfrm flipV="1">
          <a:off x="12814300" y="1670115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6" name="テキスト ボックス 695"/>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123327</xdr:rowOff>
    </xdr:from>
    <xdr:to>
      <xdr:col>85</xdr:col>
      <xdr:colOff>177800</xdr:colOff>
      <xdr:row>95</xdr:row>
      <xdr:rowOff>53477</xdr:rowOff>
    </xdr:to>
    <xdr:sp macro="" textlink="">
      <xdr:nvSpPr>
        <xdr:cNvPr id="702" name="楕円 701"/>
        <xdr:cNvSpPr/>
      </xdr:nvSpPr>
      <xdr:spPr>
        <a:xfrm>
          <a:off x="16268700" y="162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146204</xdr:rowOff>
    </xdr:from>
    <xdr:ext cx="534377" cy="259045"/>
    <xdr:sp macro="" textlink="">
      <xdr:nvSpPr>
        <xdr:cNvPr id="703" name="積立金該当値テキスト"/>
        <xdr:cNvSpPr txBox="1"/>
      </xdr:nvSpPr>
      <xdr:spPr>
        <a:xfrm>
          <a:off x="16370300" y="160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10674</xdr:rowOff>
    </xdr:from>
    <xdr:to>
      <xdr:col>81</xdr:col>
      <xdr:colOff>101600</xdr:colOff>
      <xdr:row>95</xdr:row>
      <xdr:rowOff>112274</xdr:rowOff>
    </xdr:to>
    <xdr:sp macro="" textlink="">
      <xdr:nvSpPr>
        <xdr:cNvPr id="704" name="楕円 703"/>
        <xdr:cNvSpPr/>
      </xdr:nvSpPr>
      <xdr:spPr>
        <a:xfrm>
          <a:off x="15430500" y="16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128801</xdr:rowOff>
    </xdr:from>
    <xdr:ext cx="534377" cy="259045"/>
    <xdr:sp macro="" textlink="">
      <xdr:nvSpPr>
        <xdr:cNvPr id="705" name="テキスト ボックス 704"/>
        <xdr:cNvSpPr txBox="1"/>
      </xdr:nvSpPr>
      <xdr:spPr>
        <a:xfrm>
          <a:off x="15214111" y="1607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16182</xdr:rowOff>
    </xdr:from>
    <xdr:to>
      <xdr:col>76</xdr:col>
      <xdr:colOff>165100</xdr:colOff>
      <xdr:row>97</xdr:row>
      <xdr:rowOff>117782</xdr:rowOff>
    </xdr:to>
    <xdr:sp macro="" textlink="">
      <xdr:nvSpPr>
        <xdr:cNvPr id="706" name="楕円 705"/>
        <xdr:cNvSpPr/>
      </xdr:nvSpPr>
      <xdr:spPr>
        <a:xfrm>
          <a:off x="14541500" y="166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707" name="テキスト ボックス 706"/>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19703</xdr:rowOff>
    </xdr:from>
    <xdr:to>
      <xdr:col>72</xdr:col>
      <xdr:colOff>38100</xdr:colOff>
      <xdr:row>97</xdr:row>
      <xdr:rowOff>121303</xdr:rowOff>
    </xdr:to>
    <xdr:sp macro="" textlink="">
      <xdr:nvSpPr>
        <xdr:cNvPr id="708" name="楕円 707"/>
        <xdr:cNvSpPr/>
      </xdr:nvSpPr>
      <xdr:spPr>
        <a:xfrm>
          <a:off x="13652500" y="166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137830</xdr:rowOff>
    </xdr:from>
    <xdr:ext cx="534377" cy="259045"/>
    <xdr:sp macro="" textlink="">
      <xdr:nvSpPr>
        <xdr:cNvPr id="709" name="テキスト ボックス 708"/>
        <xdr:cNvSpPr txBox="1"/>
      </xdr:nvSpPr>
      <xdr:spPr>
        <a:xfrm>
          <a:off x="13436111" y="1642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38105</xdr:rowOff>
    </xdr:from>
    <xdr:to>
      <xdr:col>67</xdr:col>
      <xdr:colOff>101600</xdr:colOff>
      <xdr:row>97</xdr:row>
      <xdr:rowOff>139705</xdr:rowOff>
    </xdr:to>
    <xdr:sp macro="" textlink="">
      <xdr:nvSpPr>
        <xdr:cNvPr id="710" name="楕円 709"/>
        <xdr:cNvSpPr/>
      </xdr:nvSpPr>
      <xdr:spPr>
        <a:xfrm>
          <a:off x="12763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156232</xdr:rowOff>
    </xdr:from>
    <xdr:ext cx="469744" cy="259045"/>
    <xdr:sp macro="" textlink="">
      <xdr:nvSpPr>
        <xdr:cNvPr id="711" name="テキスト ボックス 710"/>
        <xdr:cNvSpPr txBox="1"/>
      </xdr:nvSpPr>
      <xdr:spPr>
        <a:xfrm>
          <a:off x="12579428" y="1644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107505</xdr:rowOff>
    </xdr:from>
    <xdr:to>
      <xdr:col>116</xdr:col>
      <xdr:colOff>63500</xdr:colOff>
      <xdr:row>35</xdr:row>
      <xdr:rowOff>63691</xdr:rowOff>
    </xdr:to>
    <xdr:cxnSp macro="">
      <xdr:nvCxnSpPr>
        <xdr:cNvPr id="740" name="直線コネクタ 739"/>
        <xdr:cNvCxnSpPr/>
      </xdr:nvCxnSpPr>
      <xdr:spPr>
        <a:xfrm flipV="1">
          <a:off x="21323300" y="5936805"/>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1"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63691</xdr:rowOff>
    </xdr:from>
    <xdr:to>
      <xdr:col>111</xdr:col>
      <xdr:colOff>177800</xdr:colOff>
      <xdr:row>36</xdr:row>
      <xdr:rowOff>635</xdr:rowOff>
    </xdr:to>
    <xdr:cxnSp macro="">
      <xdr:nvCxnSpPr>
        <xdr:cNvPr id="743" name="直線コネクタ 742"/>
        <xdr:cNvCxnSpPr/>
      </xdr:nvCxnSpPr>
      <xdr:spPr>
        <a:xfrm flipV="1">
          <a:off x="20434300" y="6064441"/>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5" name="テキスト ボックス 744"/>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105601</xdr:rowOff>
    </xdr:from>
    <xdr:to>
      <xdr:col>107</xdr:col>
      <xdr:colOff>50800</xdr:colOff>
      <xdr:row>36</xdr:row>
      <xdr:rowOff>635</xdr:rowOff>
    </xdr:to>
    <xdr:cxnSp macro="">
      <xdr:nvCxnSpPr>
        <xdr:cNvPr id="746" name="直線コネクタ 745"/>
        <xdr:cNvCxnSpPr/>
      </xdr:nvCxnSpPr>
      <xdr:spPr>
        <a:xfrm>
          <a:off x="19545300" y="5763451"/>
          <a:ext cx="889000" cy="4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48" name="テキスト ボックス 747"/>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105601</xdr:rowOff>
    </xdr:from>
    <xdr:to>
      <xdr:col>102</xdr:col>
      <xdr:colOff>114300</xdr:colOff>
      <xdr:row>39</xdr:row>
      <xdr:rowOff>44450</xdr:rowOff>
    </xdr:to>
    <xdr:cxnSp macro="">
      <xdr:nvCxnSpPr>
        <xdr:cNvPr id="749" name="直線コネクタ 748"/>
        <xdr:cNvCxnSpPr/>
      </xdr:nvCxnSpPr>
      <xdr:spPr>
        <a:xfrm flipV="1">
          <a:off x="18656300" y="5763451"/>
          <a:ext cx="889000" cy="96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38561</xdr:rowOff>
    </xdr:from>
    <xdr:ext cx="469744" cy="259045"/>
    <xdr:sp macro="" textlink="">
      <xdr:nvSpPr>
        <xdr:cNvPr id="751" name="テキスト ボックス 750"/>
        <xdr:cNvSpPr txBox="1"/>
      </xdr:nvSpPr>
      <xdr:spPr>
        <a:xfrm>
          <a:off x="19310428" y="63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56705</xdr:rowOff>
    </xdr:from>
    <xdr:to>
      <xdr:col>116</xdr:col>
      <xdr:colOff>114300</xdr:colOff>
      <xdr:row>34</xdr:row>
      <xdr:rowOff>158305</xdr:rowOff>
    </xdr:to>
    <xdr:sp macro="" textlink="">
      <xdr:nvSpPr>
        <xdr:cNvPr id="759" name="楕円 758"/>
        <xdr:cNvSpPr/>
      </xdr:nvSpPr>
      <xdr:spPr>
        <a:xfrm>
          <a:off x="221107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79582</xdr:rowOff>
    </xdr:from>
    <xdr:ext cx="469744" cy="259045"/>
    <xdr:sp macro="" textlink="">
      <xdr:nvSpPr>
        <xdr:cNvPr id="760" name="投資及び出資金該当値テキスト"/>
        <xdr:cNvSpPr txBox="1"/>
      </xdr:nvSpPr>
      <xdr:spPr>
        <a:xfrm>
          <a:off x="22212300" y="573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12891</xdr:rowOff>
    </xdr:from>
    <xdr:to>
      <xdr:col>112</xdr:col>
      <xdr:colOff>38100</xdr:colOff>
      <xdr:row>35</xdr:row>
      <xdr:rowOff>114491</xdr:rowOff>
    </xdr:to>
    <xdr:sp macro="" textlink="">
      <xdr:nvSpPr>
        <xdr:cNvPr id="761" name="楕円 760"/>
        <xdr:cNvSpPr/>
      </xdr:nvSpPr>
      <xdr:spPr>
        <a:xfrm>
          <a:off x="21272500" y="60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131018</xdr:rowOff>
    </xdr:from>
    <xdr:ext cx="469744" cy="259045"/>
    <xdr:sp macro="" textlink="">
      <xdr:nvSpPr>
        <xdr:cNvPr id="762" name="テキスト ボックス 761"/>
        <xdr:cNvSpPr txBox="1"/>
      </xdr:nvSpPr>
      <xdr:spPr>
        <a:xfrm>
          <a:off x="21088428" y="578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121285</xdr:rowOff>
    </xdr:from>
    <xdr:to>
      <xdr:col>107</xdr:col>
      <xdr:colOff>101600</xdr:colOff>
      <xdr:row>36</xdr:row>
      <xdr:rowOff>51435</xdr:rowOff>
    </xdr:to>
    <xdr:sp macro="" textlink="">
      <xdr:nvSpPr>
        <xdr:cNvPr id="763" name="楕円 762"/>
        <xdr:cNvSpPr/>
      </xdr:nvSpPr>
      <xdr:spPr>
        <a:xfrm>
          <a:off x="20383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67962</xdr:rowOff>
    </xdr:from>
    <xdr:ext cx="469744" cy="259045"/>
    <xdr:sp macro="" textlink="">
      <xdr:nvSpPr>
        <xdr:cNvPr id="764" name="テキスト ボックス 763"/>
        <xdr:cNvSpPr txBox="1"/>
      </xdr:nvSpPr>
      <xdr:spPr>
        <a:xfrm>
          <a:off x="20199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54801</xdr:rowOff>
    </xdr:from>
    <xdr:to>
      <xdr:col>102</xdr:col>
      <xdr:colOff>165100</xdr:colOff>
      <xdr:row>33</xdr:row>
      <xdr:rowOff>156401</xdr:rowOff>
    </xdr:to>
    <xdr:sp macro="" textlink="">
      <xdr:nvSpPr>
        <xdr:cNvPr id="765" name="楕円 764"/>
        <xdr:cNvSpPr/>
      </xdr:nvSpPr>
      <xdr:spPr>
        <a:xfrm>
          <a:off x="19494500" y="57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1478</xdr:rowOff>
    </xdr:from>
    <xdr:ext cx="469744" cy="259045"/>
    <xdr:sp macro="" textlink="">
      <xdr:nvSpPr>
        <xdr:cNvPr id="766" name="テキスト ボックス 765"/>
        <xdr:cNvSpPr txBox="1"/>
      </xdr:nvSpPr>
      <xdr:spPr>
        <a:xfrm>
          <a:off x="19310428" y="54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23400</xdr:rowOff>
    </xdr:from>
    <xdr:to>
      <xdr:col>116</xdr:col>
      <xdr:colOff>63500</xdr:colOff>
      <xdr:row>59</xdr:row>
      <xdr:rowOff>31229</xdr:rowOff>
    </xdr:to>
    <xdr:cxnSp macro="">
      <xdr:nvCxnSpPr>
        <xdr:cNvPr id="797" name="直線コネクタ 796"/>
        <xdr:cNvCxnSpPr/>
      </xdr:nvCxnSpPr>
      <xdr:spPr>
        <a:xfrm>
          <a:off x="21323300" y="10138950"/>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17590</xdr:rowOff>
    </xdr:from>
    <xdr:to>
      <xdr:col>111</xdr:col>
      <xdr:colOff>177800</xdr:colOff>
      <xdr:row>59</xdr:row>
      <xdr:rowOff>23400</xdr:rowOff>
    </xdr:to>
    <xdr:cxnSp macro="">
      <xdr:nvCxnSpPr>
        <xdr:cNvPr id="800" name="直線コネクタ 799"/>
        <xdr:cNvCxnSpPr/>
      </xdr:nvCxnSpPr>
      <xdr:spPr>
        <a:xfrm>
          <a:off x="20434300" y="10133140"/>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156655</xdr:rowOff>
    </xdr:from>
    <xdr:to>
      <xdr:col>107</xdr:col>
      <xdr:colOff>50800</xdr:colOff>
      <xdr:row>59</xdr:row>
      <xdr:rowOff>17590</xdr:rowOff>
    </xdr:to>
    <xdr:cxnSp macro="">
      <xdr:nvCxnSpPr>
        <xdr:cNvPr id="803" name="直線コネクタ 802"/>
        <xdr:cNvCxnSpPr/>
      </xdr:nvCxnSpPr>
      <xdr:spPr>
        <a:xfrm>
          <a:off x="19545300" y="10100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156655</xdr:rowOff>
    </xdr:from>
    <xdr:to>
      <xdr:col>102</xdr:col>
      <xdr:colOff>114300</xdr:colOff>
      <xdr:row>59</xdr:row>
      <xdr:rowOff>17190</xdr:rowOff>
    </xdr:to>
    <xdr:cxnSp macro="">
      <xdr:nvCxnSpPr>
        <xdr:cNvPr id="806" name="直線コネクタ 805"/>
        <xdr:cNvCxnSpPr/>
      </xdr:nvCxnSpPr>
      <xdr:spPr>
        <a:xfrm flipV="1">
          <a:off x="18656300" y="10100755"/>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151879</xdr:rowOff>
    </xdr:from>
    <xdr:to>
      <xdr:col>116</xdr:col>
      <xdr:colOff>114300</xdr:colOff>
      <xdr:row>59</xdr:row>
      <xdr:rowOff>82029</xdr:rowOff>
    </xdr:to>
    <xdr:sp macro="" textlink="">
      <xdr:nvSpPr>
        <xdr:cNvPr id="816" name="楕円 815"/>
        <xdr:cNvSpPr/>
      </xdr:nvSpPr>
      <xdr:spPr>
        <a:xfrm>
          <a:off x="22110700" y="100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66806</xdr:rowOff>
    </xdr:from>
    <xdr:ext cx="378565" cy="259045"/>
    <xdr:sp macro="" textlink="">
      <xdr:nvSpPr>
        <xdr:cNvPr id="817" name="貸付金該当値テキスト"/>
        <xdr:cNvSpPr txBox="1"/>
      </xdr:nvSpPr>
      <xdr:spPr>
        <a:xfrm>
          <a:off x="22212300" y="1001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144050</xdr:rowOff>
    </xdr:from>
    <xdr:to>
      <xdr:col>112</xdr:col>
      <xdr:colOff>38100</xdr:colOff>
      <xdr:row>59</xdr:row>
      <xdr:rowOff>74200</xdr:rowOff>
    </xdr:to>
    <xdr:sp macro="" textlink="">
      <xdr:nvSpPr>
        <xdr:cNvPr id="818" name="楕円 817"/>
        <xdr:cNvSpPr/>
      </xdr:nvSpPr>
      <xdr:spPr>
        <a:xfrm>
          <a:off x="21272500" y="100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65327</xdr:rowOff>
    </xdr:from>
    <xdr:ext cx="469744" cy="259045"/>
    <xdr:sp macro="" textlink="">
      <xdr:nvSpPr>
        <xdr:cNvPr id="819" name="テキスト ボックス 818"/>
        <xdr:cNvSpPr txBox="1"/>
      </xdr:nvSpPr>
      <xdr:spPr>
        <a:xfrm>
          <a:off x="21088428" y="101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138240</xdr:rowOff>
    </xdr:from>
    <xdr:to>
      <xdr:col>107</xdr:col>
      <xdr:colOff>101600</xdr:colOff>
      <xdr:row>59</xdr:row>
      <xdr:rowOff>68390</xdr:rowOff>
    </xdr:to>
    <xdr:sp macro="" textlink="">
      <xdr:nvSpPr>
        <xdr:cNvPr id="820" name="楕円 819"/>
        <xdr:cNvSpPr/>
      </xdr:nvSpPr>
      <xdr:spPr>
        <a:xfrm>
          <a:off x="20383500" y="100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59517</xdr:rowOff>
    </xdr:from>
    <xdr:ext cx="469744" cy="259045"/>
    <xdr:sp macro="" textlink="">
      <xdr:nvSpPr>
        <xdr:cNvPr id="821" name="テキスト ボックス 820"/>
        <xdr:cNvSpPr txBox="1"/>
      </xdr:nvSpPr>
      <xdr:spPr>
        <a:xfrm>
          <a:off x="20199428" y="1017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105855</xdr:rowOff>
    </xdr:from>
    <xdr:to>
      <xdr:col>102</xdr:col>
      <xdr:colOff>165100</xdr:colOff>
      <xdr:row>59</xdr:row>
      <xdr:rowOff>36005</xdr:rowOff>
    </xdr:to>
    <xdr:sp macro="" textlink="">
      <xdr:nvSpPr>
        <xdr:cNvPr id="822" name="楕円 821"/>
        <xdr:cNvSpPr/>
      </xdr:nvSpPr>
      <xdr:spPr>
        <a:xfrm>
          <a:off x="19494500" y="10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27132</xdr:rowOff>
    </xdr:from>
    <xdr:ext cx="469744" cy="259045"/>
    <xdr:sp macro="" textlink="">
      <xdr:nvSpPr>
        <xdr:cNvPr id="823" name="テキスト ボックス 822"/>
        <xdr:cNvSpPr txBox="1"/>
      </xdr:nvSpPr>
      <xdr:spPr>
        <a:xfrm>
          <a:off x="19310428" y="101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137840</xdr:rowOff>
    </xdr:from>
    <xdr:to>
      <xdr:col>98</xdr:col>
      <xdr:colOff>38100</xdr:colOff>
      <xdr:row>59</xdr:row>
      <xdr:rowOff>67990</xdr:rowOff>
    </xdr:to>
    <xdr:sp macro="" textlink="">
      <xdr:nvSpPr>
        <xdr:cNvPr id="824" name="楕円 823"/>
        <xdr:cNvSpPr/>
      </xdr:nvSpPr>
      <xdr:spPr>
        <a:xfrm>
          <a:off x="18605500" y="100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59117</xdr:rowOff>
    </xdr:from>
    <xdr:ext cx="469744" cy="259045"/>
    <xdr:sp macro="" textlink="">
      <xdr:nvSpPr>
        <xdr:cNvPr id="825" name="テキスト ボックス 824"/>
        <xdr:cNvSpPr txBox="1"/>
      </xdr:nvSpPr>
      <xdr:spPr>
        <a:xfrm>
          <a:off x="18421428" y="101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125946</xdr:rowOff>
    </xdr:from>
    <xdr:to>
      <xdr:col>116</xdr:col>
      <xdr:colOff>63500</xdr:colOff>
      <xdr:row>75</xdr:row>
      <xdr:rowOff>135051</xdr:rowOff>
    </xdr:to>
    <xdr:cxnSp macro="">
      <xdr:nvCxnSpPr>
        <xdr:cNvPr id="855" name="直線コネクタ 854"/>
        <xdr:cNvCxnSpPr/>
      </xdr:nvCxnSpPr>
      <xdr:spPr>
        <a:xfrm flipV="1">
          <a:off x="21323300" y="12984696"/>
          <a:ext cx="8382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135051</xdr:rowOff>
    </xdr:from>
    <xdr:to>
      <xdr:col>111</xdr:col>
      <xdr:colOff>177800</xdr:colOff>
      <xdr:row>76</xdr:row>
      <xdr:rowOff>7646</xdr:rowOff>
    </xdr:to>
    <xdr:cxnSp macro="">
      <xdr:nvCxnSpPr>
        <xdr:cNvPr id="858" name="直線コネクタ 857"/>
        <xdr:cNvCxnSpPr/>
      </xdr:nvCxnSpPr>
      <xdr:spPr>
        <a:xfrm flipV="1">
          <a:off x="20434300" y="12993801"/>
          <a:ext cx="8890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7646</xdr:rowOff>
    </xdr:from>
    <xdr:to>
      <xdr:col>107</xdr:col>
      <xdr:colOff>50800</xdr:colOff>
      <xdr:row>76</xdr:row>
      <xdr:rowOff>30011</xdr:rowOff>
    </xdr:to>
    <xdr:cxnSp macro="">
      <xdr:nvCxnSpPr>
        <xdr:cNvPr id="861" name="直線コネクタ 860"/>
        <xdr:cNvCxnSpPr/>
      </xdr:nvCxnSpPr>
      <xdr:spPr>
        <a:xfrm flipV="1">
          <a:off x="19545300" y="13037846"/>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168504</xdr:rowOff>
    </xdr:from>
    <xdr:to>
      <xdr:col>102</xdr:col>
      <xdr:colOff>114300</xdr:colOff>
      <xdr:row>76</xdr:row>
      <xdr:rowOff>30011</xdr:rowOff>
    </xdr:to>
    <xdr:cxnSp macro="">
      <xdr:nvCxnSpPr>
        <xdr:cNvPr id="864" name="直線コネクタ 863"/>
        <xdr:cNvCxnSpPr/>
      </xdr:nvCxnSpPr>
      <xdr:spPr>
        <a:xfrm>
          <a:off x="18656300" y="12170004"/>
          <a:ext cx="889000" cy="89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8" name="テキスト ボックス 867"/>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75146</xdr:rowOff>
    </xdr:from>
    <xdr:to>
      <xdr:col>116</xdr:col>
      <xdr:colOff>114300</xdr:colOff>
      <xdr:row>76</xdr:row>
      <xdr:rowOff>5296</xdr:rowOff>
    </xdr:to>
    <xdr:sp macro="" textlink="">
      <xdr:nvSpPr>
        <xdr:cNvPr id="874" name="楕円 873"/>
        <xdr:cNvSpPr/>
      </xdr:nvSpPr>
      <xdr:spPr>
        <a:xfrm>
          <a:off x="22110700" y="129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53573</xdr:rowOff>
    </xdr:from>
    <xdr:ext cx="534377" cy="259045"/>
    <xdr:sp macro="" textlink="">
      <xdr:nvSpPr>
        <xdr:cNvPr id="875" name="繰出金該当値テキスト"/>
        <xdr:cNvSpPr txBox="1"/>
      </xdr:nvSpPr>
      <xdr:spPr>
        <a:xfrm>
          <a:off x="22212300" y="129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84251</xdr:rowOff>
    </xdr:from>
    <xdr:to>
      <xdr:col>112</xdr:col>
      <xdr:colOff>38100</xdr:colOff>
      <xdr:row>76</xdr:row>
      <xdr:rowOff>14402</xdr:rowOff>
    </xdr:to>
    <xdr:sp macro="" textlink="">
      <xdr:nvSpPr>
        <xdr:cNvPr id="876" name="楕円 875"/>
        <xdr:cNvSpPr/>
      </xdr:nvSpPr>
      <xdr:spPr>
        <a:xfrm>
          <a:off x="21272500" y="129430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5529</xdr:rowOff>
    </xdr:from>
    <xdr:ext cx="534377" cy="259045"/>
    <xdr:sp macro="" textlink="">
      <xdr:nvSpPr>
        <xdr:cNvPr id="877" name="テキスト ボックス 876"/>
        <xdr:cNvSpPr txBox="1"/>
      </xdr:nvSpPr>
      <xdr:spPr>
        <a:xfrm>
          <a:off x="21056111" y="1303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128295</xdr:rowOff>
    </xdr:from>
    <xdr:to>
      <xdr:col>107</xdr:col>
      <xdr:colOff>101600</xdr:colOff>
      <xdr:row>76</xdr:row>
      <xdr:rowOff>58446</xdr:rowOff>
    </xdr:to>
    <xdr:sp macro="" textlink="">
      <xdr:nvSpPr>
        <xdr:cNvPr id="878" name="楕円 877"/>
        <xdr:cNvSpPr/>
      </xdr:nvSpPr>
      <xdr:spPr>
        <a:xfrm>
          <a:off x="20383500" y="12987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49573</xdr:rowOff>
    </xdr:from>
    <xdr:ext cx="534377" cy="259045"/>
    <xdr:sp macro="" textlink="">
      <xdr:nvSpPr>
        <xdr:cNvPr id="879" name="テキスト ボックス 878"/>
        <xdr:cNvSpPr txBox="1"/>
      </xdr:nvSpPr>
      <xdr:spPr>
        <a:xfrm>
          <a:off x="20167111" y="130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150661</xdr:rowOff>
    </xdr:from>
    <xdr:to>
      <xdr:col>102</xdr:col>
      <xdr:colOff>165100</xdr:colOff>
      <xdr:row>76</xdr:row>
      <xdr:rowOff>80811</xdr:rowOff>
    </xdr:to>
    <xdr:sp macro="" textlink="">
      <xdr:nvSpPr>
        <xdr:cNvPr id="880" name="楕円 879"/>
        <xdr:cNvSpPr/>
      </xdr:nvSpPr>
      <xdr:spPr>
        <a:xfrm>
          <a:off x="19494500" y="130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71938</xdr:rowOff>
    </xdr:from>
    <xdr:ext cx="534377" cy="259045"/>
    <xdr:sp macro="" textlink="">
      <xdr:nvSpPr>
        <xdr:cNvPr id="881" name="テキスト ボックス 880"/>
        <xdr:cNvSpPr txBox="1"/>
      </xdr:nvSpPr>
      <xdr:spPr>
        <a:xfrm>
          <a:off x="19278111" y="13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117704</xdr:rowOff>
    </xdr:from>
    <xdr:to>
      <xdr:col>98</xdr:col>
      <xdr:colOff>38100</xdr:colOff>
      <xdr:row>71</xdr:row>
      <xdr:rowOff>47854</xdr:rowOff>
    </xdr:to>
    <xdr:sp macro="" textlink="">
      <xdr:nvSpPr>
        <xdr:cNvPr id="882" name="楕円 881"/>
        <xdr:cNvSpPr/>
      </xdr:nvSpPr>
      <xdr:spPr>
        <a:xfrm>
          <a:off x="18605500" y="121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64381</xdr:rowOff>
    </xdr:from>
    <xdr:ext cx="534377" cy="259045"/>
    <xdr:sp macro="" textlink="">
      <xdr:nvSpPr>
        <xdr:cNvPr id="883" name="テキスト ボックス 882"/>
        <xdr:cNvSpPr txBox="1"/>
      </xdr:nvSpPr>
      <xdr:spPr>
        <a:xfrm>
          <a:off x="18389111" y="118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は、住民一人当たり４５０，５７８円で前年より１，１８１円増額となっている。主な構成項目である扶助費は、令和３年度に新型コロナウイルス感染症の拡大に伴う給付事業を行っていたことから、住民一人当たり１２１，６７９円で前年度より１５，３８６円減額となっており、類似団体内平均値より１１，６４６円低い額となっている。普通建設事業費は倉敷西部クリーンセンター整備事業や給食調理場等整備事業が増加したことにより住民一人当たり４４，０７７円となり、前年度より６，６９２円増加したが、類似団体内平均値より３，３６９円低い額となっている。新規事業については前年度と同様、類似団体内平均値と比較して低い額となっているが、更新整備については、類似団体内平均値より５，３４６円高い額となった。今後も公共施設個別計画に基づく施設整備等が計画されており、多額の財政需要が見込まれる。物件費は、新型コロナウイルスワクチン接種事業の減があるものの、感染症対策事業等の増により、住民一人当たり５７，５２９円で前年度より３，３７３円増額となっている。補助費等は、物価高騰対策経済支援事業等を行ったことから、住民一人当たり４７，３１０円で前年より３，８７８円増額となっている。積立金は、将来の市債償還や施設整備等に備えるため、決算剰余金を減債基金や公共施設整備基金、学校施設整備基金へ積立てたことにより、住民一人当たり２８，４９４円で前年度より２，５７２円増加となっている。災害復旧事業費は、文化施設災害復旧事業の減などにより、住民一人当たり１００円で前年度より３，２４０円減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岡山県倉敷市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477,799
470,863
356.07
226,445,818
215,286,796
8,930,709
112,923,732
194,677,601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154940</xdr:rowOff>
    </xdr:from>
    <xdr:to>
      <xdr:col>24</xdr:col>
      <xdr:colOff>63500</xdr:colOff>
      <xdr:row>35</xdr:row>
      <xdr:rowOff>161036</xdr:rowOff>
    </xdr:to>
    <xdr:cxnSp macro="">
      <xdr:nvCxnSpPr>
        <xdr:cNvPr id="61" name="直線コネクタ 60"/>
        <xdr:cNvCxnSpPr/>
      </xdr:nvCxnSpPr>
      <xdr:spPr>
        <a:xfrm>
          <a:off x="3797300" y="615569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35</xdr:row>
      <xdr:rowOff>157226</xdr:rowOff>
    </xdr:to>
    <xdr:cxnSp macro="">
      <xdr:nvCxnSpPr>
        <xdr:cNvPr id="64" name="直線コネクタ 63"/>
        <xdr:cNvCxnSpPr/>
      </xdr:nvCxnSpPr>
      <xdr:spPr>
        <a:xfrm flipV="1">
          <a:off x="2908300" y="61556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157226</xdr:rowOff>
    </xdr:from>
    <xdr:to>
      <xdr:col>15</xdr:col>
      <xdr:colOff>50800</xdr:colOff>
      <xdr:row>35</xdr:row>
      <xdr:rowOff>170942</xdr:rowOff>
    </xdr:to>
    <xdr:cxnSp macro="">
      <xdr:nvCxnSpPr>
        <xdr:cNvPr id="67" name="直線コネクタ 66"/>
        <xdr:cNvCxnSpPr/>
      </xdr:nvCxnSpPr>
      <xdr:spPr>
        <a:xfrm flipV="1">
          <a:off x="2019300" y="6157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148082</xdr:rowOff>
    </xdr:from>
    <xdr:to>
      <xdr:col>10</xdr:col>
      <xdr:colOff>114300</xdr:colOff>
      <xdr:row>35</xdr:row>
      <xdr:rowOff>170942</xdr:rowOff>
    </xdr:to>
    <xdr:cxnSp macro="">
      <xdr:nvCxnSpPr>
        <xdr:cNvPr id="70" name="直線コネクタ 69"/>
        <xdr:cNvCxnSpPr/>
      </xdr:nvCxnSpPr>
      <xdr:spPr>
        <a:xfrm>
          <a:off x="1130300" y="61488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110236</xdr:rowOff>
    </xdr:from>
    <xdr:to>
      <xdr:col>24</xdr:col>
      <xdr:colOff>114300</xdr:colOff>
      <xdr:row>36</xdr:row>
      <xdr:rowOff>40386</xdr:rowOff>
    </xdr:to>
    <xdr:sp macro="" textlink="">
      <xdr:nvSpPr>
        <xdr:cNvPr id="80" name="楕円 79"/>
        <xdr:cNvSpPr/>
      </xdr:nvSpPr>
      <xdr:spPr>
        <a:xfrm>
          <a:off x="45847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88663</xdr:rowOff>
    </xdr:from>
    <xdr:ext cx="469744" cy="259045"/>
    <xdr:sp macro="" textlink="">
      <xdr:nvSpPr>
        <xdr:cNvPr id="81" name="議会費該当値テキスト"/>
        <xdr:cNvSpPr txBox="1"/>
      </xdr:nvSpPr>
      <xdr:spPr>
        <a:xfrm>
          <a:off x="4686300"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104140</xdr:rowOff>
    </xdr:from>
    <xdr:to>
      <xdr:col>20</xdr:col>
      <xdr:colOff>38100</xdr:colOff>
      <xdr:row>36</xdr:row>
      <xdr:rowOff>34290</xdr:rowOff>
    </xdr:to>
    <xdr:sp macro="" textlink="">
      <xdr:nvSpPr>
        <xdr:cNvPr id="82" name="楕円 81"/>
        <xdr:cNvSpPr/>
      </xdr:nvSpPr>
      <xdr:spPr>
        <a:xfrm>
          <a:off x="3746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25417</xdr:rowOff>
    </xdr:from>
    <xdr:ext cx="469744" cy="259045"/>
    <xdr:sp macro="" textlink="">
      <xdr:nvSpPr>
        <xdr:cNvPr id="83" name="テキスト ボックス 82"/>
        <xdr:cNvSpPr txBox="1"/>
      </xdr:nvSpPr>
      <xdr:spPr>
        <a:xfrm>
          <a:off x="3562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106426</xdr:rowOff>
    </xdr:from>
    <xdr:to>
      <xdr:col>15</xdr:col>
      <xdr:colOff>101600</xdr:colOff>
      <xdr:row>36</xdr:row>
      <xdr:rowOff>36576</xdr:rowOff>
    </xdr:to>
    <xdr:sp macro="" textlink="">
      <xdr:nvSpPr>
        <xdr:cNvPr id="84" name="楕円 83"/>
        <xdr:cNvSpPr/>
      </xdr:nvSpPr>
      <xdr:spPr>
        <a:xfrm>
          <a:off x="2857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27703</xdr:rowOff>
    </xdr:from>
    <xdr:ext cx="469744" cy="259045"/>
    <xdr:sp macro="" textlink="">
      <xdr:nvSpPr>
        <xdr:cNvPr id="85" name="テキスト ボックス 84"/>
        <xdr:cNvSpPr txBox="1"/>
      </xdr:nvSpPr>
      <xdr:spPr>
        <a:xfrm>
          <a:off x="2673428"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120142</xdr:rowOff>
    </xdr:from>
    <xdr:to>
      <xdr:col>10</xdr:col>
      <xdr:colOff>165100</xdr:colOff>
      <xdr:row>36</xdr:row>
      <xdr:rowOff>50292</xdr:rowOff>
    </xdr:to>
    <xdr:sp macro="" textlink="">
      <xdr:nvSpPr>
        <xdr:cNvPr id="86" name="楕円 85"/>
        <xdr:cNvSpPr/>
      </xdr:nvSpPr>
      <xdr:spPr>
        <a:xfrm>
          <a:off x="19685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41419</xdr:rowOff>
    </xdr:from>
    <xdr:ext cx="469744" cy="259045"/>
    <xdr:sp macro="" textlink="">
      <xdr:nvSpPr>
        <xdr:cNvPr id="87" name="テキスト ボックス 86"/>
        <xdr:cNvSpPr txBox="1"/>
      </xdr:nvSpPr>
      <xdr:spPr>
        <a:xfrm>
          <a:off x="1784428"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97282</xdr:rowOff>
    </xdr:from>
    <xdr:to>
      <xdr:col>6</xdr:col>
      <xdr:colOff>38100</xdr:colOff>
      <xdr:row>36</xdr:row>
      <xdr:rowOff>27432</xdr:rowOff>
    </xdr:to>
    <xdr:sp macro="" textlink="">
      <xdr:nvSpPr>
        <xdr:cNvPr id="88" name="楕円 87"/>
        <xdr:cNvSpPr/>
      </xdr:nvSpPr>
      <xdr:spPr>
        <a:xfrm>
          <a:off x="1079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18559</xdr:rowOff>
    </xdr:from>
    <xdr:ext cx="469744" cy="259045"/>
    <xdr:sp macro="" textlink="">
      <xdr:nvSpPr>
        <xdr:cNvPr id="89" name="テキスト ボックス 88"/>
        <xdr:cNvSpPr txBox="1"/>
      </xdr:nvSpPr>
      <xdr:spPr>
        <a:xfrm>
          <a:off x="895428"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67702</xdr:rowOff>
    </xdr:from>
    <xdr:to>
      <xdr:col>24</xdr:col>
      <xdr:colOff>63500</xdr:colOff>
      <xdr:row>56</xdr:row>
      <xdr:rowOff>92859</xdr:rowOff>
    </xdr:to>
    <xdr:cxnSp macro="">
      <xdr:nvCxnSpPr>
        <xdr:cNvPr id="120" name="直線コネクタ 119"/>
        <xdr:cNvCxnSpPr/>
      </xdr:nvCxnSpPr>
      <xdr:spPr>
        <a:xfrm flipV="1">
          <a:off x="3797300" y="9668902"/>
          <a:ext cx="838200" cy="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148310</xdr:rowOff>
    </xdr:from>
    <xdr:to>
      <xdr:col>19</xdr:col>
      <xdr:colOff>177800</xdr:colOff>
      <xdr:row>56</xdr:row>
      <xdr:rowOff>92859</xdr:rowOff>
    </xdr:to>
    <xdr:cxnSp macro="">
      <xdr:nvCxnSpPr>
        <xdr:cNvPr id="123" name="直線コネクタ 122"/>
        <xdr:cNvCxnSpPr/>
      </xdr:nvCxnSpPr>
      <xdr:spPr>
        <a:xfrm>
          <a:off x="2908300" y="8720810"/>
          <a:ext cx="889000" cy="97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148310</xdr:rowOff>
    </xdr:from>
    <xdr:to>
      <xdr:col>15</xdr:col>
      <xdr:colOff>50800</xdr:colOff>
      <xdr:row>57</xdr:row>
      <xdr:rowOff>57055</xdr:rowOff>
    </xdr:to>
    <xdr:cxnSp macro="">
      <xdr:nvCxnSpPr>
        <xdr:cNvPr id="126" name="直線コネクタ 125"/>
        <xdr:cNvCxnSpPr/>
      </xdr:nvCxnSpPr>
      <xdr:spPr>
        <a:xfrm flipV="1">
          <a:off x="2019300" y="8720810"/>
          <a:ext cx="889000" cy="110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57055</xdr:rowOff>
    </xdr:from>
    <xdr:to>
      <xdr:col>10</xdr:col>
      <xdr:colOff>114300</xdr:colOff>
      <xdr:row>57</xdr:row>
      <xdr:rowOff>67648</xdr:rowOff>
    </xdr:to>
    <xdr:cxnSp macro="">
      <xdr:nvCxnSpPr>
        <xdr:cNvPr id="129" name="直線コネクタ 128"/>
        <xdr:cNvCxnSpPr/>
      </xdr:nvCxnSpPr>
      <xdr:spPr>
        <a:xfrm flipV="1">
          <a:off x="1130300" y="9829705"/>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16902</xdr:rowOff>
    </xdr:from>
    <xdr:to>
      <xdr:col>24</xdr:col>
      <xdr:colOff>114300</xdr:colOff>
      <xdr:row>56</xdr:row>
      <xdr:rowOff>118502</xdr:rowOff>
    </xdr:to>
    <xdr:sp macro="" textlink="">
      <xdr:nvSpPr>
        <xdr:cNvPr id="139" name="楕円 138"/>
        <xdr:cNvSpPr/>
      </xdr:nvSpPr>
      <xdr:spPr>
        <a:xfrm>
          <a:off x="4584700" y="96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39779</xdr:rowOff>
    </xdr:from>
    <xdr:ext cx="534377" cy="259045"/>
    <xdr:sp macro="" textlink="">
      <xdr:nvSpPr>
        <xdr:cNvPr id="140" name="総務費該当値テキスト"/>
        <xdr:cNvSpPr txBox="1"/>
      </xdr:nvSpPr>
      <xdr:spPr>
        <a:xfrm>
          <a:off x="4686300" y="94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42059</xdr:rowOff>
    </xdr:from>
    <xdr:to>
      <xdr:col>20</xdr:col>
      <xdr:colOff>38100</xdr:colOff>
      <xdr:row>56</xdr:row>
      <xdr:rowOff>143659</xdr:rowOff>
    </xdr:to>
    <xdr:sp macro="" textlink="">
      <xdr:nvSpPr>
        <xdr:cNvPr id="141" name="楕円 140"/>
        <xdr:cNvSpPr/>
      </xdr:nvSpPr>
      <xdr:spPr>
        <a:xfrm>
          <a:off x="3746500" y="96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160186</xdr:rowOff>
    </xdr:from>
    <xdr:ext cx="534377" cy="259045"/>
    <xdr:sp macro="" textlink="">
      <xdr:nvSpPr>
        <xdr:cNvPr id="142" name="テキスト ボックス 141"/>
        <xdr:cNvSpPr txBox="1"/>
      </xdr:nvSpPr>
      <xdr:spPr>
        <a:xfrm>
          <a:off x="3530111" y="94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97510</xdr:rowOff>
    </xdr:from>
    <xdr:to>
      <xdr:col>15</xdr:col>
      <xdr:colOff>101600</xdr:colOff>
      <xdr:row>51</xdr:row>
      <xdr:rowOff>27660</xdr:rowOff>
    </xdr:to>
    <xdr:sp macro="" textlink="">
      <xdr:nvSpPr>
        <xdr:cNvPr id="143" name="楕円 142"/>
        <xdr:cNvSpPr/>
      </xdr:nvSpPr>
      <xdr:spPr>
        <a:xfrm>
          <a:off x="2857500" y="86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18787</xdr:rowOff>
    </xdr:from>
    <xdr:ext cx="599010" cy="259045"/>
    <xdr:sp macro="" textlink="">
      <xdr:nvSpPr>
        <xdr:cNvPr id="144" name="テキスト ボックス 143"/>
        <xdr:cNvSpPr txBox="1"/>
      </xdr:nvSpPr>
      <xdr:spPr>
        <a:xfrm>
          <a:off x="2608795" y="8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6255</xdr:rowOff>
    </xdr:from>
    <xdr:to>
      <xdr:col>10</xdr:col>
      <xdr:colOff>165100</xdr:colOff>
      <xdr:row>57</xdr:row>
      <xdr:rowOff>107855</xdr:rowOff>
    </xdr:to>
    <xdr:sp macro="" textlink="">
      <xdr:nvSpPr>
        <xdr:cNvPr id="145" name="楕円 144"/>
        <xdr:cNvSpPr/>
      </xdr:nvSpPr>
      <xdr:spPr>
        <a:xfrm>
          <a:off x="1968500" y="97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98982</xdr:rowOff>
    </xdr:from>
    <xdr:ext cx="534377" cy="259045"/>
    <xdr:sp macro="" textlink="">
      <xdr:nvSpPr>
        <xdr:cNvPr id="146" name="テキスト ボックス 145"/>
        <xdr:cNvSpPr txBox="1"/>
      </xdr:nvSpPr>
      <xdr:spPr>
        <a:xfrm>
          <a:off x="1752111" y="98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16848</xdr:rowOff>
    </xdr:from>
    <xdr:to>
      <xdr:col>6</xdr:col>
      <xdr:colOff>38100</xdr:colOff>
      <xdr:row>57</xdr:row>
      <xdr:rowOff>118448</xdr:rowOff>
    </xdr:to>
    <xdr:sp macro="" textlink="">
      <xdr:nvSpPr>
        <xdr:cNvPr id="147" name="楕円 146"/>
        <xdr:cNvSpPr/>
      </xdr:nvSpPr>
      <xdr:spPr>
        <a:xfrm>
          <a:off x="1079500" y="9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109575</xdr:rowOff>
    </xdr:from>
    <xdr:ext cx="534377" cy="259045"/>
    <xdr:sp macro="" textlink="">
      <xdr:nvSpPr>
        <xdr:cNvPr id="148" name="テキスト ボックス 147"/>
        <xdr:cNvSpPr txBox="1"/>
      </xdr:nvSpPr>
      <xdr:spPr>
        <a:xfrm>
          <a:off x="863111" y="9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105218</xdr:rowOff>
    </xdr:from>
    <xdr:to>
      <xdr:col>24</xdr:col>
      <xdr:colOff>63500</xdr:colOff>
      <xdr:row>77</xdr:row>
      <xdr:rowOff>63695</xdr:rowOff>
    </xdr:to>
    <xdr:cxnSp macro="">
      <xdr:nvCxnSpPr>
        <xdr:cNvPr id="176" name="直線コネクタ 175"/>
        <xdr:cNvCxnSpPr/>
      </xdr:nvCxnSpPr>
      <xdr:spPr>
        <a:xfrm>
          <a:off x="3797300" y="13135418"/>
          <a:ext cx="838200" cy="1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105218</xdr:rowOff>
    </xdr:from>
    <xdr:to>
      <xdr:col>19</xdr:col>
      <xdr:colOff>177800</xdr:colOff>
      <xdr:row>77</xdr:row>
      <xdr:rowOff>145845</xdr:rowOff>
    </xdr:to>
    <xdr:cxnSp macro="">
      <xdr:nvCxnSpPr>
        <xdr:cNvPr id="179" name="直線コネクタ 178"/>
        <xdr:cNvCxnSpPr/>
      </xdr:nvCxnSpPr>
      <xdr:spPr>
        <a:xfrm flipV="1">
          <a:off x="2908300" y="13135418"/>
          <a:ext cx="889000" cy="2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145845</xdr:rowOff>
    </xdr:from>
    <xdr:to>
      <xdr:col>15</xdr:col>
      <xdr:colOff>50800</xdr:colOff>
      <xdr:row>78</xdr:row>
      <xdr:rowOff>61244</xdr:rowOff>
    </xdr:to>
    <xdr:cxnSp macro="">
      <xdr:nvCxnSpPr>
        <xdr:cNvPr id="182" name="直線コネクタ 181"/>
        <xdr:cNvCxnSpPr/>
      </xdr:nvCxnSpPr>
      <xdr:spPr>
        <a:xfrm flipV="1">
          <a:off x="2019300" y="13347495"/>
          <a:ext cx="8890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41841</xdr:rowOff>
    </xdr:from>
    <xdr:to>
      <xdr:col>10</xdr:col>
      <xdr:colOff>114300</xdr:colOff>
      <xdr:row>78</xdr:row>
      <xdr:rowOff>61244</xdr:rowOff>
    </xdr:to>
    <xdr:cxnSp macro="">
      <xdr:nvCxnSpPr>
        <xdr:cNvPr id="185" name="直線コネクタ 184"/>
        <xdr:cNvCxnSpPr/>
      </xdr:nvCxnSpPr>
      <xdr:spPr>
        <a:xfrm>
          <a:off x="1130300" y="1341494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12895</xdr:rowOff>
    </xdr:from>
    <xdr:to>
      <xdr:col>24</xdr:col>
      <xdr:colOff>114300</xdr:colOff>
      <xdr:row>77</xdr:row>
      <xdr:rowOff>114495</xdr:rowOff>
    </xdr:to>
    <xdr:sp macro="" textlink="">
      <xdr:nvSpPr>
        <xdr:cNvPr id="195" name="楕円 194"/>
        <xdr:cNvSpPr/>
      </xdr:nvSpPr>
      <xdr:spPr>
        <a:xfrm>
          <a:off x="4584700" y="132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162772</xdr:rowOff>
    </xdr:from>
    <xdr:ext cx="599010" cy="259045"/>
    <xdr:sp macro="" textlink="">
      <xdr:nvSpPr>
        <xdr:cNvPr id="196" name="民生費該当値テキスト"/>
        <xdr:cNvSpPr txBox="1"/>
      </xdr:nvSpPr>
      <xdr:spPr>
        <a:xfrm>
          <a:off x="4686300" y="1319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54418</xdr:rowOff>
    </xdr:from>
    <xdr:to>
      <xdr:col>20</xdr:col>
      <xdr:colOff>38100</xdr:colOff>
      <xdr:row>76</xdr:row>
      <xdr:rowOff>156018</xdr:rowOff>
    </xdr:to>
    <xdr:sp macro="" textlink="">
      <xdr:nvSpPr>
        <xdr:cNvPr id="197" name="楕円 196"/>
        <xdr:cNvSpPr/>
      </xdr:nvSpPr>
      <xdr:spPr>
        <a:xfrm>
          <a:off x="3746500" y="1308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147145</xdr:rowOff>
    </xdr:from>
    <xdr:ext cx="599010" cy="259045"/>
    <xdr:sp macro="" textlink="">
      <xdr:nvSpPr>
        <xdr:cNvPr id="198" name="テキスト ボックス 197"/>
        <xdr:cNvSpPr txBox="1"/>
      </xdr:nvSpPr>
      <xdr:spPr>
        <a:xfrm>
          <a:off x="3497795" y="1317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95045</xdr:rowOff>
    </xdr:from>
    <xdr:to>
      <xdr:col>15</xdr:col>
      <xdr:colOff>101600</xdr:colOff>
      <xdr:row>78</xdr:row>
      <xdr:rowOff>25195</xdr:rowOff>
    </xdr:to>
    <xdr:sp macro="" textlink="">
      <xdr:nvSpPr>
        <xdr:cNvPr id="199" name="楕円 198"/>
        <xdr:cNvSpPr/>
      </xdr:nvSpPr>
      <xdr:spPr>
        <a:xfrm>
          <a:off x="2857500" y="132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16322</xdr:rowOff>
    </xdr:from>
    <xdr:ext cx="599010" cy="259045"/>
    <xdr:sp macro="" textlink="">
      <xdr:nvSpPr>
        <xdr:cNvPr id="200" name="テキスト ボックス 199"/>
        <xdr:cNvSpPr txBox="1"/>
      </xdr:nvSpPr>
      <xdr:spPr>
        <a:xfrm>
          <a:off x="2608795" y="133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10444</xdr:rowOff>
    </xdr:from>
    <xdr:to>
      <xdr:col>10</xdr:col>
      <xdr:colOff>165100</xdr:colOff>
      <xdr:row>78</xdr:row>
      <xdr:rowOff>112044</xdr:rowOff>
    </xdr:to>
    <xdr:sp macro="" textlink="">
      <xdr:nvSpPr>
        <xdr:cNvPr id="201" name="楕円 200"/>
        <xdr:cNvSpPr/>
      </xdr:nvSpPr>
      <xdr:spPr>
        <a:xfrm>
          <a:off x="19685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103171</xdr:rowOff>
    </xdr:from>
    <xdr:ext cx="599010" cy="259045"/>
    <xdr:sp macro="" textlink="">
      <xdr:nvSpPr>
        <xdr:cNvPr id="202" name="テキスト ボックス 201"/>
        <xdr:cNvSpPr txBox="1"/>
      </xdr:nvSpPr>
      <xdr:spPr>
        <a:xfrm>
          <a:off x="1719795" y="134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162491</xdr:rowOff>
    </xdr:from>
    <xdr:to>
      <xdr:col>6</xdr:col>
      <xdr:colOff>38100</xdr:colOff>
      <xdr:row>78</xdr:row>
      <xdr:rowOff>92641</xdr:rowOff>
    </xdr:to>
    <xdr:sp macro="" textlink="">
      <xdr:nvSpPr>
        <xdr:cNvPr id="203" name="楕円 202"/>
        <xdr:cNvSpPr/>
      </xdr:nvSpPr>
      <xdr:spPr>
        <a:xfrm>
          <a:off x="1079500" y="13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83768</xdr:rowOff>
    </xdr:from>
    <xdr:ext cx="599010" cy="259045"/>
    <xdr:sp macro="" textlink="">
      <xdr:nvSpPr>
        <xdr:cNvPr id="204" name="テキスト ボックス 203"/>
        <xdr:cNvSpPr txBox="1"/>
      </xdr:nvSpPr>
      <xdr:spPr>
        <a:xfrm>
          <a:off x="830795" y="1345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85652</xdr:rowOff>
    </xdr:from>
    <xdr:to>
      <xdr:col>24</xdr:col>
      <xdr:colOff>63500</xdr:colOff>
      <xdr:row>96</xdr:row>
      <xdr:rowOff>7503</xdr:rowOff>
    </xdr:to>
    <xdr:cxnSp macro="">
      <xdr:nvCxnSpPr>
        <xdr:cNvPr id="236" name="直線コネクタ 235"/>
        <xdr:cNvCxnSpPr/>
      </xdr:nvCxnSpPr>
      <xdr:spPr>
        <a:xfrm flipV="1">
          <a:off x="3797300" y="16201952"/>
          <a:ext cx="838200" cy="2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7503</xdr:rowOff>
    </xdr:from>
    <xdr:to>
      <xdr:col>19</xdr:col>
      <xdr:colOff>177800</xdr:colOff>
      <xdr:row>97</xdr:row>
      <xdr:rowOff>4239</xdr:rowOff>
    </xdr:to>
    <xdr:cxnSp macro="">
      <xdr:nvCxnSpPr>
        <xdr:cNvPr id="239" name="直線コネクタ 238"/>
        <xdr:cNvCxnSpPr/>
      </xdr:nvCxnSpPr>
      <xdr:spPr>
        <a:xfrm flipV="1">
          <a:off x="2908300" y="16466703"/>
          <a:ext cx="889000" cy="1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48881</xdr:rowOff>
    </xdr:from>
    <xdr:to>
      <xdr:col>15</xdr:col>
      <xdr:colOff>50800</xdr:colOff>
      <xdr:row>97</xdr:row>
      <xdr:rowOff>4239</xdr:rowOff>
    </xdr:to>
    <xdr:cxnSp macro="">
      <xdr:nvCxnSpPr>
        <xdr:cNvPr id="242" name="直線コネクタ 241"/>
        <xdr:cNvCxnSpPr/>
      </xdr:nvCxnSpPr>
      <xdr:spPr>
        <a:xfrm>
          <a:off x="2019300" y="16165181"/>
          <a:ext cx="889000" cy="4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48881</xdr:rowOff>
    </xdr:from>
    <xdr:to>
      <xdr:col>10</xdr:col>
      <xdr:colOff>114300</xdr:colOff>
      <xdr:row>95</xdr:row>
      <xdr:rowOff>24715</xdr:rowOff>
    </xdr:to>
    <xdr:cxnSp macro="">
      <xdr:nvCxnSpPr>
        <xdr:cNvPr id="245" name="直線コネクタ 244"/>
        <xdr:cNvCxnSpPr/>
      </xdr:nvCxnSpPr>
      <xdr:spPr>
        <a:xfrm flipV="1">
          <a:off x="1130300" y="16165181"/>
          <a:ext cx="889000" cy="1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34852</xdr:rowOff>
    </xdr:from>
    <xdr:to>
      <xdr:col>24</xdr:col>
      <xdr:colOff>114300</xdr:colOff>
      <xdr:row>94</xdr:row>
      <xdr:rowOff>136452</xdr:rowOff>
    </xdr:to>
    <xdr:sp macro="" textlink="">
      <xdr:nvSpPr>
        <xdr:cNvPr id="255" name="楕円 254"/>
        <xdr:cNvSpPr/>
      </xdr:nvSpPr>
      <xdr:spPr>
        <a:xfrm>
          <a:off x="4584700" y="161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57729</xdr:rowOff>
    </xdr:from>
    <xdr:ext cx="534377" cy="259045"/>
    <xdr:sp macro="" textlink="">
      <xdr:nvSpPr>
        <xdr:cNvPr id="256" name="衛生費該当値テキスト"/>
        <xdr:cNvSpPr txBox="1"/>
      </xdr:nvSpPr>
      <xdr:spPr>
        <a:xfrm>
          <a:off x="4686300" y="1600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128153</xdr:rowOff>
    </xdr:from>
    <xdr:to>
      <xdr:col>20</xdr:col>
      <xdr:colOff>38100</xdr:colOff>
      <xdr:row>96</xdr:row>
      <xdr:rowOff>58303</xdr:rowOff>
    </xdr:to>
    <xdr:sp macro="" textlink="">
      <xdr:nvSpPr>
        <xdr:cNvPr id="257" name="楕円 256"/>
        <xdr:cNvSpPr/>
      </xdr:nvSpPr>
      <xdr:spPr>
        <a:xfrm>
          <a:off x="3746500" y="164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74830</xdr:rowOff>
    </xdr:from>
    <xdr:ext cx="534377" cy="259045"/>
    <xdr:sp macro="" textlink="">
      <xdr:nvSpPr>
        <xdr:cNvPr id="258" name="テキスト ボックス 257"/>
        <xdr:cNvSpPr txBox="1"/>
      </xdr:nvSpPr>
      <xdr:spPr>
        <a:xfrm>
          <a:off x="3530111" y="1619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124889</xdr:rowOff>
    </xdr:from>
    <xdr:to>
      <xdr:col>15</xdr:col>
      <xdr:colOff>101600</xdr:colOff>
      <xdr:row>97</xdr:row>
      <xdr:rowOff>55039</xdr:rowOff>
    </xdr:to>
    <xdr:sp macro="" textlink="">
      <xdr:nvSpPr>
        <xdr:cNvPr id="259" name="楕円 258"/>
        <xdr:cNvSpPr/>
      </xdr:nvSpPr>
      <xdr:spPr>
        <a:xfrm>
          <a:off x="28575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60" name="テキスト ボックス 259"/>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169531</xdr:rowOff>
    </xdr:from>
    <xdr:to>
      <xdr:col>10</xdr:col>
      <xdr:colOff>165100</xdr:colOff>
      <xdr:row>94</xdr:row>
      <xdr:rowOff>99681</xdr:rowOff>
    </xdr:to>
    <xdr:sp macro="" textlink="">
      <xdr:nvSpPr>
        <xdr:cNvPr id="261" name="楕円 260"/>
        <xdr:cNvSpPr/>
      </xdr:nvSpPr>
      <xdr:spPr>
        <a:xfrm>
          <a:off x="1968500" y="161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116208</xdr:rowOff>
    </xdr:from>
    <xdr:ext cx="534377" cy="259045"/>
    <xdr:sp macro="" textlink="">
      <xdr:nvSpPr>
        <xdr:cNvPr id="262" name="テキスト ボックス 261"/>
        <xdr:cNvSpPr txBox="1"/>
      </xdr:nvSpPr>
      <xdr:spPr>
        <a:xfrm>
          <a:off x="1752111" y="158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145365</xdr:rowOff>
    </xdr:from>
    <xdr:to>
      <xdr:col>6</xdr:col>
      <xdr:colOff>38100</xdr:colOff>
      <xdr:row>95</xdr:row>
      <xdr:rowOff>75515</xdr:rowOff>
    </xdr:to>
    <xdr:sp macro="" textlink="">
      <xdr:nvSpPr>
        <xdr:cNvPr id="263" name="楕円 262"/>
        <xdr:cNvSpPr/>
      </xdr:nvSpPr>
      <xdr:spPr>
        <a:xfrm>
          <a:off x="1079500" y="162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92042</xdr:rowOff>
    </xdr:from>
    <xdr:ext cx="534377" cy="259045"/>
    <xdr:sp macro="" textlink="">
      <xdr:nvSpPr>
        <xdr:cNvPr id="264" name="テキスト ボックス 263"/>
        <xdr:cNvSpPr txBox="1"/>
      </xdr:nvSpPr>
      <xdr:spPr>
        <a:xfrm>
          <a:off x="863111" y="160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52375</xdr:rowOff>
    </xdr:from>
    <xdr:to>
      <xdr:col>55</xdr:col>
      <xdr:colOff>0</xdr:colOff>
      <xdr:row>36</xdr:row>
      <xdr:rowOff>78435</xdr:rowOff>
    </xdr:to>
    <xdr:cxnSp macro="">
      <xdr:nvCxnSpPr>
        <xdr:cNvPr id="291" name="直線コネクタ 290"/>
        <xdr:cNvCxnSpPr/>
      </xdr:nvCxnSpPr>
      <xdr:spPr>
        <a:xfrm flipV="1">
          <a:off x="9639300" y="6053125"/>
          <a:ext cx="8382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67005</xdr:rowOff>
    </xdr:from>
    <xdr:to>
      <xdr:col>50</xdr:col>
      <xdr:colOff>114300</xdr:colOff>
      <xdr:row>36</xdr:row>
      <xdr:rowOff>78435</xdr:rowOff>
    </xdr:to>
    <xdr:cxnSp macro="">
      <xdr:nvCxnSpPr>
        <xdr:cNvPr id="294" name="直線コネクタ 293"/>
        <xdr:cNvCxnSpPr/>
      </xdr:nvCxnSpPr>
      <xdr:spPr>
        <a:xfrm>
          <a:off x="8750300" y="6239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155245</xdr:rowOff>
    </xdr:from>
    <xdr:to>
      <xdr:col>45</xdr:col>
      <xdr:colOff>177800</xdr:colOff>
      <xdr:row>36</xdr:row>
      <xdr:rowOff>67005</xdr:rowOff>
    </xdr:to>
    <xdr:cxnSp macro="">
      <xdr:nvCxnSpPr>
        <xdr:cNvPr id="297" name="直線コネクタ 296"/>
        <xdr:cNvCxnSpPr/>
      </xdr:nvCxnSpPr>
      <xdr:spPr>
        <a:xfrm>
          <a:off x="7861300" y="615599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155245</xdr:rowOff>
    </xdr:from>
    <xdr:to>
      <xdr:col>41</xdr:col>
      <xdr:colOff>50800</xdr:colOff>
      <xdr:row>36</xdr:row>
      <xdr:rowOff>20371</xdr:rowOff>
    </xdr:to>
    <xdr:cxnSp macro="">
      <xdr:nvCxnSpPr>
        <xdr:cNvPr id="300" name="直線コネクタ 299"/>
        <xdr:cNvCxnSpPr/>
      </xdr:nvCxnSpPr>
      <xdr:spPr>
        <a:xfrm flipV="1">
          <a:off x="6972300" y="615599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1575</xdr:rowOff>
    </xdr:from>
    <xdr:to>
      <xdr:col>55</xdr:col>
      <xdr:colOff>50800</xdr:colOff>
      <xdr:row>35</xdr:row>
      <xdr:rowOff>103175</xdr:rowOff>
    </xdr:to>
    <xdr:sp macro="" textlink="">
      <xdr:nvSpPr>
        <xdr:cNvPr id="310" name="楕円 309"/>
        <xdr:cNvSpPr/>
      </xdr:nvSpPr>
      <xdr:spPr>
        <a:xfrm>
          <a:off x="104267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24452</xdr:rowOff>
    </xdr:from>
    <xdr:ext cx="469744" cy="259045"/>
    <xdr:sp macro="" textlink="">
      <xdr:nvSpPr>
        <xdr:cNvPr id="311" name="労働費該当値テキスト"/>
        <xdr:cNvSpPr txBox="1"/>
      </xdr:nvSpPr>
      <xdr:spPr>
        <a:xfrm>
          <a:off x="10528300" y="58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27635</xdr:rowOff>
    </xdr:from>
    <xdr:to>
      <xdr:col>50</xdr:col>
      <xdr:colOff>165100</xdr:colOff>
      <xdr:row>36</xdr:row>
      <xdr:rowOff>129235</xdr:rowOff>
    </xdr:to>
    <xdr:sp macro="" textlink="">
      <xdr:nvSpPr>
        <xdr:cNvPr id="312" name="楕円 311"/>
        <xdr:cNvSpPr/>
      </xdr:nvSpPr>
      <xdr:spPr>
        <a:xfrm>
          <a:off x="9588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145762</xdr:rowOff>
    </xdr:from>
    <xdr:ext cx="378565" cy="259045"/>
    <xdr:sp macro="" textlink="">
      <xdr:nvSpPr>
        <xdr:cNvPr id="313" name="テキスト ボックス 312"/>
        <xdr:cNvSpPr txBox="1"/>
      </xdr:nvSpPr>
      <xdr:spPr>
        <a:xfrm>
          <a:off x="9450017" y="597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16205</xdr:rowOff>
    </xdr:from>
    <xdr:to>
      <xdr:col>46</xdr:col>
      <xdr:colOff>38100</xdr:colOff>
      <xdr:row>36</xdr:row>
      <xdr:rowOff>117805</xdr:rowOff>
    </xdr:to>
    <xdr:sp macro="" textlink="">
      <xdr:nvSpPr>
        <xdr:cNvPr id="314" name="楕円 313"/>
        <xdr:cNvSpPr/>
      </xdr:nvSpPr>
      <xdr:spPr>
        <a:xfrm>
          <a:off x="8699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134332</xdr:rowOff>
    </xdr:from>
    <xdr:ext cx="378565" cy="259045"/>
    <xdr:sp macro="" textlink="">
      <xdr:nvSpPr>
        <xdr:cNvPr id="315" name="テキスト ボックス 314"/>
        <xdr:cNvSpPr txBox="1"/>
      </xdr:nvSpPr>
      <xdr:spPr>
        <a:xfrm>
          <a:off x="8561017" y="596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104445</xdr:rowOff>
    </xdr:from>
    <xdr:to>
      <xdr:col>41</xdr:col>
      <xdr:colOff>101600</xdr:colOff>
      <xdr:row>36</xdr:row>
      <xdr:rowOff>34595</xdr:rowOff>
    </xdr:to>
    <xdr:sp macro="" textlink="">
      <xdr:nvSpPr>
        <xdr:cNvPr id="316" name="楕円 315"/>
        <xdr:cNvSpPr/>
      </xdr:nvSpPr>
      <xdr:spPr>
        <a:xfrm>
          <a:off x="7810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51122</xdr:rowOff>
    </xdr:from>
    <xdr:ext cx="469744" cy="259045"/>
    <xdr:sp macro="" textlink="">
      <xdr:nvSpPr>
        <xdr:cNvPr id="317" name="テキスト ボックス 316"/>
        <xdr:cNvSpPr txBox="1"/>
      </xdr:nvSpPr>
      <xdr:spPr>
        <a:xfrm>
          <a:off x="7626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141021</xdr:rowOff>
    </xdr:from>
    <xdr:to>
      <xdr:col>36</xdr:col>
      <xdr:colOff>165100</xdr:colOff>
      <xdr:row>36</xdr:row>
      <xdr:rowOff>71171</xdr:rowOff>
    </xdr:to>
    <xdr:sp macro="" textlink="">
      <xdr:nvSpPr>
        <xdr:cNvPr id="318" name="楕円 317"/>
        <xdr:cNvSpPr/>
      </xdr:nvSpPr>
      <xdr:spPr>
        <a:xfrm>
          <a:off x="6921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87698</xdr:rowOff>
    </xdr:from>
    <xdr:ext cx="469744" cy="259045"/>
    <xdr:sp macro="" textlink="">
      <xdr:nvSpPr>
        <xdr:cNvPr id="319" name="テキスト ボックス 318"/>
        <xdr:cNvSpPr txBox="1"/>
      </xdr:nvSpPr>
      <xdr:spPr>
        <a:xfrm>
          <a:off x="6737428" y="59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61119</xdr:rowOff>
    </xdr:from>
    <xdr:to>
      <xdr:col>55</xdr:col>
      <xdr:colOff>0</xdr:colOff>
      <xdr:row>55</xdr:row>
      <xdr:rowOff>65748</xdr:rowOff>
    </xdr:to>
    <xdr:cxnSp macro="">
      <xdr:nvCxnSpPr>
        <xdr:cNvPr id="344" name="直線コネクタ 343"/>
        <xdr:cNvCxnSpPr/>
      </xdr:nvCxnSpPr>
      <xdr:spPr>
        <a:xfrm>
          <a:off x="9639300" y="9490869"/>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9113</xdr:rowOff>
    </xdr:from>
    <xdr:to>
      <xdr:col>50</xdr:col>
      <xdr:colOff>114300</xdr:colOff>
      <xdr:row>55</xdr:row>
      <xdr:rowOff>61119</xdr:rowOff>
    </xdr:to>
    <xdr:cxnSp macro="">
      <xdr:nvCxnSpPr>
        <xdr:cNvPr id="347" name="直線コネクタ 346"/>
        <xdr:cNvCxnSpPr/>
      </xdr:nvCxnSpPr>
      <xdr:spPr>
        <a:xfrm>
          <a:off x="8750300" y="9438863"/>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117754</xdr:rowOff>
    </xdr:from>
    <xdr:to>
      <xdr:col>45</xdr:col>
      <xdr:colOff>177800</xdr:colOff>
      <xdr:row>55</xdr:row>
      <xdr:rowOff>9113</xdr:rowOff>
    </xdr:to>
    <xdr:cxnSp macro="">
      <xdr:nvCxnSpPr>
        <xdr:cNvPr id="350" name="直線コネクタ 349"/>
        <xdr:cNvCxnSpPr/>
      </xdr:nvCxnSpPr>
      <xdr:spPr>
        <a:xfrm>
          <a:off x="7861300" y="9376054"/>
          <a:ext cx="889000" cy="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77807</xdr:rowOff>
    </xdr:from>
    <xdr:to>
      <xdr:col>41</xdr:col>
      <xdr:colOff>50800</xdr:colOff>
      <xdr:row>54</xdr:row>
      <xdr:rowOff>117754</xdr:rowOff>
    </xdr:to>
    <xdr:cxnSp macro="">
      <xdr:nvCxnSpPr>
        <xdr:cNvPr id="353" name="直線コネクタ 352"/>
        <xdr:cNvCxnSpPr/>
      </xdr:nvCxnSpPr>
      <xdr:spPr>
        <a:xfrm>
          <a:off x="6972300" y="9336107"/>
          <a:ext cx="889000" cy="3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14948</xdr:rowOff>
    </xdr:from>
    <xdr:to>
      <xdr:col>55</xdr:col>
      <xdr:colOff>50800</xdr:colOff>
      <xdr:row>55</xdr:row>
      <xdr:rowOff>116548</xdr:rowOff>
    </xdr:to>
    <xdr:sp macro="" textlink="">
      <xdr:nvSpPr>
        <xdr:cNvPr id="363" name="楕円 362"/>
        <xdr:cNvSpPr/>
      </xdr:nvSpPr>
      <xdr:spPr>
        <a:xfrm>
          <a:off x="10426700" y="94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37825</xdr:rowOff>
    </xdr:from>
    <xdr:ext cx="469744" cy="259045"/>
    <xdr:sp macro="" textlink="">
      <xdr:nvSpPr>
        <xdr:cNvPr id="364" name="農林水産業費該当値テキスト"/>
        <xdr:cNvSpPr txBox="1"/>
      </xdr:nvSpPr>
      <xdr:spPr>
        <a:xfrm>
          <a:off x="10528300" y="929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10319</xdr:rowOff>
    </xdr:from>
    <xdr:to>
      <xdr:col>50</xdr:col>
      <xdr:colOff>165100</xdr:colOff>
      <xdr:row>55</xdr:row>
      <xdr:rowOff>111919</xdr:rowOff>
    </xdr:to>
    <xdr:sp macro="" textlink="">
      <xdr:nvSpPr>
        <xdr:cNvPr id="365" name="楕円 364"/>
        <xdr:cNvSpPr/>
      </xdr:nvSpPr>
      <xdr:spPr>
        <a:xfrm>
          <a:off x="9588500" y="94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128446</xdr:rowOff>
    </xdr:from>
    <xdr:ext cx="469744" cy="259045"/>
    <xdr:sp macro="" textlink="">
      <xdr:nvSpPr>
        <xdr:cNvPr id="366" name="テキスト ボックス 365"/>
        <xdr:cNvSpPr txBox="1"/>
      </xdr:nvSpPr>
      <xdr:spPr>
        <a:xfrm>
          <a:off x="9404428" y="92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129763</xdr:rowOff>
    </xdr:from>
    <xdr:to>
      <xdr:col>46</xdr:col>
      <xdr:colOff>38100</xdr:colOff>
      <xdr:row>55</xdr:row>
      <xdr:rowOff>59913</xdr:rowOff>
    </xdr:to>
    <xdr:sp macro="" textlink="">
      <xdr:nvSpPr>
        <xdr:cNvPr id="367" name="楕円 366"/>
        <xdr:cNvSpPr/>
      </xdr:nvSpPr>
      <xdr:spPr>
        <a:xfrm>
          <a:off x="8699500" y="93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76440</xdr:rowOff>
    </xdr:from>
    <xdr:ext cx="469744" cy="259045"/>
    <xdr:sp macro="" textlink="">
      <xdr:nvSpPr>
        <xdr:cNvPr id="368" name="テキスト ボックス 367"/>
        <xdr:cNvSpPr txBox="1"/>
      </xdr:nvSpPr>
      <xdr:spPr>
        <a:xfrm>
          <a:off x="8515428" y="91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66954</xdr:rowOff>
    </xdr:from>
    <xdr:to>
      <xdr:col>41</xdr:col>
      <xdr:colOff>101600</xdr:colOff>
      <xdr:row>54</xdr:row>
      <xdr:rowOff>168554</xdr:rowOff>
    </xdr:to>
    <xdr:sp macro="" textlink="">
      <xdr:nvSpPr>
        <xdr:cNvPr id="369" name="楕円 368"/>
        <xdr:cNvSpPr/>
      </xdr:nvSpPr>
      <xdr:spPr>
        <a:xfrm>
          <a:off x="7810500" y="93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13631</xdr:rowOff>
    </xdr:from>
    <xdr:ext cx="534377" cy="259045"/>
    <xdr:sp macro="" textlink="">
      <xdr:nvSpPr>
        <xdr:cNvPr id="370" name="テキスト ボックス 369"/>
        <xdr:cNvSpPr txBox="1"/>
      </xdr:nvSpPr>
      <xdr:spPr>
        <a:xfrm>
          <a:off x="7594111" y="91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27007</xdr:rowOff>
    </xdr:from>
    <xdr:to>
      <xdr:col>36</xdr:col>
      <xdr:colOff>165100</xdr:colOff>
      <xdr:row>54</xdr:row>
      <xdr:rowOff>128607</xdr:rowOff>
    </xdr:to>
    <xdr:sp macro="" textlink="">
      <xdr:nvSpPr>
        <xdr:cNvPr id="371" name="楕円 370"/>
        <xdr:cNvSpPr/>
      </xdr:nvSpPr>
      <xdr:spPr>
        <a:xfrm>
          <a:off x="6921500" y="92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145134</xdr:rowOff>
    </xdr:from>
    <xdr:ext cx="534377" cy="259045"/>
    <xdr:sp macro="" textlink="">
      <xdr:nvSpPr>
        <xdr:cNvPr id="372" name="テキスト ボックス 371"/>
        <xdr:cNvSpPr txBox="1"/>
      </xdr:nvSpPr>
      <xdr:spPr>
        <a:xfrm>
          <a:off x="6705111" y="90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156404</xdr:rowOff>
    </xdr:from>
    <xdr:to>
      <xdr:col>55</xdr:col>
      <xdr:colOff>0</xdr:colOff>
      <xdr:row>79</xdr:row>
      <xdr:rowOff>17986</xdr:rowOff>
    </xdr:to>
    <xdr:cxnSp macro="">
      <xdr:nvCxnSpPr>
        <xdr:cNvPr id="403" name="直線コネクタ 402"/>
        <xdr:cNvCxnSpPr/>
      </xdr:nvCxnSpPr>
      <xdr:spPr>
        <a:xfrm>
          <a:off x="9639300" y="13529504"/>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94323</xdr:rowOff>
    </xdr:from>
    <xdr:to>
      <xdr:col>50</xdr:col>
      <xdr:colOff>114300</xdr:colOff>
      <xdr:row>78</xdr:row>
      <xdr:rowOff>156404</xdr:rowOff>
    </xdr:to>
    <xdr:cxnSp macro="">
      <xdr:nvCxnSpPr>
        <xdr:cNvPr id="406" name="直線コネクタ 405"/>
        <xdr:cNvCxnSpPr/>
      </xdr:nvCxnSpPr>
      <xdr:spPr>
        <a:xfrm>
          <a:off x="8750300" y="13467423"/>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94323</xdr:rowOff>
    </xdr:from>
    <xdr:to>
      <xdr:col>45</xdr:col>
      <xdr:colOff>177800</xdr:colOff>
      <xdr:row>78</xdr:row>
      <xdr:rowOff>151375</xdr:rowOff>
    </xdr:to>
    <xdr:cxnSp macro="">
      <xdr:nvCxnSpPr>
        <xdr:cNvPr id="409" name="直線コネクタ 408"/>
        <xdr:cNvCxnSpPr/>
      </xdr:nvCxnSpPr>
      <xdr:spPr>
        <a:xfrm flipV="1">
          <a:off x="7861300" y="13467423"/>
          <a:ext cx="889000" cy="5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151375</xdr:rowOff>
    </xdr:from>
    <xdr:to>
      <xdr:col>41</xdr:col>
      <xdr:colOff>50800</xdr:colOff>
      <xdr:row>79</xdr:row>
      <xdr:rowOff>15112</xdr:rowOff>
    </xdr:to>
    <xdr:cxnSp macro="">
      <xdr:nvCxnSpPr>
        <xdr:cNvPr id="412" name="直線コネクタ 411"/>
        <xdr:cNvCxnSpPr/>
      </xdr:nvCxnSpPr>
      <xdr:spPr>
        <a:xfrm flipV="1">
          <a:off x="6972300" y="13524475"/>
          <a:ext cx="889000" cy="3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138636</xdr:rowOff>
    </xdr:from>
    <xdr:to>
      <xdr:col>55</xdr:col>
      <xdr:colOff>50800</xdr:colOff>
      <xdr:row>79</xdr:row>
      <xdr:rowOff>68786</xdr:rowOff>
    </xdr:to>
    <xdr:sp macro="" textlink="">
      <xdr:nvSpPr>
        <xdr:cNvPr id="422" name="楕円 421"/>
        <xdr:cNvSpPr/>
      </xdr:nvSpPr>
      <xdr:spPr>
        <a:xfrm>
          <a:off x="10426700" y="135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53563</xdr:rowOff>
    </xdr:from>
    <xdr:ext cx="469744" cy="259045"/>
    <xdr:sp macro="" textlink="">
      <xdr:nvSpPr>
        <xdr:cNvPr id="423" name="商工費該当値テキスト"/>
        <xdr:cNvSpPr txBox="1"/>
      </xdr:nvSpPr>
      <xdr:spPr>
        <a:xfrm>
          <a:off x="10528300" y="1342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105604</xdr:rowOff>
    </xdr:from>
    <xdr:to>
      <xdr:col>50</xdr:col>
      <xdr:colOff>165100</xdr:colOff>
      <xdr:row>79</xdr:row>
      <xdr:rowOff>35754</xdr:rowOff>
    </xdr:to>
    <xdr:sp macro="" textlink="">
      <xdr:nvSpPr>
        <xdr:cNvPr id="424" name="楕円 423"/>
        <xdr:cNvSpPr/>
      </xdr:nvSpPr>
      <xdr:spPr>
        <a:xfrm>
          <a:off x="9588500" y="13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26881</xdr:rowOff>
    </xdr:from>
    <xdr:ext cx="469744" cy="259045"/>
    <xdr:sp macro="" textlink="">
      <xdr:nvSpPr>
        <xdr:cNvPr id="425" name="テキスト ボックス 424"/>
        <xdr:cNvSpPr txBox="1"/>
      </xdr:nvSpPr>
      <xdr:spPr>
        <a:xfrm>
          <a:off x="9404428" y="135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43523</xdr:rowOff>
    </xdr:from>
    <xdr:to>
      <xdr:col>46</xdr:col>
      <xdr:colOff>38100</xdr:colOff>
      <xdr:row>78</xdr:row>
      <xdr:rowOff>145123</xdr:rowOff>
    </xdr:to>
    <xdr:sp macro="" textlink="">
      <xdr:nvSpPr>
        <xdr:cNvPr id="426" name="楕円 425"/>
        <xdr:cNvSpPr/>
      </xdr:nvSpPr>
      <xdr:spPr>
        <a:xfrm>
          <a:off x="86995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136250</xdr:rowOff>
    </xdr:from>
    <xdr:ext cx="534377" cy="259045"/>
    <xdr:sp macro="" textlink="">
      <xdr:nvSpPr>
        <xdr:cNvPr id="427" name="テキスト ボックス 426"/>
        <xdr:cNvSpPr txBox="1"/>
      </xdr:nvSpPr>
      <xdr:spPr>
        <a:xfrm>
          <a:off x="8483111" y="1350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100575</xdr:rowOff>
    </xdr:from>
    <xdr:to>
      <xdr:col>41</xdr:col>
      <xdr:colOff>101600</xdr:colOff>
      <xdr:row>79</xdr:row>
      <xdr:rowOff>30725</xdr:rowOff>
    </xdr:to>
    <xdr:sp macro="" textlink="">
      <xdr:nvSpPr>
        <xdr:cNvPr id="428" name="楕円 427"/>
        <xdr:cNvSpPr/>
      </xdr:nvSpPr>
      <xdr:spPr>
        <a:xfrm>
          <a:off x="7810500" y="134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21852</xdr:rowOff>
    </xdr:from>
    <xdr:ext cx="469744" cy="259045"/>
    <xdr:sp macro="" textlink="">
      <xdr:nvSpPr>
        <xdr:cNvPr id="429" name="テキスト ボックス 428"/>
        <xdr:cNvSpPr txBox="1"/>
      </xdr:nvSpPr>
      <xdr:spPr>
        <a:xfrm>
          <a:off x="7626428" y="135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135762</xdr:rowOff>
    </xdr:from>
    <xdr:to>
      <xdr:col>36</xdr:col>
      <xdr:colOff>165100</xdr:colOff>
      <xdr:row>79</xdr:row>
      <xdr:rowOff>65912</xdr:rowOff>
    </xdr:to>
    <xdr:sp macro="" textlink="">
      <xdr:nvSpPr>
        <xdr:cNvPr id="430" name="楕円 429"/>
        <xdr:cNvSpPr/>
      </xdr:nvSpPr>
      <xdr:spPr>
        <a:xfrm>
          <a:off x="6921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57039</xdr:rowOff>
    </xdr:from>
    <xdr:ext cx="469744" cy="259045"/>
    <xdr:sp macro="" textlink="">
      <xdr:nvSpPr>
        <xdr:cNvPr id="431" name="テキスト ボックス 430"/>
        <xdr:cNvSpPr txBox="1"/>
      </xdr:nvSpPr>
      <xdr:spPr>
        <a:xfrm>
          <a:off x="6737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75234</xdr:rowOff>
    </xdr:from>
    <xdr:to>
      <xdr:col>55</xdr:col>
      <xdr:colOff>0</xdr:colOff>
      <xdr:row>96</xdr:row>
      <xdr:rowOff>132466</xdr:rowOff>
    </xdr:to>
    <xdr:cxnSp macro="">
      <xdr:nvCxnSpPr>
        <xdr:cNvPr id="463" name="直線コネクタ 462"/>
        <xdr:cNvCxnSpPr/>
      </xdr:nvCxnSpPr>
      <xdr:spPr>
        <a:xfrm>
          <a:off x="9639300" y="16534434"/>
          <a:ext cx="8382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154608</xdr:rowOff>
    </xdr:from>
    <xdr:to>
      <xdr:col>50</xdr:col>
      <xdr:colOff>114300</xdr:colOff>
      <xdr:row>96</xdr:row>
      <xdr:rowOff>75234</xdr:rowOff>
    </xdr:to>
    <xdr:cxnSp macro="">
      <xdr:nvCxnSpPr>
        <xdr:cNvPr id="466" name="直線コネクタ 465"/>
        <xdr:cNvCxnSpPr/>
      </xdr:nvCxnSpPr>
      <xdr:spPr>
        <a:xfrm>
          <a:off x="8750300" y="16442358"/>
          <a:ext cx="889000" cy="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154608</xdr:rowOff>
    </xdr:from>
    <xdr:to>
      <xdr:col>45</xdr:col>
      <xdr:colOff>177800</xdr:colOff>
      <xdr:row>96</xdr:row>
      <xdr:rowOff>59069</xdr:rowOff>
    </xdr:to>
    <xdr:cxnSp macro="">
      <xdr:nvCxnSpPr>
        <xdr:cNvPr id="469" name="直線コネクタ 468"/>
        <xdr:cNvCxnSpPr/>
      </xdr:nvCxnSpPr>
      <xdr:spPr>
        <a:xfrm flipV="1">
          <a:off x="7861300" y="16442358"/>
          <a:ext cx="889000" cy="7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26020</xdr:rowOff>
    </xdr:from>
    <xdr:to>
      <xdr:col>41</xdr:col>
      <xdr:colOff>50800</xdr:colOff>
      <xdr:row>96</xdr:row>
      <xdr:rowOff>59069</xdr:rowOff>
    </xdr:to>
    <xdr:cxnSp macro="">
      <xdr:nvCxnSpPr>
        <xdr:cNvPr id="472" name="直線コネクタ 471"/>
        <xdr:cNvCxnSpPr/>
      </xdr:nvCxnSpPr>
      <xdr:spPr>
        <a:xfrm>
          <a:off x="6972300" y="16485220"/>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81666</xdr:rowOff>
    </xdr:from>
    <xdr:to>
      <xdr:col>55</xdr:col>
      <xdr:colOff>50800</xdr:colOff>
      <xdr:row>97</xdr:row>
      <xdr:rowOff>11816</xdr:rowOff>
    </xdr:to>
    <xdr:sp macro="" textlink="">
      <xdr:nvSpPr>
        <xdr:cNvPr id="482" name="楕円 481"/>
        <xdr:cNvSpPr/>
      </xdr:nvSpPr>
      <xdr:spPr>
        <a:xfrm>
          <a:off x="10426700" y="165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104543</xdr:rowOff>
    </xdr:from>
    <xdr:ext cx="534377" cy="259045"/>
    <xdr:sp macro="" textlink="">
      <xdr:nvSpPr>
        <xdr:cNvPr id="483" name="土木費該当値テキスト"/>
        <xdr:cNvSpPr txBox="1"/>
      </xdr:nvSpPr>
      <xdr:spPr>
        <a:xfrm>
          <a:off x="10528300" y="1639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24434</xdr:rowOff>
    </xdr:from>
    <xdr:to>
      <xdr:col>50</xdr:col>
      <xdr:colOff>165100</xdr:colOff>
      <xdr:row>96</xdr:row>
      <xdr:rowOff>126034</xdr:rowOff>
    </xdr:to>
    <xdr:sp macro="" textlink="">
      <xdr:nvSpPr>
        <xdr:cNvPr id="484" name="楕円 483"/>
        <xdr:cNvSpPr/>
      </xdr:nvSpPr>
      <xdr:spPr>
        <a:xfrm>
          <a:off x="9588500" y="164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142561</xdr:rowOff>
    </xdr:from>
    <xdr:ext cx="534377" cy="259045"/>
    <xdr:sp macro="" textlink="">
      <xdr:nvSpPr>
        <xdr:cNvPr id="485" name="テキスト ボックス 484"/>
        <xdr:cNvSpPr txBox="1"/>
      </xdr:nvSpPr>
      <xdr:spPr>
        <a:xfrm>
          <a:off x="9372111" y="162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103808</xdr:rowOff>
    </xdr:from>
    <xdr:to>
      <xdr:col>46</xdr:col>
      <xdr:colOff>38100</xdr:colOff>
      <xdr:row>96</xdr:row>
      <xdr:rowOff>33958</xdr:rowOff>
    </xdr:to>
    <xdr:sp macro="" textlink="">
      <xdr:nvSpPr>
        <xdr:cNvPr id="486" name="楕円 485"/>
        <xdr:cNvSpPr/>
      </xdr:nvSpPr>
      <xdr:spPr>
        <a:xfrm>
          <a:off x="8699500" y="16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50485</xdr:rowOff>
    </xdr:from>
    <xdr:ext cx="534377" cy="259045"/>
    <xdr:sp macro="" textlink="">
      <xdr:nvSpPr>
        <xdr:cNvPr id="487" name="テキスト ボックス 486"/>
        <xdr:cNvSpPr txBox="1"/>
      </xdr:nvSpPr>
      <xdr:spPr>
        <a:xfrm>
          <a:off x="8483111" y="16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8269</xdr:rowOff>
    </xdr:from>
    <xdr:to>
      <xdr:col>41</xdr:col>
      <xdr:colOff>101600</xdr:colOff>
      <xdr:row>96</xdr:row>
      <xdr:rowOff>109869</xdr:rowOff>
    </xdr:to>
    <xdr:sp macro="" textlink="">
      <xdr:nvSpPr>
        <xdr:cNvPr id="488" name="楕円 487"/>
        <xdr:cNvSpPr/>
      </xdr:nvSpPr>
      <xdr:spPr>
        <a:xfrm>
          <a:off x="7810500" y="164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126396</xdr:rowOff>
    </xdr:from>
    <xdr:ext cx="534377" cy="259045"/>
    <xdr:sp macro="" textlink="">
      <xdr:nvSpPr>
        <xdr:cNvPr id="489" name="テキスト ボックス 488"/>
        <xdr:cNvSpPr txBox="1"/>
      </xdr:nvSpPr>
      <xdr:spPr>
        <a:xfrm>
          <a:off x="7594111" y="162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146670</xdr:rowOff>
    </xdr:from>
    <xdr:to>
      <xdr:col>36</xdr:col>
      <xdr:colOff>165100</xdr:colOff>
      <xdr:row>96</xdr:row>
      <xdr:rowOff>76820</xdr:rowOff>
    </xdr:to>
    <xdr:sp macro="" textlink="">
      <xdr:nvSpPr>
        <xdr:cNvPr id="490" name="楕円 489"/>
        <xdr:cNvSpPr/>
      </xdr:nvSpPr>
      <xdr:spPr>
        <a:xfrm>
          <a:off x="6921500" y="164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93347</xdr:rowOff>
    </xdr:from>
    <xdr:ext cx="534377" cy="259045"/>
    <xdr:sp macro="" textlink="">
      <xdr:nvSpPr>
        <xdr:cNvPr id="491" name="テキスト ボックス 490"/>
        <xdr:cNvSpPr txBox="1"/>
      </xdr:nvSpPr>
      <xdr:spPr>
        <a:xfrm>
          <a:off x="6705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94633</xdr:rowOff>
    </xdr:from>
    <xdr:to>
      <xdr:col>85</xdr:col>
      <xdr:colOff>127000</xdr:colOff>
      <xdr:row>36</xdr:row>
      <xdr:rowOff>167622</xdr:rowOff>
    </xdr:to>
    <xdr:cxnSp macro="">
      <xdr:nvCxnSpPr>
        <xdr:cNvPr id="523" name="直線コネクタ 522"/>
        <xdr:cNvCxnSpPr/>
      </xdr:nvCxnSpPr>
      <xdr:spPr>
        <a:xfrm flipV="1">
          <a:off x="15481300" y="6266833"/>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154232</xdr:rowOff>
    </xdr:from>
    <xdr:to>
      <xdr:col>81</xdr:col>
      <xdr:colOff>50800</xdr:colOff>
      <xdr:row>36</xdr:row>
      <xdr:rowOff>167622</xdr:rowOff>
    </xdr:to>
    <xdr:cxnSp macro="">
      <xdr:nvCxnSpPr>
        <xdr:cNvPr id="526" name="直線コネクタ 525"/>
        <xdr:cNvCxnSpPr/>
      </xdr:nvCxnSpPr>
      <xdr:spPr>
        <a:xfrm>
          <a:off x="14592300" y="6326432"/>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154232</xdr:rowOff>
    </xdr:from>
    <xdr:to>
      <xdr:col>76</xdr:col>
      <xdr:colOff>114300</xdr:colOff>
      <xdr:row>37</xdr:row>
      <xdr:rowOff>88428</xdr:rowOff>
    </xdr:to>
    <xdr:cxnSp macro="">
      <xdr:nvCxnSpPr>
        <xdr:cNvPr id="529" name="直線コネクタ 528"/>
        <xdr:cNvCxnSpPr/>
      </xdr:nvCxnSpPr>
      <xdr:spPr>
        <a:xfrm flipV="1">
          <a:off x="13703300" y="6326432"/>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88428</xdr:rowOff>
    </xdr:from>
    <xdr:to>
      <xdr:col>71</xdr:col>
      <xdr:colOff>177800</xdr:colOff>
      <xdr:row>37</xdr:row>
      <xdr:rowOff>170724</xdr:rowOff>
    </xdr:to>
    <xdr:cxnSp macro="">
      <xdr:nvCxnSpPr>
        <xdr:cNvPr id="532" name="直線コネクタ 531"/>
        <xdr:cNvCxnSpPr/>
      </xdr:nvCxnSpPr>
      <xdr:spPr>
        <a:xfrm flipV="1">
          <a:off x="12814300" y="64320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43833</xdr:rowOff>
    </xdr:from>
    <xdr:to>
      <xdr:col>85</xdr:col>
      <xdr:colOff>177800</xdr:colOff>
      <xdr:row>36</xdr:row>
      <xdr:rowOff>145433</xdr:rowOff>
    </xdr:to>
    <xdr:sp macro="" textlink="">
      <xdr:nvSpPr>
        <xdr:cNvPr id="542" name="楕円 541"/>
        <xdr:cNvSpPr/>
      </xdr:nvSpPr>
      <xdr:spPr>
        <a:xfrm>
          <a:off x="16268700" y="62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22260</xdr:rowOff>
    </xdr:from>
    <xdr:ext cx="534377" cy="259045"/>
    <xdr:sp macro="" textlink="">
      <xdr:nvSpPr>
        <xdr:cNvPr id="543" name="消防費該当値テキスト"/>
        <xdr:cNvSpPr txBox="1"/>
      </xdr:nvSpPr>
      <xdr:spPr>
        <a:xfrm>
          <a:off x="16370300" y="61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116822</xdr:rowOff>
    </xdr:from>
    <xdr:to>
      <xdr:col>81</xdr:col>
      <xdr:colOff>101600</xdr:colOff>
      <xdr:row>37</xdr:row>
      <xdr:rowOff>46972</xdr:rowOff>
    </xdr:to>
    <xdr:sp macro="" textlink="">
      <xdr:nvSpPr>
        <xdr:cNvPr id="544" name="楕円 543"/>
        <xdr:cNvSpPr/>
      </xdr:nvSpPr>
      <xdr:spPr>
        <a:xfrm>
          <a:off x="15430500" y="6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38099</xdr:rowOff>
    </xdr:from>
    <xdr:ext cx="534377" cy="259045"/>
    <xdr:sp macro="" textlink="">
      <xdr:nvSpPr>
        <xdr:cNvPr id="545" name="テキスト ボックス 544"/>
        <xdr:cNvSpPr txBox="1"/>
      </xdr:nvSpPr>
      <xdr:spPr>
        <a:xfrm>
          <a:off x="15214111" y="63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103432</xdr:rowOff>
    </xdr:from>
    <xdr:to>
      <xdr:col>76</xdr:col>
      <xdr:colOff>165100</xdr:colOff>
      <xdr:row>37</xdr:row>
      <xdr:rowOff>33582</xdr:rowOff>
    </xdr:to>
    <xdr:sp macro="" textlink="">
      <xdr:nvSpPr>
        <xdr:cNvPr id="546" name="楕円 545"/>
        <xdr:cNvSpPr/>
      </xdr:nvSpPr>
      <xdr:spPr>
        <a:xfrm>
          <a:off x="14541500" y="62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24709</xdr:rowOff>
    </xdr:from>
    <xdr:ext cx="534377" cy="259045"/>
    <xdr:sp macro="" textlink="">
      <xdr:nvSpPr>
        <xdr:cNvPr id="547" name="テキスト ボックス 546"/>
        <xdr:cNvSpPr txBox="1"/>
      </xdr:nvSpPr>
      <xdr:spPr>
        <a:xfrm>
          <a:off x="14325111" y="63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37628</xdr:rowOff>
    </xdr:from>
    <xdr:to>
      <xdr:col>72</xdr:col>
      <xdr:colOff>38100</xdr:colOff>
      <xdr:row>37</xdr:row>
      <xdr:rowOff>139228</xdr:rowOff>
    </xdr:to>
    <xdr:sp macro="" textlink="">
      <xdr:nvSpPr>
        <xdr:cNvPr id="548" name="楕円 547"/>
        <xdr:cNvSpPr/>
      </xdr:nvSpPr>
      <xdr:spPr>
        <a:xfrm>
          <a:off x="13652500" y="63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130355</xdr:rowOff>
    </xdr:from>
    <xdr:ext cx="534377" cy="259045"/>
    <xdr:sp macro="" textlink="">
      <xdr:nvSpPr>
        <xdr:cNvPr id="549" name="テキスト ボックス 548"/>
        <xdr:cNvSpPr txBox="1"/>
      </xdr:nvSpPr>
      <xdr:spPr>
        <a:xfrm>
          <a:off x="13436111" y="64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119924</xdr:rowOff>
    </xdr:from>
    <xdr:to>
      <xdr:col>67</xdr:col>
      <xdr:colOff>101600</xdr:colOff>
      <xdr:row>38</xdr:row>
      <xdr:rowOff>50074</xdr:rowOff>
    </xdr:to>
    <xdr:sp macro="" textlink="">
      <xdr:nvSpPr>
        <xdr:cNvPr id="550" name="楕円 549"/>
        <xdr:cNvSpPr/>
      </xdr:nvSpPr>
      <xdr:spPr>
        <a:xfrm>
          <a:off x="12763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41201</xdr:rowOff>
    </xdr:from>
    <xdr:ext cx="469744" cy="259045"/>
    <xdr:sp macro="" textlink="">
      <xdr:nvSpPr>
        <xdr:cNvPr id="551" name="テキスト ボックス 550"/>
        <xdr:cNvSpPr txBox="1"/>
      </xdr:nvSpPr>
      <xdr:spPr>
        <a:xfrm>
          <a:off x="12579428" y="65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157093</xdr:rowOff>
    </xdr:from>
    <xdr:to>
      <xdr:col>85</xdr:col>
      <xdr:colOff>127000</xdr:colOff>
      <xdr:row>57</xdr:row>
      <xdr:rowOff>25305</xdr:rowOff>
    </xdr:to>
    <xdr:cxnSp macro="">
      <xdr:nvCxnSpPr>
        <xdr:cNvPr id="581" name="直線コネクタ 580"/>
        <xdr:cNvCxnSpPr/>
      </xdr:nvCxnSpPr>
      <xdr:spPr>
        <a:xfrm flipV="1">
          <a:off x="15481300" y="9586843"/>
          <a:ext cx="838200" cy="2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81102</xdr:rowOff>
    </xdr:from>
    <xdr:to>
      <xdr:col>81</xdr:col>
      <xdr:colOff>50800</xdr:colOff>
      <xdr:row>57</xdr:row>
      <xdr:rowOff>25305</xdr:rowOff>
    </xdr:to>
    <xdr:cxnSp macro="">
      <xdr:nvCxnSpPr>
        <xdr:cNvPr id="584" name="直線コネクタ 583"/>
        <xdr:cNvCxnSpPr/>
      </xdr:nvCxnSpPr>
      <xdr:spPr>
        <a:xfrm>
          <a:off x="14592300" y="9682302"/>
          <a:ext cx="889000" cy="1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81102</xdr:rowOff>
    </xdr:from>
    <xdr:to>
      <xdr:col>76</xdr:col>
      <xdr:colOff>114300</xdr:colOff>
      <xdr:row>56</xdr:row>
      <xdr:rowOff>110934</xdr:rowOff>
    </xdr:to>
    <xdr:cxnSp macro="">
      <xdr:nvCxnSpPr>
        <xdr:cNvPr id="587" name="直線コネクタ 586"/>
        <xdr:cNvCxnSpPr/>
      </xdr:nvCxnSpPr>
      <xdr:spPr>
        <a:xfrm flipV="1">
          <a:off x="13703300" y="968230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100152</xdr:rowOff>
    </xdr:from>
    <xdr:to>
      <xdr:col>71</xdr:col>
      <xdr:colOff>177800</xdr:colOff>
      <xdr:row>56</xdr:row>
      <xdr:rowOff>110934</xdr:rowOff>
    </xdr:to>
    <xdr:cxnSp macro="">
      <xdr:nvCxnSpPr>
        <xdr:cNvPr id="590" name="直線コネクタ 589"/>
        <xdr:cNvCxnSpPr/>
      </xdr:nvCxnSpPr>
      <xdr:spPr>
        <a:xfrm>
          <a:off x="12814300" y="970135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106293</xdr:rowOff>
    </xdr:from>
    <xdr:to>
      <xdr:col>85</xdr:col>
      <xdr:colOff>177800</xdr:colOff>
      <xdr:row>56</xdr:row>
      <xdr:rowOff>36443</xdr:rowOff>
    </xdr:to>
    <xdr:sp macro="" textlink="">
      <xdr:nvSpPr>
        <xdr:cNvPr id="600" name="楕円 599"/>
        <xdr:cNvSpPr/>
      </xdr:nvSpPr>
      <xdr:spPr>
        <a:xfrm>
          <a:off x="16268700" y="95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129170</xdr:rowOff>
    </xdr:from>
    <xdr:ext cx="534377" cy="259045"/>
    <xdr:sp macro="" textlink="">
      <xdr:nvSpPr>
        <xdr:cNvPr id="601" name="教育費該当値テキスト"/>
        <xdr:cNvSpPr txBox="1"/>
      </xdr:nvSpPr>
      <xdr:spPr>
        <a:xfrm>
          <a:off x="16370300" y="93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145955</xdr:rowOff>
    </xdr:from>
    <xdr:to>
      <xdr:col>81</xdr:col>
      <xdr:colOff>101600</xdr:colOff>
      <xdr:row>57</xdr:row>
      <xdr:rowOff>76105</xdr:rowOff>
    </xdr:to>
    <xdr:sp macro="" textlink="">
      <xdr:nvSpPr>
        <xdr:cNvPr id="602" name="楕円 601"/>
        <xdr:cNvSpPr/>
      </xdr:nvSpPr>
      <xdr:spPr>
        <a:xfrm>
          <a:off x="15430500" y="97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67232</xdr:rowOff>
    </xdr:from>
    <xdr:ext cx="534377" cy="259045"/>
    <xdr:sp macro="" textlink="">
      <xdr:nvSpPr>
        <xdr:cNvPr id="603" name="テキスト ボックス 602"/>
        <xdr:cNvSpPr txBox="1"/>
      </xdr:nvSpPr>
      <xdr:spPr>
        <a:xfrm>
          <a:off x="15214111" y="98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30302</xdr:rowOff>
    </xdr:from>
    <xdr:to>
      <xdr:col>76</xdr:col>
      <xdr:colOff>165100</xdr:colOff>
      <xdr:row>56</xdr:row>
      <xdr:rowOff>131902</xdr:rowOff>
    </xdr:to>
    <xdr:sp macro="" textlink="">
      <xdr:nvSpPr>
        <xdr:cNvPr id="604" name="楕円 603"/>
        <xdr:cNvSpPr/>
      </xdr:nvSpPr>
      <xdr:spPr>
        <a:xfrm>
          <a:off x="14541500" y="96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123029</xdr:rowOff>
    </xdr:from>
    <xdr:ext cx="534377" cy="259045"/>
    <xdr:sp macro="" textlink="">
      <xdr:nvSpPr>
        <xdr:cNvPr id="605" name="テキスト ボックス 604"/>
        <xdr:cNvSpPr txBox="1"/>
      </xdr:nvSpPr>
      <xdr:spPr>
        <a:xfrm>
          <a:off x="14325111" y="97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60134</xdr:rowOff>
    </xdr:from>
    <xdr:to>
      <xdr:col>72</xdr:col>
      <xdr:colOff>38100</xdr:colOff>
      <xdr:row>56</xdr:row>
      <xdr:rowOff>161734</xdr:rowOff>
    </xdr:to>
    <xdr:sp macro="" textlink="">
      <xdr:nvSpPr>
        <xdr:cNvPr id="606" name="楕円 605"/>
        <xdr:cNvSpPr/>
      </xdr:nvSpPr>
      <xdr:spPr>
        <a:xfrm>
          <a:off x="13652500" y="96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152861</xdr:rowOff>
    </xdr:from>
    <xdr:ext cx="534377" cy="259045"/>
    <xdr:sp macro="" textlink="">
      <xdr:nvSpPr>
        <xdr:cNvPr id="607" name="テキスト ボックス 606"/>
        <xdr:cNvSpPr txBox="1"/>
      </xdr:nvSpPr>
      <xdr:spPr>
        <a:xfrm>
          <a:off x="13436111" y="97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49352</xdr:rowOff>
    </xdr:from>
    <xdr:to>
      <xdr:col>67</xdr:col>
      <xdr:colOff>101600</xdr:colOff>
      <xdr:row>56</xdr:row>
      <xdr:rowOff>150952</xdr:rowOff>
    </xdr:to>
    <xdr:sp macro="" textlink="">
      <xdr:nvSpPr>
        <xdr:cNvPr id="608" name="楕円 607"/>
        <xdr:cNvSpPr/>
      </xdr:nvSpPr>
      <xdr:spPr>
        <a:xfrm>
          <a:off x="12763500" y="96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167479</xdr:rowOff>
    </xdr:from>
    <xdr:ext cx="534377" cy="259045"/>
    <xdr:sp macro="" textlink="">
      <xdr:nvSpPr>
        <xdr:cNvPr id="609" name="テキスト ボックス 608"/>
        <xdr:cNvSpPr txBox="1"/>
      </xdr:nvSpPr>
      <xdr:spPr>
        <a:xfrm>
          <a:off x="12547111" y="942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134620</xdr:rowOff>
    </xdr:from>
    <xdr:to>
      <xdr:col>85</xdr:col>
      <xdr:colOff>127000</xdr:colOff>
      <xdr:row>79</xdr:row>
      <xdr:rowOff>31750</xdr:rowOff>
    </xdr:to>
    <xdr:cxnSp macro="">
      <xdr:nvCxnSpPr>
        <xdr:cNvPr id="638" name="直線コネクタ 637"/>
        <xdr:cNvCxnSpPr/>
      </xdr:nvCxnSpPr>
      <xdr:spPr>
        <a:xfrm>
          <a:off x="15481300" y="131648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45847</xdr:rowOff>
    </xdr:from>
    <xdr:to>
      <xdr:col>81</xdr:col>
      <xdr:colOff>50800</xdr:colOff>
      <xdr:row>76</xdr:row>
      <xdr:rowOff>134620</xdr:rowOff>
    </xdr:to>
    <xdr:cxnSp macro="">
      <xdr:nvCxnSpPr>
        <xdr:cNvPr id="641" name="直線コネクタ 640"/>
        <xdr:cNvCxnSpPr/>
      </xdr:nvCxnSpPr>
      <xdr:spPr>
        <a:xfrm>
          <a:off x="14592300" y="12904597"/>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18034</xdr:rowOff>
    </xdr:from>
    <xdr:to>
      <xdr:col>76</xdr:col>
      <xdr:colOff>114300</xdr:colOff>
      <xdr:row>75</xdr:row>
      <xdr:rowOff>45847</xdr:rowOff>
    </xdr:to>
    <xdr:cxnSp macro="">
      <xdr:nvCxnSpPr>
        <xdr:cNvPr id="644" name="直線コネクタ 643"/>
        <xdr:cNvCxnSpPr/>
      </xdr:nvCxnSpPr>
      <xdr:spPr>
        <a:xfrm>
          <a:off x="13703300" y="12362434"/>
          <a:ext cx="889000" cy="5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6" name="テキスト ボックス 645"/>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18034</xdr:rowOff>
    </xdr:from>
    <xdr:to>
      <xdr:col>71</xdr:col>
      <xdr:colOff>177800</xdr:colOff>
      <xdr:row>73</xdr:row>
      <xdr:rowOff>43307</xdr:rowOff>
    </xdr:to>
    <xdr:cxnSp macro="">
      <xdr:nvCxnSpPr>
        <xdr:cNvPr id="647" name="直線コネクタ 646"/>
        <xdr:cNvCxnSpPr/>
      </xdr:nvCxnSpPr>
      <xdr:spPr>
        <a:xfrm flipV="1">
          <a:off x="12814300" y="12362434"/>
          <a:ext cx="889000" cy="1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9" name="テキスト ボックス 648"/>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51" name="テキスト ボックス 650"/>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152400</xdr:rowOff>
    </xdr:from>
    <xdr:to>
      <xdr:col>85</xdr:col>
      <xdr:colOff>177800</xdr:colOff>
      <xdr:row>79</xdr:row>
      <xdr:rowOff>82550</xdr:rowOff>
    </xdr:to>
    <xdr:sp macro="" textlink="">
      <xdr:nvSpPr>
        <xdr:cNvPr id="657" name="楕円 656"/>
        <xdr:cNvSpPr/>
      </xdr:nvSpPr>
      <xdr:spPr>
        <a:xfrm>
          <a:off x="162687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67327</xdr:rowOff>
    </xdr:from>
    <xdr:ext cx="378565" cy="259045"/>
    <xdr:sp macro="" textlink="">
      <xdr:nvSpPr>
        <xdr:cNvPr id="658" name="災害復旧費該当値テキスト"/>
        <xdr:cNvSpPr txBox="1"/>
      </xdr:nvSpPr>
      <xdr:spPr>
        <a:xfrm>
          <a:off x="16370300" y="13440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83820</xdr:rowOff>
    </xdr:from>
    <xdr:to>
      <xdr:col>81</xdr:col>
      <xdr:colOff>101600</xdr:colOff>
      <xdr:row>77</xdr:row>
      <xdr:rowOff>13970</xdr:rowOff>
    </xdr:to>
    <xdr:sp macro="" textlink="">
      <xdr:nvSpPr>
        <xdr:cNvPr id="659" name="楕円 658"/>
        <xdr:cNvSpPr/>
      </xdr:nvSpPr>
      <xdr:spPr>
        <a:xfrm>
          <a:off x="15430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30497</xdr:rowOff>
    </xdr:from>
    <xdr:ext cx="469744" cy="259045"/>
    <xdr:sp macro="" textlink="">
      <xdr:nvSpPr>
        <xdr:cNvPr id="660" name="テキスト ボックス 659"/>
        <xdr:cNvSpPr txBox="1"/>
      </xdr:nvSpPr>
      <xdr:spPr>
        <a:xfrm>
          <a:off x="15246428" y="1288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166497</xdr:rowOff>
    </xdr:from>
    <xdr:to>
      <xdr:col>76</xdr:col>
      <xdr:colOff>165100</xdr:colOff>
      <xdr:row>75</xdr:row>
      <xdr:rowOff>96647</xdr:rowOff>
    </xdr:to>
    <xdr:sp macro="" textlink="">
      <xdr:nvSpPr>
        <xdr:cNvPr id="661" name="楕円 660"/>
        <xdr:cNvSpPr/>
      </xdr:nvSpPr>
      <xdr:spPr>
        <a:xfrm>
          <a:off x="14541500" y="128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113174</xdr:rowOff>
    </xdr:from>
    <xdr:ext cx="469744" cy="259045"/>
    <xdr:sp macro="" textlink="">
      <xdr:nvSpPr>
        <xdr:cNvPr id="662" name="テキスト ボックス 661"/>
        <xdr:cNvSpPr txBox="1"/>
      </xdr:nvSpPr>
      <xdr:spPr>
        <a:xfrm>
          <a:off x="14357428" y="1262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138684</xdr:rowOff>
    </xdr:from>
    <xdr:to>
      <xdr:col>72</xdr:col>
      <xdr:colOff>38100</xdr:colOff>
      <xdr:row>72</xdr:row>
      <xdr:rowOff>68834</xdr:rowOff>
    </xdr:to>
    <xdr:sp macro="" textlink="">
      <xdr:nvSpPr>
        <xdr:cNvPr id="663" name="楕円 662"/>
        <xdr:cNvSpPr/>
      </xdr:nvSpPr>
      <xdr:spPr>
        <a:xfrm>
          <a:off x="13652500" y="123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85361</xdr:rowOff>
    </xdr:from>
    <xdr:ext cx="469744" cy="259045"/>
    <xdr:sp macro="" textlink="">
      <xdr:nvSpPr>
        <xdr:cNvPr id="664" name="テキスト ボックス 663"/>
        <xdr:cNvSpPr txBox="1"/>
      </xdr:nvSpPr>
      <xdr:spPr>
        <a:xfrm>
          <a:off x="13468428" y="120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163957</xdr:rowOff>
    </xdr:from>
    <xdr:to>
      <xdr:col>67</xdr:col>
      <xdr:colOff>101600</xdr:colOff>
      <xdr:row>73</xdr:row>
      <xdr:rowOff>94107</xdr:rowOff>
    </xdr:to>
    <xdr:sp macro="" textlink="">
      <xdr:nvSpPr>
        <xdr:cNvPr id="665" name="楕円 664"/>
        <xdr:cNvSpPr/>
      </xdr:nvSpPr>
      <xdr:spPr>
        <a:xfrm>
          <a:off x="12763500" y="125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110634</xdr:rowOff>
    </xdr:from>
    <xdr:ext cx="469744" cy="259045"/>
    <xdr:sp macro="" textlink="">
      <xdr:nvSpPr>
        <xdr:cNvPr id="666" name="テキスト ボックス 665"/>
        <xdr:cNvSpPr txBox="1"/>
      </xdr:nvSpPr>
      <xdr:spPr>
        <a:xfrm>
          <a:off x="12579428" y="122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160111</xdr:rowOff>
    </xdr:from>
    <xdr:to>
      <xdr:col>85</xdr:col>
      <xdr:colOff>127000</xdr:colOff>
      <xdr:row>94</xdr:row>
      <xdr:rowOff>49730</xdr:rowOff>
    </xdr:to>
    <xdr:cxnSp macro="">
      <xdr:nvCxnSpPr>
        <xdr:cNvPr id="698" name="直線コネクタ 697"/>
        <xdr:cNvCxnSpPr/>
      </xdr:nvCxnSpPr>
      <xdr:spPr>
        <a:xfrm flipV="1">
          <a:off x="15481300" y="16104961"/>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49730</xdr:rowOff>
    </xdr:from>
    <xdr:to>
      <xdr:col>81</xdr:col>
      <xdr:colOff>50800</xdr:colOff>
      <xdr:row>94</xdr:row>
      <xdr:rowOff>94828</xdr:rowOff>
    </xdr:to>
    <xdr:cxnSp macro="">
      <xdr:nvCxnSpPr>
        <xdr:cNvPr id="701" name="直線コネクタ 700"/>
        <xdr:cNvCxnSpPr/>
      </xdr:nvCxnSpPr>
      <xdr:spPr>
        <a:xfrm flipV="1">
          <a:off x="14592300" y="16166030"/>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94828</xdr:rowOff>
    </xdr:from>
    <xdr:to>
      <xdr:col>76</xdr:col>
      <xdr:colOff>114300</xdr:colOff>
      <xdr:row>94</xdr:row>
      <xdr:rowOff>123600</xdr:rowOff>
    </xdr:to>
    <xdr:cxnSp macro="">
      <xdr:nvCxnSpPr>
        <xdr:cNvPr id="704" name="直線コネクタ 703"/>
        <xdr:cNvCxnSpPr/>
      </xdr:nvCxnSpPr>
      <xdr:spPr>
        <a:xfrm flipV="1">
          <a:off x="13703300" y="16211128"/>
          <a:ext cx="889000" cy="2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123600</xdr:rowOff>
    </xdr:from>
    <xdr:to>
      <xdr:col>71</xdr:col>
      <xdr:colOff>177800</xdr:colOff>
      <xdr:row>94</xdr:row>
      <xdr:rowOff>137251</xdr:rowOff>
    </xdr:to>
    <xdr:cxnSp macro="">
      <xdr:nvCxnSpPr>
        <xdr:cNvPr id="707" name="直線コネクタ 706"/>
        <xdr:cNvCxnSpPr/>
      </xdr:nvCxnSpPr>
      <xdr:spPr>
        <a:xfrm flipV="1">
          <a:off x="12814300" y="16239900"/>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109311</xdr:rowOff>
    </xdr:from>
    <xdr:to>
      <xdr:col>85</xdr:col>
      <xdr:colOff>177800</xdr:colOff>
      <xdr:row>94</xdr:row>
      <xdr:rowOff>39461</xdr:rowOff>
    </xdr:to>
    <xdr:sp macro="" textlink="">
      <xdr:nvSpPr>
        <xdr:cNvPr id="717" name="楕円 716"/>
        <xdr:cNvSpPr/>
      </xdr:nvSpPr>
      <xdr:spPr>
        <a:xfrm>
          <a:off x="16268700" y="160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132188</xdr:rowOff>
    </xdr:from>
    <xdr:ext cx="534377" cy="259045"/>
    <xdr:sp macro="" textlink="">
      <xdr:nvSpPr>
        <xdr:cNvPr id="718" name="公債費該当値テキスト"/>
        <xdr:cNvSpPr txBox="1"/>
      </xdr:nvSpPr>
      <xdr:spPr>
        <a:xfrm>
          <a:off x="16370300" y="159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170380</xdr:rowOff>
    </xdr:from>
    <xdr:to>
      <xdr:col>81</xdr:col>
      <xdr:colOff>101600</xdr:colOff>
      <xdr:row>94</xdr:row>
      <xdr:rowOff>100530</xdr:rowOff>
    </xdr:to>
    <xdr:sp macro="" textlink="">
      <xdr:nvSpPr>
        <xdr:cNvPr id="719" name="楕円 718"/>
        <xdr:cNvSpPr/>
      </xdr:nvSpPr>
      <xdr:spPr>
        <a:xfrm>
          <a:off x="15430500" y="16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117057</xdr:rowOff>
    </xdr:from>
    <xdr:ext cx="534377" cy="259045"/>
    <xdr:sp macro="" textlink="">
      <xdr:nvSpPr>
        <xdr:cNvPr id="720" name="テキスト ボックス 719"/>
        <xdr:cNvSpPr txBox="1"/>
      </xdr:nvSpPr>
      <xdr:spPr>
        <a:xfrm>
          <a:off x="15214111" y="15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44028</xdr:rowOff>
    </xdr:from>
    <xdr:to>
      <xdr:col>76</xdr:col>
      <xdr:colOff>165100</xdr:colOff>
      <xdr:row>94</xdr:row>
      <xdr:rowOff>145628</xdr:rowOff>
    </xdr:to>
    <xdr:sp macro="" textlink="">
      <xdr:nvSpPr>
        <xdr:cNvPr id="721" name="楕円 720"/>
        <xdr:cNvSpPr/>
      </xdr:nvSpPr>
      <xdr:spPr>
        <a:xfrm>
          <a:off x="14541500" y="16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136755</xdr:rowOff>
    </xdr:from>
    <xdr:ext cx="534377" cy="259045"/>
    <xdr:sp macro="" textlink="">
      <xdr:nvSpPr>
        <xdr:cNvPr id="722" name="テキスト ボックス 721"/>
        <xdr:cNvSpPr txBox="1"/>
      </xdr:nvSpPr>
      <xdr:spPr>
        <a:xfrm>
          <a:off x="14325111" y="1625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72800</xdr:rowOff>
    </xdr:from>
    <xdr:to>
      <xdr:col>72</xdr:col>
      <xdr:colOff>38100</xdr:colOff>
      <xdr:row>95</xdr:row>
      <xdr:rowOff>2950</xdr:rowOff>
    </xdr:to>
    <xdr:sp macro="" textlink="">
      <xdr:nvSpPr>
        <xdr:cNvPr id="723" name="楕円 722"/>
        <xdr:cNvSpPr/>
      </xdr:nvSpPr>
      <xdr:spPr>
        <a:xfrm>
          <a:off x="13652500" y="161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165527</xdr:rowOff>
    </xdr:from>
    <xdr:ext cx="534377" cy="259045"/>
    <xdr:sp macro="" textlink="">
      <xdr:nvSpPr>
        <xdr:cNvPr id="724" name="テキスト ボックス 723"/>
        <xdr:cNvSpPr txBox="1"/>
      </xdr:nvSpPr>
      <xdr:spPr>
        <a:xfrm>
          <a:off x="13436111" y="16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86451</xdr:rowOff>
    </xdr:from>
    <xdr:to>
      <xdr:col>67</xdr:col>
      <xdr:colOff>101600</xdr:colOff>
      <xdr:row>95</xdr:row>
      <xdr:rowOff>16601</xdr:rowOff>
    </xdr:to>
    <xdr:sp macro="" textlink="">
      <xdr:nvSpPr>
        <xdr:cNvPr id="725" name="楕円 724"/>
        <xdr:cNvSpPr/>
      </xdr:nvSpPr>
      <xdr:spPr>
        <a:xfrm>
          <a:off x="12763500" y="162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7728</xdr:rowOff>
    </xdr:from>
    <xdr:ext cx="534377" cy="259045"/>
    <xdr:sp macro="" textlink="">
      <xdr:nvSpPr>
        <xdr:cNvPr id="726" name="テキスト ボックス 725"/>
        <xdr:cNvSpPr txBox="1"/>
      </xdr:nvSpPr>
      <xdr:spPr>
        <a:xfrm>
          <a:off x="12547111" y="162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44145</xdr:rowOff>
    </xdr:from>
    <xdr:to>
      <xdr:col>116</xdr:col>
      <xdr:colOff>63500</xdr:colOff>
      <xdr:row>39</xdr:row>
      <xdr:rowOff>44183</xdr:rowOff>
    </xdr:to>
    <xdr:cxnSp macro="">
      <xdr:nvCxnSpPr>
        <xdr:cNvPr id="755" name="直線コネクタ 754"/>
        <xdr:cNvCxnSpPr/>
      </xdr:nvCxnSpPr>
      <xdr:spPr>
        <a:xfrm flipV="1">
          <a:off x="21323300" y="673069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44183</xdr:rowOff>
    </xdr:from>
    <xdr:to>
      <xdr:col>111</xdr:col>
      <xdr:colOff>177800</xdr:colOff>
      <xdr:row>39</xdr:row>
      <xdr:rowOff>44259</xdr:rowOff>
    </xdr:to>
    <xdr:cxnSp macro="">
      <xdr:nvCxnSpPr>
        <xdr:cNvPr id="758" name="直線コネクタ 757"/>
        <xdr:cNvCxnSpPr/>
      </xdr:nvCxnSpPr>
      <xdr:spPr>
        <a:xfrm flipV="1">
          <a:off x="20434300" y="6730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44259</xdr:rowOff>
    </xdr:from>
    <xdr:to>
      <xdr:col>107</xdr:col>
      <xdr:colOff>50800</xdr:colOff>
      <xdr:row>39</xdr:row>
      <xdr:rowOff>44259</xdr:rowOff>
    </xdr:to>
    <xdr:cxnSp macro="">
      <xdr:nvCxnSpPr>
        <xdr:cNvPr id="761" name="直線コネクタ 760"/>
        <xdr:cNvCxnSpPr/>
      </xdr:nvCxnSpPr>
      <xdr:spPr>
        <a:xfrm>
          <a:off x="19545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44221</xdr:rowOff>
    </xdr:from>
    <xdr:to>
      <xdr:col>102</xdr:col>
      <xdr:colOff>114300</xdr:colOff>
      <xdr:row>39</xdr:row>
      <xdr:rowOff>44259</xdr:rowOff>
    </xdr:to>
    <xdr:cxnSp macro="">
      <xdr:nvCxnSpPr>
        <xdr:cNvPr id="764" name="直線コネクタ 763"/>
        <xdr:cNvCxnSpPr/>
      </xdr:nvCxnSpPr>
      <xdr:spPr>
        <a:xfrm>
          <a:off x="18656300" y="67307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164795</xdr:rowOff>
    </xdr:from>
    <xdr:to>
      <xdr:col>116</xdr:col>
      <xdr:colOff>114300</xdr:colOff>
      <xdr:row>39</xdr:row>
      <xdr:rowOff>94945</xdr:rowOff>
    </xdr:to>
    <xdr:sp macro="" textlink="">
      <xdr:nvSpPr>
        <xdr:cNvPr id="774" name="楕円 773"/>
        <xdr:cNvSpPr/>
      </xdr:nvSpPr>
      <xdr:spPr>
        <a:xfrm>
          <a:off x="22110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164833</xdr:rowOff>
    </xdr:from>
    <xdr:to>
      <xdr:col>112</xdr:col>
      <xdr:colOff>38100</xdr:colOff>
      <xdr:row>39</xdr:row>
      <xdr:rowOff>94983</xdr:rowOff>
    </xdr:to>
    <xdr:sp macro="" textlink="">
      <xdr:nvSpPr>
        <xdr:cNvPr id="776" name="楕円 775"/>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86110</xdr:rowOff>
    </xdr:from>
    <xdr:ext cx="249299" cy="259045"/>
    <xdr:sp macro="" textlink="">
      <xdr:nvSpPr>
        <xdr:cNvPr id="777" name="テキスト ボックス 776"/>
        <xdr:cNvSpPr txBox="1"/>
      </xdr:nvSpPr>
      <xdr:spPr>
        <a:xfrm>
          <a:off x="21198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164909</xdr:rowOff>
    </xdr:from>
    <xdr:to>
      <xdr:col>107</xdr:col>
      <xdr:colOff>101600</xdr:colOff>
      <xdr:row>39</xdr:row>
      <xdr:rowOff>95059</xdr:rowOff>
    </xdr:to>
    <xdr:sp macro="" textlink="">
      <xdr:nvSpPr>
        <xdr:cNvPr id="778" name="楕円 777"/>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86186</xdr:rowOff>
    </xdr:from>
    <xdr:ext cx="249299" cy="259045"/>
    <xdr:sp macro="" textlink="">
      <xdr:nvSpPr>
        <xdr:cNvPr id="779" name="テキスト ボックス 778"/>
        <xdr:cNvSpPr txBox="1"/>
      </xdr:nvSpPr>
      <xdr:spPr>
        <a:xfrm>
          <a:off x="2030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164909</xdr:rowOff>
    </xdr:from>
    <xdr:to>
      <xdr:col>102</xdr:col>
      <xdr:colOff>165100</xdr:colOff>
      <xdr:row>39</xdr:row>
      <xdr:rowOff>95059</xdr:rowOff>
    </xdr:to>
    <xdr:sp macro="" textlink="">
      <xdr:nvSpPr>
        <xdr:cNvPr id="780" name="楕円 779"/>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86186</xdr:rowOff>
    </xdr:from>
    <xdr:ext cx="249299" cy="259045"/>
    <xdr:sp macro="" textlink="">
      <xdr:nvSpPr>
        <xdr:cNvPr id="781" name="テキスト ボックス 780"/>
        <xdr:cNvSpPr txBox="1"/>
      </xdr:nvSpPr>
      <xdr:spPr>
        <a:xfrm>
          <a:off x="19420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82" name="楕円 781"/>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83" name="テキスト ボックス 782"/>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１７７，０６２円で前年より１４，２０９円の減額となっており、類似団体内平均値より１６，６２４円低い額となっている。前年度より減額となったのは、子育て世帯臨時特別給付金事業の減が主な要因です。衛生費は倉敷西部クリーンセンター整備事業の増により住民一人当たり５６，６５５円で、前年度より８，１０７円増額となっている。土木費は倉敷市阿知３丁目東地区市街地再開発事業の減等により、住民一人当たり４９，４４３円で前年度より３，５０５円減額となっている。教育費は給食調理場等整備事業の増等により住民一人当たり５０，０８７円で前年度より１１，０８２円増額となっている。災害復旧費は文化施設災害復旧事業の減などにより、住民一人当たり１００円で前年度より３，２４０円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決算剰余金の積立等による総額が微減となっている。また、臨時財政対策債発行可能額が大幅に減額しているものの、標準財政規模比では前年度と比較して０．１４ポイント増加している。実質収支額は、継続的に黒字を確保しているものの、財政調整基金の取崩し額の増などにより、実質単年度収支が２．６３ポイント減少している。今後も行財政改革プラン２０２０（令和２年度から令和６年度）に基づき、引き続き黒字を確保するよう、行財政改革のさらなる推進により、財政の健全化に努める。</a:t>
          </a:r>
          <a:endParaRPr lang="ja-JP" altLang="ja-JP" sz="125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本市の連結実質収支額は、これまで黒字で推移している。連結実質収支額等については、前年度に比べ約３３．４億円増加している。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た、一般会計等の実質赤字比率は△７．９％、それ以外の特別会計や公営企業会計を含めた連結実質赤字比率は△４３．０３％となっており、ともに黒字比率として上昇している。これは、一般会計や国民健康保険事業特別会計の実質収支額や水道事業会計の資金剰余額は減少したものの、介護保険事業特別会計の実質収支額や市民病院事業会計、モーターボート競走事業会計の資金剰余額が大きく増加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BG33" sqref="BG33:BU33"/>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226445818</v>
      </c>
      <c r="BO4" s="449"/>
      <c r="BP4" s="449"/>
      <c r="BQ4" s="449"/>
      <c r="BR4" s="449"/>
      <c r="BS4" s="449"/>
      <c r="BT4" s="449"/>
      <c r="BU4" s="450"/>
      <c r="BV4" s="448">
        <v>226103905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8.1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215286796</v>
      </c>
      <c r="BO5" s="420"/>
      <c r="BP5" s="420"/>
      <c r="BQ5" s="420"/>
      <c r="BR5" s="420"/>
      <c r="BS5" s="420"/>
      <c r="BT5" s="420"/>
      <c r="BU5" s="421"/>
      <c r="BV5" s="419">
        <v>215647884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86.8</v>
      </c>
      <c r="CU5" s="417"/>
      <c r="CV5" s="417"/>
      <c r="CW5" s="417"/>
      <c r="CX5" s="417"/>
      <c r="CY5" s="417"/>
      <c r="CZ5" s="417"/>
      <c r="DA5" s="418"/>
      <c r="DB5" s="416">
        <v>86.1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11159022</v>
      </c>
      <c r="BO6" s="420"/>
      <c r="BP6" s="420"/>
      <c r="BQ6" s="420"/>
      <c r="BR6" s="420"/>
      <c r="BS6" s="420"/>
      <c r="BT6" s="420"/>
      <c r="BU6" s="421"/>
      <c r="BV6" s="419">
        <v>10456021</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92.4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2228313</v>
      </c>
      <c r="BO7" s="420"/>
      <c r="BP7" s="420"/>
      <c r="BQ7" s="420"/>
      <c r="BR7" s="420"/>
      <c r="BS7" s="420"/>
      <c r="BT7" s="420"/>
      <c r="BU7" s="421"/>
      <c r="BV7" s="419">
        <v>1040490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112923732</v>
      </c>
      <c r="CU7" s="420"/>
      <c r="CV7" s="420"/>
      <c r="CW7" s="420"/>
      <c r="CX7" s="420"/>
      <c r="CY7" s="420"/>
      <c r="CZ7" s="420"/>
      <c r="DA7" s="421"/>
      <c r="DB7" s="419">
        <v>116122915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8930709</v>
      </c>
      <c r="BO8" s="420"/>
      <c r="BP8" s="420"/>
      <c r="BQ8" s="420"/>
      <c r="BR8" s="420"/>
      <c r="BS8" s="420"/>
      <c r="BT8" s="420"/>
      <c r="BU8" s="421"/>
      <c r="BV8" s="419">
        <v>9415531</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0.84</v>
      </c>
      <c r="CU8" s="523"/>
      <c r="CV8" s="523"/>
      <c r="CW8" s="523"/>
      <c r="CX8" s="523"/>
      <c r="CY8" s="523"/>
      <c r="CZ8" s="523"/>
      <c r="DA8" s="524"/>
      <c r="DB8" s="522">
        <v>0.86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474592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-484822</v>
      </c>
      <c r="BO9" s="420"/>
      <c r="BP9" s="420"/>
      <c r="BQ9" s="420"/>
      <c r="BR9" s="420"/>
      <c r="BS9" s="420"/>
      <c r="BT9" s="420"/>
      <c r="BU9" s="421"/>
      <c r="BV9" s="419">
        <v>1993158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12.5</v>
      </c>
      <c r="CU9" s="417"/>
      <c r="CV9" s="417"/>
      <c r="CW9" s="417"/>
      <c r="CX9" s="417"/>
      <c r="CY9" s="417"/>
      <c r="CZ9" s="417"/>
      <c r="DA9" s="418"/>
      <c r="DB9" s="416">
        <v>12.4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477118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117</v>
      </c>
      <c r="AV10" s="478"/>
      <c r="AW10" s="478"/>
      <c r="AX10" s="478"/>
      <c r="AY10" s="433" t="s">
        <v>122</v>
      </c>
      <c r="AZ10" s="434"/>
      <c r="BA10" s="434"/>
      <c r="BB10" s="434"/>
      <c r="BC10" s="434"/>
      <c r="BD10" s="434"/>
      <c r="BE10" s="434"/>
      <c r="BF10" s="434"/>
      <c r="BG10" s="434"/>
      <c r="BH10" s="434"/>
      <c r="BI10" s="434"/>
      <c r="BJ10" s="434"/>
      <c r="BK10" s="434"/>
      <c r="BL10" s="434"/>
      <c r="BM10" s="435"/>
      <c r="BN10" s="419">
        <v>4805639</v>
      </c>
      <c r="BO10" s="420"/>
      <c r="BP10" s="420"/>
      <c r="BQ10" s="420"/>
      <c r="BR10" s="420"/>
      <c r="BS10" s="420"/>
      <c r="BT10" s="420"/>
      <c r="BU10" s="421"/>
      <c r="BV10" s="419">
        <v>4304857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107</v>
      </c>
      <c r="AV11" s="478"/>
      <c r="AW11" s="478"/>
      <c r="AX11" s="478"/>
      <c r="AY11" s="433" t="s">
        <v>127</v>
      </c>
      <c r="AZ11" s="434"/>
      <c r="BA11" s="434"/>
      <c r="BB11" s="434"/>
      <c r="BC11" s="434"/>
      <c r="BD11" s="434"/>
      <c r="BE11" s="434"/>
      <c r="BF11" s="434"/>
      <c r="BG11" s="434"/>
      <c r="BH11" s="434"/>
      <c r="BI11" s="434"/>
      <c r="BJ11" s="434"/>
      <c r="BK11" s="434"/>
      <c r="BL11" s="434"/>
      <c r="BM11" s="435"/>
      <c r="BN11" s="419">
        <v>750000</v>
      </c>
      <c r="BO11" s="420"/>
      <c r="BP11" s="420"/>
      <c r="BQ11" s="420"/>
      <c r="BR11" s="420"/>
      <c r="BS11" s="420"/>
      <c r="BT11" s="420"/>
      <c r="BU11" s="421"/>
      <c r="BV11" s="419">
        <v>750000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477799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5000000</v>
      </c>
      <c r="BO12" s="420"/>
      <c r="BP12" s="420"/>
      <c r="BQ12" s="420"/>
      <c r="BR12" s="420"/>
      <c r="BS12" s="420"/>
      <c r="BT12" s="420"/>
      <c r="BU12" s="421"/>
      <c r="BV12" s="419">
        <v>3930000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470863</v>
      </c>
      <c r="S13" s="507"/>
      <c r="T13" s="507"/>
      <c r="U13" s="507"/>
      <c r="V13" s="508"/>
      <c r="W13" s="509" t="s">
        <v>141</v>
      </c>
      <c r="X13" s="405"/>
      <c r="Y13" s="405"/>
      <c r="Z13" s="405"/>
      <c r="AA13" s="405"/>
      <c r="AB13" s="406"/>
      <c r="AC13" s="372">
        <v>3627</v>
      </c>
      <c r="AD13" s="373"/>
      <c r="AE13" s="373"/>
      <c r="AF13" s="373"/>
      <c r="AG13" s="374"/>
      <c r="AH13" s="372">
        <v>4043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70817</v>
      </c>
      <c r="BO13" s="420"/>
      <c r="BP13" s="420"/>
      <c r="BQ13" s="420"/>
      <c r="BR13" s="420"/>
      <c r="BS13" s="420"/>
      <c r="BT13" s="420"/>
      <c r="BU13" s="421"/>
      <c r="BV13" s="419">
        <v>3118015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2.5</v>
      </c>
      <c r="CU13" s="417"/>
      <c r="CV13" s="417"/>
      <c r="CW13" s="417"/>
      <c r="CX13" s="417"/>
      <c r="CY13" s="417"/>
      <c r="CZ13" s="417"/>
      <c r="DA13" s="418"/>
      <c r="DB13" s="416">
        <v>2.9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479861</v>
      </c>
      <c r="S14" s="507"/>
      <c r="T14" s="507"/>
      <c r="U14" s="507"/>
      <c r="V14" s="508"/>
      <c r="W14" s="510"/>
      <c r="X14" s="408"/>
      <c r="Y14" s="408"/>
      <c r="Z14" s="408"/>
      <c r="AA14" s="408"/>
      <c r="AB14" s="409"/>
      <c r="AC14" s="499">
        <v>1.8</v>
      </c>
      <c r="AD14" s="500"/>
      <c r="AE14" s="500"/>
      <c r="AF14" s="500"/>
      <c r="AG14" s="501"/>
      <c r="AH14" s="499">
        <v>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v>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473359</v>
      </c>
      <c r="S15" s="507"/>
      <c r="T15" s="507"/>
      <c r="U15" s="507"/>
      <c r="V15" s="508"/>
      <c r="W15" s="509" t="s">
        <v>148</v>
      </c>
      <c r="X15" s="405"/>
      <c r="Y15" s="405"/>
      <c r="Z15" s="405"/>
      <c r="AA15" s="405"/>
      <c r="AB15" s="406"/>
      <c r="AC15" s="372">
        <v>61799</v>
      </c>
      <c r="AD15" s="373"/>
      <c r="AE15" s="373"/>
      <c r="AF15" s="373"/>
      <c r="AG15" s="374"/>
      <c r="AH15" s="372">
        <v>63775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73316330</v>
      </c>
      <c r="BO15" s="449"/>
      <c r="BP15" s="449"/>
      <c r="BQ15" s="449"/>
      <c r="BR15" s="449"/>
      <c r="BS15" s="449"/>
      <c r="BT15" s="449"/>
      <c r="BU15" s="450"/>
      <c r="BV15" s="448">
        <v>70485621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30.6</v>
      </c>
      <c r="AD16" s="500"/>
      <c r="AE16" s="500"/>
      <c r="AF16" s="500"/>
      <c r="AG16" s="501"/>
      <c r="AH16" s="499">
        <v>31.1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88279226</v>
      </c>
      <c r="BO16" s="420"/>
      <c r="BP16" s="420"/>
      <c r="BQ16" s="420"/>
      <c r="BR16" s="420"/>
      <c r="BS16" s="420"/>
      <c r="BT16" s="420"/>
      <c r="BU16" s="421"/>
      <c r="BV16" s="419">
        <v>85672218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136523</v>
      </c>
      <c r="AD17" s="373"/>
      <c r="AE17" s="373"/>
      <c r="AF17" s="373"/>
      <c r="AG17" s="374"/>
      <c r="AH17" s="372">
        <v>136977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93452665</v>
      </c>
      <c r="BO17" s="420"/>
      <c r="BP17" s="420"/>
      <c r="BQ17" s="420"/>
      <c r="BR17" s="420"/>
      <c r="BS17" s="420"/>
      <c r="BT17" s="420"/>
      <c r="BU17" s="421"/>
      <c r="BV17" s="419">
        <v>90016024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356.07</v>
      </c>
      <c r="M18" s="472"/>
      <c r="N18" s="472"/>
      <c r="O18" s="472"/>
      <c r="P18" s="472"/>
      <c r="Q18" s="472"/>
      <c r="R18" s="473"/>
      <c r="S18" s="473"/>
      <c r="T18" s="473"/>
      <c r="U18" s="473"/>
      <c r="V18" s="474"/>
      <c r="W18" s="490"/>
      <c r="X18" s="491"/>
      <c r="Y18" s="491"/>
      <c r="Z18" s="491"/>
      <c r="AA18" s="491"/>
      <c r="AB18" s="515"/>
      <c r="AC18" s="389">
        <v>67.599999999999994</v>
      </c>
      <c r="AD18" s="390"/>
      <c r="AE18" s="390"/>
      <c r="AF18" s="390"/>
      <c r="AG18" s="475"/>
      <c r="AH18" s="389">
        <v>66.900000000000006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103041172</v>
      </c>
      <c r="BO18" s="420"/>
      <c r="BP18" s="420"/>
      <c r="BQ18" s="420"/>
      <c r="BR18" s="420"/>
      <c r="BS18" s="420"/>
      <c r="BT18" s="420"/>
      <c r="BU18" s="421"/>
      <c r="BV18" s="419">
        <v>101608065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1333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148256298</v>
      </c>
      <c r="BO19" s="420"/>
      <c r="BP19" s="420"/>
      <c r="BQ19" s="420"/>
      <c r="BR19" s="420"/>
      <c r="BS19" s="420"/>
      <c r="BT19" s="420"/>
      <c r="BU19" s="421"/>
      <c r="BV19" s="419">
        <v>142745036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199082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194677601</v>
      </c>
      <c r="BO22" s="449"/>
      <c r="BP22" s="449"/>
      <c r="BQ22" s="449"/>
      <c r="BR22" s="449"/>
      <c r="BS22" s="449"/>
      <c r="BT22" s="449"/>
      <c r="BU22" s="450"/>
      <c r="BV22" s="448">
        <v>196550713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129863201</v>
      </c>
      <c r="BO23" s="420"/>
      <c r="BP23" s="420"/>
      <c r="BQ23" s="420"/>
      <c r="BR23" s="420"/>
      <c r="BS23" s="420"/>
      <c r="BT23" s="420"/>
      <c r="BU23" s="421"/>
      <c r="BV23" s="419">
        <v>134082277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11500</v>
      </c>
      <c r="R24" s="373"/>
      <c r="S24" s="373"/>
      <c r="T24" s="373"/>
      <c r="U24" s="373"/>
      <c r="V24" s="374"/>
      <c r="W24" s="462"/>
      <c r="X24" s="399"/>
      <c r="Y24" s="400"/>
      <c r="Z24" s="375" t="s">
        <v>173</v>
      </c>
      <c r="AA24" s="376"/>
      <c r="AB24" s="376"/>
      <c r="AC24" s="376"/>
      <c r="AD24" s="376"/>
      <c r="AE24" s="376"/>
      <c r="AF24" s="376"/>
      <c r="AG24" s="377"/>
      <c r="AH24" s="372">
        <v>2767</v>
      </c>
      <c r="AI24" s="373"/>
      <c r="AJ24" s="373"/>
      <c r="AK24" s="373"/>
      <c r="AL24" s="374"/>
      <c r="AM24" s="372">
        <v>8895905</v>
      </c>
      <c r="AN24" s="373"/>
      <c r="AO24" s="373"/>
      <c r="AP24" s="373"/>
      <c r="AQ24" s="373"/>
      <c r="AR24" s="374"/>
      <c r="AS24" s="372">
        <v>3215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106690546</v>
      </c>
      <c r="BO24" s="420"/>
      <c r="BP24" s="420"/>
      <c r="BQ24" s="420"/>
      <c r="BR24" s="420"/>
      <c r="BS24" s="420"/>
      <c r="BT24" s="420"/>
      <c r="BU24" s="421"/>
      <c r="BV24" s="419">
        <v>106167817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9300</v>
      </c>
      <c r="R25" s="373"/>
      <c r="S25" s="373"/>
      <c r="T25" s="373"/>
      <c r="U25" s="373"/>
      <c r="V25" s="374"/>
      <c r="W25" s="462"/>
      <c r="X25" s="399"/>
      <c r="Y25" s="400"/>
      <c r="Z25" s="375" t="s">
        <v>176</v>
      </c>
      <c r="AA25" s="376"/>
      <c r="AB25" s="376"/>
      <c r="AC25" s="376"/>
      <c r="AD25" s="376"/>
      <c r="AE25" s="376"/>
      <c r="AF25" s="376"/>
      <c r="AG25" s="377"/>
      <c r="AH25" s="372">
        <v>470</v>
      </c>
      <c r="AI25" s="373"/>
      <c r="AJ25" s="373"/>
      <c r="AK25" s="373"/>
      <c r="AL25" s="374"/>
      <c r="AM25" s="372">
        <v>1420810</v>
      </c>
      <c r="AN25" s="373"/>
      <c r="AO25" s="373"/>
      <c r="AP25" s="373"/>
      <c r="AQ25" s="373"/>
      <c r="AR25" s="374"/>
      <c r="AS25" s="372">
        <v>3023</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71874245</v>
      </c>
      <c r="BO25" s="449"/>
      <c r="BP25" s="449"/>
      <c r="BQ25" s="449"/>
      <c r="BR25" s="449"/>
      <c r="BS25" s="449"/>
      <c r="BT25" s="449"/>
      <c r="BU25" s="450"/>
      <c r="BV25" s="448">
        <v>95267364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8100</v>
      </c>
      <c r="R26" s="373"/>
      <c r="S26" s="373"/>
      <c r="T26" s="373"/>
      <c r="U26" s="373"/>
      <c r="V26" s="374"/>
      <c r="W26" s="462"/>
      <c r="X26" s="399"/>
      <c r="Y26" s="400"/>
      <c r="Z26" s="375" t="s">
        <v>179</v>
      </c>
      <c r="AA26" s="430"/>
      <c r="AB26" s="430"/>
      <c r="AC26" s="430"/>
      <c r="AD26" s="430"/>
      <c r="AE26" s="430"/>
      <c r="AF26" s="430"/>
      <c r="AG26" s="431"/>
      <c r="AH26" s="372">
        <v>189</v>
      </c>
      <c r="AI26" s="373"/>
      <c r="AJ26" s="373"/>
      <c r="AK26" s="373"/>
      <c r="AL26" s="374"/>
      <c r="AM26" s="372">
        <v>676809</v>
      </c>
      <c r="AN26" s="373"/>
      <c r="AO26" s="373"/>
      <c r="AP26" s="373"/>
      <c r="AQ26" s="373"/>
      <c r="AR26" s="374"/>
      <c r="AS26" s="372">
        <v>3581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2100000</v>
      </c>
      <c r="BO26" s="420"/>
      <c r="BP26" s="420"/>
      <c r="BQ26" s="420"/>
      <c r="BR26" s="420"/>
      <c r="BS26" s="420"/>
      <c r="BT26" s="420"/>
      <c r="BU26" s="421"/>
      <c r="BV26" s="419">
        <v>1200000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7800</v>
      </c>
      <c r="R27" s="373"/>
      <c r="S27" s="373"/>
      <c r="T27" s="373"/>
      <c r="U27" s="373"/>
      <c r="V27" s="374"/>
      <c r="W27" s="462"/>
      <c r="X27" s="399"/>
      <c r="Y27" s="400"/>
      <c r="Z27" s="375" t="s">
        <v>182</v>
      </c>
      <c r="AA27" s="376"/>
      <c r="AB27" s="376"/>
      <c r="AC27" s="376"/>
      <c r="AD27" s="376"/>
      <c r="AE27" s="376"/>
      <c r="AF27" s="376"/>
      <c r="AG27" s="377"/>
      <c r="AH27" s="372">
        <v>219</v>
      </c>
      <c r="AI27" s="373"/>
      <c r="AJ27" s="373"/>
      <c r="AK27" s="373"/>
      <c r="AL27" s="374"/>
      <c r="AM27" s="372">
        <v>707100</v>
      </c>
      <c r="AN27" s="373"/>
      <c r="AO27" s="373"/>
      <c r="AP27" s="373"/>
      <c r="AQ27" s="373"/>
      <c r="AR27" s="374"/>
      <c r="AS27" s="372">
        <v>3229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1930000</v>
      </c>
      <c r="BO27" s="454"/>
      <c r="BP27" s="454"/>
      <c r="BQ27" s="454"/>
      <c r="BR27" s="454"/>
      <c r="BS27" s="454"/>
      <c r="BT27" s="454"/>
      <c r="BU27" s="455"/>
      <c r="BV27" s="453">
        <v>1930000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7200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129</v>
      </c>
      <c r="AN28" s="373"/>
      <c r="AO28" s="373"/>
      <c r="AP28" s="373"/>
      <c r="AQ28" s="373"/>
      <c r="AR28" s="374"/>
      <c r="AS28" s="372" t="s">
        <v>138</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12558574</v>
      </c>
      <c r="BO28" s="449"/>
      <c r="BP28" s="449"/>
      <c r="BQ28" s="449"/>
      <c r="BR28" s="449"/>
      <c r="BS28" s="449"/>
      <c r="BT28" s="449"/>
      <c r="BU28" s="450"/>
      <c r="BV28" s="448">
        <v>12752935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41</v>
      </c>
      <c r="M29" s="373"/>
      <c r="N29" s="373"/>
      <c r="O29" s="373"/>
      <c r="P29" s="374"/>
      <c r="Q29" s="372">
        <v>6700</v>
      </c>
      <c r="R29" s="373"/>
      <c r="S29" s="373"/>
      <c r="T29" s="373"/>
      <c r="U29" s="373"/>
      <c r="V29" s="374"/>
      <c r="W29" s="463"/>
      <c r="X29" s="464"/>
      <c r="Y29" s="465"/>
      <c r="Z29" s="375" t="s">
        <v>188</v>
      </c>
      <c r="AA29" s="376"/>
      <c r="AB29" s="376"/>
      <c r="AC29" s="376"/>
      <c r="AD29" s="376"/>
      <c r="AE29" s="376"/>
      <c r="AF29" s="376"/>
      <c r="AG29" s="377"/>
      <c r="AH29" s="372">
        <v>2986</v>
      </c>
      <c r="AI29" s="373"/>
      <c r="AJ29" s="373"/>
      <c r="AK29" s="373"/>
      <c r="AL29" s="374"/>
      <c r="AM29" s="372">
        <v>9603005</v>
      </c>
      <c r="AN29" s="373"/>
      <c r="AO29" s="373"/>
      <c r="AP29" s="373"/>
      <c r="AQ29" s="373"/>
      <c r="AR29" s="374"/>
      <c r="AS29" s="372">
        <v>3216</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11316617</v>
      </c>
      <c r="BO29" s="420"/>
      <c r="BP29" s="420"/>
      <c r="BQ29" s="420"/>
      <c r="BR29" s="420"/>
      <c r="BS29" s="420"/>
      <c r="BT29" s="420"/>
      <c r="BU29" s="421"/>
      <c r="BV29" s="419">
        <v>8063490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100.5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28740388</v>
      </c>
      <c r="BO30" s="454"/>
      <c r="BP30" s="454"/>
      <c r="BQ30" s="454"/>
      <c r="BR30" s="454"/>
      <c r="BS30" s="454"/>
      <c r="BT30" s="454"/>
      <c r="BU30" s="455"/>
      <c r="BV30" s="453">
        <v>23645092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倉敷市国民健康保険事業特別会計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倉敷市水道事業会計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総社広域環境施設組合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倉敷市開発公社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倉敷市母子父子寡婦福祉資金貸付特別会計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倉敷市介護保険事業特別会計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倉敷市立市民病院事業会計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備南水道企業団</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倉敷市土地開発公社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倉敷市後期高齢者医療事業特別会計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倉敷市モーターボート競走事業会計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岡山県南部水道企業団</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倉敷市保健医療センター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倉敷市下水道事業会計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岡山県広域水道企業団</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倉敷市スポーツ振興協会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倉敷西部清掃施設組合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倉敷市文化振興財団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備南衛生施設組合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くらしきシティプラザ東西ビル管理</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高梁川東西用水組合</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倉敷市開発ビル</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八ケ郷合同用水組合</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水島臨海鉄道</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湛井十二箇郷組合</v>
      </c>
      <c r="BZ42" s="368"/>
      <c r="CA42" s="368"/>
      <c r="CB42" s="368"/>
      <c r="CC42" s="368"/>
      <c r="CD42" s="368"/>
      <c r="CE42" s="368"/>
      <c r="CF42" s="368"/>
      <c r="CG42" s="368"/>
      <c r="CH42" s="368"/>
      <c r="CI42" s="368"/>
      <c r="CJ42" s="368"/>
      <c r="CK42" s="368"/>
      <c r="CL42" s="368"/>
      <c r="CM42" s="368"/>
      <c r="CN42" s="181"/>
      <c r="CO42" s="367">
        <f t="shared" si="3"/>
        <v>28</v>
      </c>
      <c r="CP42" s="367"/>
      <c r="CQ42" s="368" t="str">
        <f>IF('各会計、関係団体の財政状況及び健全化判断比率'!BS15="","",'各会計、関係団体の財政状況及び健全化判断比率'!BS15)</f>
        <v>倉敷ファッションセンター</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四ケ郷組合</v>
      </c>
      <c r="BZ43" s="368"/>
      <c r="CA43" s="368"/>
      <c r="CB43" s="368"/>
      <c r="CC43" s="368"/>
      <c r="CD43" s="368"/>
      <c r="CE43" s="368"/>
      <c r="CF43" s="368"/>
      <c r="CG43" s="368"/>
      <c r="CH43" s="368"/>
      <c r="CI43" s="368"/>
      <c r="CJ43" s="368"/>
      <c r="CK43" s="368"/>
      <c r="CL43" s="368"/>
      <c r="CM43" s="368"/>
      <c r="CN43" s="181"/>
      <c r="CO43" s="367">
        <f t="shared" si="3"/>
        <v>29</v>
      </c>
      <c r="CP43" s="367"/>
      <c r="CQ43" s="368" t="str">
        <f>IF('各会計、関係団体の財政状況及び健全化判断比率'!BS16="","",'各会計、関係団体の財政状況及び健全化判断比率'!BS16)</f>
        <v>水島エコワークス</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J+UNugvK4eXQCTlucLiq10PPHzHgYo2kf+VPlczU5wwbEuaHohPq6M0GJAnSfSFOtUzuYBu95Z7e/CNVOac+FQ==" saltValue="jSTsQHSY5GceS5KDhqLR5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activeCell="AC49" sqref="AC49"/>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13.28</v>
      </c>
      <c r="G34" s="33">
        <v>14.71</v>
      </c>
      <c r="H34" s="33">
        <v>17.38</v>
      </c>
      <c r="I34" s="33">
        <v>21.2</v>
      </c>
      <c r="J34" s="34">
        <v>25.06</v>
      </c>
      <c r="K34" s="22"/>
      <c r="L34" s="22"/>
      <c r="M34" s="22"/>
      <c r="N34" s="22"/>
      <c r="O34" s="22"/>
      <c r="P34" s="22"/>
    </row>
    <row r="35" spans="1:16" ht="39" customHeight="1" x14ac:dyDescent="0.2">
      <c r="A35" s="22"/>
      <c r="B35" s="35"/>
      <c r="C35" s="1145" t="s">
        <v>572</v>
      </c>
      <c r="D35" s="1146"/>
      <c r="E35" s="1147"/>
      <c r="F35" s="36">
        <v>6.15</v>
      </c>
      <c r="G35" s="37">
        <v>6.88</v>
      </c>
      <c r="H35" s="37">
        <v>7.61</v>
      </c>
      <c r="I35" s="37">
        <v>8.1</v>
      </c>
      <c r="J35" s="38">
        <v>7.9</v>
      </c>
      <c r="K35" s="22"/>
      <c r="L35" s="22"/>
      <c r="M35" s="22"/>
      <c r="N35" s="22"/>
      <c r="O35" s="22"/>
      <c r="P35" s="22"/>
    </row>
    <row r="36" spans="1:16" ht="39" customHeight="1" x14ac:dyDescent="0.2">
      <c r="A36" s="22"/>
      <c r="B36" s="35"/>
      <c r="C36" s="1145" t="s">
        <v>573</v>
      </c>
      <c r="D36" s="1146"/>
      <c r="E36" s="1147"/>
      <c r="F36" s="36">
        <v>4.8</v>
      </c>
      <c r="G36" s="37">
        <v>5.37</v>
      </c>
      <c r="H36" s="37">
        <v>4.91</v>
      </c>
      <c r="I36" s="37">
        <v>4.83</v>
      </c>
      <c r="J36" s="38">
        <v>4.7300000000000004</v>
      </c>
      <c r="K36" s="22"/>
      <c r="L36" s="22"/>
      <c r="M36" s="22"/>
      <c r="N36" s="22"/>
      <c r="O36" s="22"/>
      <c r="P36" s="22"/>
    </row>
    <row r="37" spans="1:16" ht="39" customHeight="1" x14ac:dyDescent="0.2">
      <c r="A37" s="22"/>
      <c r="B37" s="35"/>
      <c r="C37" s="1145" t="s">
        <v>574</v>
      </c>
      <c r="D37" s="1146"/>
      <c r="E37" s="1147"/>
      <c r="F37" s="36" t="s">
        <v>525</v>
      </c>
      <c r="G37" s="37">
        <v>3.48</v>
      </c>
      <c r="H37" s="37">
        <v>2.9</v>
      </c>
      <c r="I37" s="37">
        <v>2.36</v>
      </c>
      <c r="J37" s="38">
        <v>2.37</v>
      </c>
      <c r="K37" s="22"/>
      <c r="L37" s="22"/>
      <c r="M37" s="22"/>
      <c r="N37" s="22"/>
      <c r="O37" s="22"/>
      <c r="P37" s="22"/>
    </row>
    <row r="38" spans="1:16" ht="39" customHeight="1" x14ac:dyDescent="0.2">
      <c r="A38" s="22"/>
      <c r="B38" s="35"/>
      <c r="C38" s="1145" t="s">
        <v>575</v>
      </c>
      <c r="D38" s="1146"/>
      <c r="E38" s="1147"/>
      <c r="F38" s="36">
        <v>0.3</v>
      </c>
      <c r="G38" s="37">
        <v>0.38</v>
      </c>
      <c r="H38" s="37">
        <v>0.42</v>
      </c>
      <c r="I38" s="37">
        <v>0.96</v>
      </c>
      <c r="J38" s="38">
        <v>1.65</v>
      </c>
      <c r="K38" s="22"/>
      <c r="L38" s="22"/>
      <c r="M38" s="22"/>
      <c r="N38" s="22"/>
      <c r="O38" s="22"/>
      <c r="P38" s="22"/>
    </row>
    <row r="39" spans="1:16" ht="39" customHeight="1" x14ac:dyDescent="0.2">
      <c r="A39" s="22"/>
      <c r="B39" s="35"/>
      <c r="C39" s="1145" t="s">
        <v>576</v>
      </c>
      <c r="D39" s="1146"/>
      <c r="E39" s="1147"/>
      <c r="F39" s="36">
        <v>0.44</v>
      </c>
      <c r="G39" s="37">
        <v>0.46</v>
      </c>
      <c r="H39" s="37">
        <v>0.76</v>
      </c>
      <c r="I39" s="37">
        <v>0.82</v>
      </c>
      <c r="J39" s="38">
        <v>1.06</v>
      </c>
      <c r="K39" s="22"/>
      <c r="L39" s="22"/>
      <c r="M39" s="22"/>
      <c r="N39" s="22"/>
      <c r="O39" s="22"/>
      <c r="P39" s="22"/>
    </row>
    <row r="40" spans="1:16" ht="39" customHeight="1" x14ac:dyDescent="0.2">
      <c r="A40" s="22"/>
      <c r="B40" s="35"/>
      <c r="C40" s="1145" t="s">
        <v>577</v>
      </c>
      <c r="D40" s="1146"/>
      <c r="E40" s="1147"/>
      <c r="F40" s="36">
        <v>0.6</v>
      </c>
      <c r="G40" s="37">
        <v>0.39</v>
      </c>
      <c r="H40" s="37">
        <v>1.1100000000000001</v>
      </c>
      <c r="I40" s="37">
        <v>0.65</v>
      </c>
      <c r="J40" s="38">
        <v>0.21</v>
      </c>
      <c r="K40" s="22"/>
      <c r="L40" s="22"/>
      <c r="M40" s="22"/>
      <c r="N40" s="22"/>
      <c r="O40" s="22"/>
      <c r="P40" s="22"/>
    </row>
    <row r="41" spans="1:16" ht="39" customHeight="1" x14ac:dyDescent="0.2">
      <c r="A41" s="22"/>
      <c r="B41" s="35"/>
      <c r="C41" s="1145" t="s">
        <v>578</v>
      </c>
      <c r="D41" s="1146"/>
      <c r="E41" s="1147"/>
      <c r="F41" s="36">
        <v>0.16</v>
      </c>
      <c r="G41" s="37">
        <v>0.01</v>
      </c>
      <c r="H41" s="37">
        <v>0.01</v>
      </c>
      <c r="I41" s="37">
        <v>0.01</v>
      </c>
      <c r="J41" s="38">
        <v>0.01</v>
      </c>
      <c r="K41" s="22"/>
      <c r="L41" s="22"/>
      <c r="M41" s="22"/>
      <c r="N41" s="22"/>
      <c r="O41" s="22"/>
      <c r="P41" s="22"/>
    </row>
    <row r="42" spans="1:16" ht="39" customHeight="1" x14ac:dyDescent="0.2">
      <c r="A42" s="22"/>
      <c r="B42" s="39"/>
      <c r="C42" s="1145" t="s">
        <v>579</v>
      </c>
      <c r="D42" s="1146"/>
      <c r="E42" s="1147"/>
      <c r="F42" s="36" t="s">
        <v>580</v>
      </c>
      <c r="G42" s="37" t="s">
        <v>580</v>
      </c>
      <c r="H42" s="37" t="s">
        <v>581</v>
      </c>
      <c r="I42" s="37" t="s">
        <v>525</v>
      </c>
      <c r="J42" s="38" t="s">
        <v>525</v>
      </c>
      <c r="K42" s="22"/>
      <c r="L42" s="22"/>
      <c r="M42" s="22"/>
      <c r="N42" s="22"/>
      <c r="O42" s="22"/>
      <c r="P42" s="22"/>
    </row>
    <row r="43" spans="1:16" ht="39" customHeight="1" thickBot="1" x14ac:dyDescent="0.25">
      <c r="A43" s="22"/>
      <c r="B43" s="40"/>
      <c r="C43" s="1148" t="s">
        <v>582</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5YmqBthmJ1D/Ng+KvAUPRs3dp6RHma2a75Duz1j6cD0GmbReP/Dzk9jgn1Fe2QuwIf9qYxVLyIvfi1nXe8EXw==" saltValue="6QGDOB+5mE1CGLeOWaun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election activeCell="AC49" sqref="AC4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15670</v>
      </c>
      <c r="L45" s="60">
        <v>15860</v>
      </c>
      <c r="M45" s="60">
        <v>16248</v>
      </c>
      <c r="N45" s="60">
        <v>16826</v>
      </c>
      <c r="O45" s="61">
        <v>17632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v>7</v>
      </c>
      <c r="M46" s="64">
        <v>18</v>
      </c>
      <c r="N46" s="64">
        <v>27</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v>483</v>
      </c>
      <c r="L47" s="64">
        <v>517</v>
      </c>
      <c r="M47" s="64">
        <v>557</v>
      </c>
      <c r="N47" s="64">
        <v>607</v>
      </c>
      <c r="O47" s="65">
        <v>197</v>
      </c>
      <c r="P47" s="48"/>
      <c r="Q47" s="48"/>
      <c r="R47" s="48"/>
      <c r="S47" s="48"/>
      <c r="T47" s="48"/>
      <c r="U47" s="48"/>
    </row>
    <row r="48" spans="1:21" ht="30.75" customHeight="1" x14ac:dyDescent="0.2">
      <c r="A48" s="48"/>
      <c r="B48" s="1178"/>
      <c r="C48" s="1179"/>
      <c r="D48" s="62"/>
      <c r="E48" s="1155" t="s">
        <v>15</v>
      </c>
      <c r="F48" s="1155"/>
      <c r="G48" s="1155"/>
      <c r="H48" s="1155"/>
      <c r="I48" s="1155"/>
      <c r="J48" s="1156"/>
      <c r="K48" s="63">
        <v>10952</v>
      </c>
      <c r="L48" s="64">
        <v>7045</v>
      </c>
      <c r="M48" s="64">
        <v>6723</v>
      </c>
      <c r="N48" s="64">
        <v>6684</v>
      </c>
      <c r="O48" s="65">
        <v>6363</v>
      </c>
      <c r="P48" s="48"/>
      <c r="Q48" s="48"/>
      <c r="R48" s="48"/>
      <c r="S48" s="48"/>
      <c r="T48" s="48"/>
      <c r="U48" s="48"/>
    </row>
    <row r="49" spans="1:21" ht="30.75" customHeight="1" x14ac:dyDescent="0.2">
      <c r="A49" s="48"/>
      <c r="B49" s="1178"/>
      <c r="C49" s="1179"/>
      <c r="D49" s="62"/>
      <c r="E49" s="1155" t="s">
        <v>16</v>
      </c>
      <c r="F49" s="1155"/>
      <c r="G49" s="1155"/>
      <c r="H49" s="1155"/>
      <c r="I49" s="1155"/>
      <c r="J49" s="1156"/>
      <c r="K49" s="63">
        <v>45</v>
      </c>
      <c r="L49" s="64">
        <v>43</v>
      </c>
      <c r="M49" s="64">
        <v>45</v>
      </c>
      <c r="N49" s="64">
        <v>30</v>
      </c>
      <c r="O49" s="65">
        <v>14</v>
      </c>
      <c r="P49" s="48"/>
      <c r="Q49" s="48"/>
      <c r="R49" s="48"/>
      <c r="S49" s="48"/>
      <c r="T49" s="48"/>
      <c r="U49" s="48"/>
    </row>
    <row r="50" spans="1:21" ht="30.75" customHeight="1" x14ac:dyDescent="0.2">
      <c r="A50" s="48"/>
      <c r="B50" s="1178"/>
      <c r="C50" s="1179"/>
      <c r="D50" s="62"/>
      <c r="E50" s="1155" t="s">
        <v>17</v>
      </c>
      <c r="F50" s="1155"/>
      <c r="G50" s="1155"/>
      <c r="H50" s="1155"/>
      <c r="I50" s="1155"/>
      <c r="J50" s="1156"/>
      <c r="K50" s="63">
        <v>541</v>
      </c>
      <c r="L50" s="64">
        <v>427</v>
      </c>
      <c r="M50" s="64">
        <v>129</v>
      </c>
      <c r="N50" s="64">
        <v>102</v>
      </c>
      <c r="O50" s="65">
        <v>273</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22947</v>
      </c>
      <c r="L52" s="64">
        <v>20230</v>
      </c>
      <c r="M52" s="64">
        <v>21786</v>
      </c>
      <c r="N52" s="64">
        <v>21709</v>
      </c>
      <c r="O52" s="65">
        <v>21702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4744</v>
      </c>
      <c r="L53" s="69">
        <v>3669</v>
      </c>
      <c r="M53" s="69">
        <v>1934</v>
      </c>
      <c r="N53" s="69">
        <v>2567</v>
      </c>
      <c r="O53" s="70">
        <v>2777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v>166667</v>
      </c>
      <c r="L58" s="84">
        <v>166667</v>
      </c>
      <c r="M58" s="84">
        <v>166667</v>
      </c>
      <c r="N58" s="84">
        <v>166677</v>
      </c>
      <c r="O58" s="85">
        <v>166667</v>
      </c>
    </row>
    <row r="59" spans="1:21" ht="31.5" customHeight="1" x14ac:dyDescent="0.2">
      <c r="B59" s="1163"/>
      <c r="C59" s="1164"/>
      <c r="D59" s="1170" t="s">
        <v>28</v>
      </c>
      <c r="E59" s="1171"/>
      <c r="F59" s="1171"/>
      <c r="G59" s="1171"/>
      <c r="H59" s="1171"/>
      <c r="I59" s="1171"/>
      <c r="J59" s="1172"/>
      <c r="K59" s="86">
        <v>2875</v>
      </c>
      <c r="L59" s="87">
        <v>3125</v>
      </c>
      <c r="M59" s="87">
        <v>3375</v>
      </c>
      <c r="N59" s="87">
        <v>3635</v>
      </c>
      <c r="O59" s="88">
        <v>545</v>
      </c>
    </row>
    <row r="60" spans="1:21" ht="31.5" customHeight="1" thickBot="1" x14ac:dyDescent="0.25">
      <c r="B60" s="1165"/>
      <c r="C60" s="1166"/>
      <c r="D60" s="1173" t="s">
        <v>29</v>
      </c>
      <c r="E60" s="1174"/>
      <c r="F60" s="1174"/>
      <c r="G60" s="1174"/>
      <c r="H60" s="1174"/>
      <c r="I60" s="1174"/>
      <c r="J60" s="1175"/>
      <c r="K60" s="89">
        <v>2783</v>
      </c>
      <c r="L60" s="90">
        <v>3267</v>
      </c>
      <c r="M60" s="90">
        <v>3783</v>
      </c>
      <c r="N60" s="90">
        <v>4340</v>
      </c>
      <c r="O60" s="91">
        <v>363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O5r++YJcqBqoFAa2x+SJafdT5cLEjVMzWVKkz4CnY/4Q4LrhpuQNp0NaoY2KhHRajTt0j2dI+HfmqCj2ysi6g==" saltValue="elXA4R+oYnriYerRNppt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AC49" sqref="AC49"/>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182094</v>
      </c>
      <c r="J41" s="356">
        <v>190469</v>
      </c>
      <c r="K41" s="356">
        <v>196937</v>
      </c>
      <c r="L41" s="356">
        <v>197096</v>
      </c>
      <c r="M41" s="357">
        <v>195268</v>
      </c>
    </row>
    <row r="42" spans="2:13" ht="27.75" customHeight="1" x14ac:dyDescent="0.2">
      <c r="B42" s="1186"/>
      <c r="C42" s="1187"/>
      <c r="D42" s="106"/>
      <c r="E42" s="1190" t="s">
        <v>34</v>
      </c>
      <c r="F42" s="1190"/>
      <c r="G42" s="1190"/>
      <c r="H42" s="1191"/>
      <c r="I42" s="358">
        <v>2654</v>
      </c>
      <c r="J42" s="359">
        <v>3009</v>
      </c>
      <c r="K42" s="359">
        <v>2633</v>
      </c>
      <c r="L42" s="359">
        <v>5021</v>
      </c>
      <c r="M42" s="360">
        <v>8317</v>
      </c>
    </row>
    <row r="43" spans="2:13" ht="27.75" customHeight="1" x14ac:dyDescent="0.2">
      <c r="B43" s="1186"/>
      <c r="C43" s="1187"/>
      <c r="D43" s="106"/>
      <c r="E43" s="1190" t="s">
        <v>35</v>
      </c>
      <c r="F43" s="1190"/>
      <c r="G43" s="1190"/>
      <c r="H43" s="1191"/>
      <c r="I43" s="358">
        <v>107803</v>
      </c>
      <c r="J43" s="359">
        <v>95154</v>
      </c>
      <c r="K43" s="359">
        <v>76489</v>
      </c>
      <c r="L43" s="359">
        <v>59401</v>
      </c>
      <c r="M43" s="360">
        <v>54269</v>
      </c>
    </row>
    <row r="44" spans="2:13" ht="27.75" customHeight="1" x14ac:dyDescent="0.2">
      <c r="B44" s="1186"/>
      <c r="C44" s="1187"/>
      <c r="D44" s="106"/>
      <c r="E44" s="1190" t="s">
        <v>36</v>
      </c>
      <c r="F44" s="1190"/>
      <c r="G44" s="1190"/>
      <c r="H44" s="1191"/>
      <c r="I44" s="358">
        <v>159</v>
      </c>
      <c r="J44" s="359">
        <v>80</v>
      </c>
      <c r="K44" s="359">
        <v>30</v>
      </c>
      <c r="L44" s="359">
        <v>46</v>
      </c>
      <c r="M44" s="360">
        <v>527</v>
      </c>
    </row>
    <row r="45" spans="2:13" ht="27.75" customHeight="1" x14ac:dyDescent="0.2">
      <c r="B45" s="1186"/>
      <c r="C45" s="1187"/>
      <c r="D45" s="106"/>
      <c r="E45" s="1190" t="s">
        <v>37</v>
      </c>
      <c r="F45" s="1190"/>
      <c r="G45" s="1190"/>
      <c r="H45" s="1191"/>
      <c r="I45" s="358">
        <v>20085</v>
      </c>
      <c r="J45" s="359">
        <v>20509</v>
      </c>
      <c r="K45" s="359">
        <v>20684</v>
      </c>
      <c r="L45" s="359">
        <v>20907</v>
      </c>
      <c r="M45" s="360">
        <v>21297</v>
      </c>
    </row>
    <row r="46" spans="2:13" ht="27.75" customHeight="1" x14ac:dyDescent="0.2">
      <c r="B46" s="1186"/>
      <c r="C46" s="1187"/>
      <c r="D46" s="107"/>
      <c r="E46" s="1190" t="s">
        <v>38</v>
      </c>
      <c r="F46" s="1190"/>
      <c r="G46" s="1190"/>
      <c r="H46" s="1191"/>
      <c r="I46" s="358">
        <v>150</v>
      </c>
      <c r="J46" s="359">
        <v>157</v>
      </c>
      <c r="K46" s="359">
        <v>128</v>
      </c>
      <c r="L46" s="359">
        <v>137</v>
      </c>
      <c r="M46" s="360">
        <v>122</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34352</v>
      </c>
      <c r="J50" s="359">
        <v>35625</v>
      </c>
      <c r="K50" s="359">
        <v>38065</v>
      </c>
      <c r="L50" s="359">
        <v>47351</v>
      </c>
      <c r="M50" s="360">
        <v>55967</v>
      </c>
    </row>
    <row r="51" spans="2:13" ht="27.75" customHeight="1" x14ac:dyDescent="0.2">
      <c r="B51" s="1186"/>
      <c r="C51" s="1187"/>
      <c r="D51" s="106"/>
      <c r="E51" s="1190" t="s">
        <v>44</v>
      </c>
      <c r="F51" s="1190"/>
      <c r="G51" s="1190"/>
      <c r="H51" s="1191"/>
      <c r="I51" s="358">
        <v>44030</v>
      </c>
      <c r="J51" s="359">
        <v>40941</v>
      </c>
      <c r="K51" s="359">
        <v>36582</v>
      </c>
      <c r="L51" s="359">
        <v>35001</v>
      </c>
      <c r="M51" s="360">
        <v>34049</v>
      </c>
    </row>
    <row r="52" spans="2:13" ht="27.75" customHeight="1" x14ac:dyDescent="0.2">
      <c r="B52" s="1188"/>
      <c r="C52" s="1189"/>
      <c r="D52" s="106"/>
      <c r="E52" s="1190" t="s">
        <v>45</v>
      </c>
      <c r="F52" s="1190"/>
      <c r="G52" s="1190"/>
      <c r="H52" s="1191"/>
      <c r="I52" s="358">
        <v>191438</v>
      </c>
      <c r="J52" s="359">
        <v>193758</v>
      </c>
      <c r="K52" s="359">
        <v>193091</v>
      </c>
      <c r="L52" s="359">
        <v>196994</v>
      </c>
      <c r="M52" s="360">
        <v>197181</v>
      </c>
    </row>
    <row r="53" spans="2:13" ht="27.75" customHeight="1" thickBot="1" x14ac:dyDescent="0.25">
      <c r="B53" s="1192" t="s">
        <v>46</v>
      </c>
      <c r="C53" s="1193"/>
      <c r="D53" s="110"/>
      <c r="E53" s="1194" t="s">
        <v>47</v>
      </c>
      <c r="F53" s="1194"/>
      <c r="G53" s="1194"/>
      <c r="H53" s="1195"/>
      <c r="I53" s="361">
        <v>43125</v>
      </c>
      <c r="J53" s="362">
        <v>39053</v>
      </c>
      <c r="K53" s="362">
        <v>29163</v>
      </c>
      <c r="L53" s="362">
        <v>3262</v>
      </c>
      <c r="M53" s="363">
        <v>-7397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y5y8r8dnOlm+h7gM4heGoPbVHH/cijai5cFoIsYK2LT3RiF0hk3OWZeyvL1Z2cxsJKs7W9oERZscTqR11t1yQw==" saltValue="yvDgguAzpX1S9LI18OjJ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55" zoomScaleNormal="55" zoomScaleSheetLayoutView="100" workbookViewId="0">
      <selection activeCell="AC49" sqref="AC4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12378</v>
      </c>
      <c r="G55" s="122">
        <v>12753</v>
      </c>
      <c r="H55" s="123">
        <v>12559</v>
      </c>
    </row>
    <row r="56" spans="2:8" ht="52.5" customHeight="1" x14ac:dyDescent="0.2">
      <c r="B56" s="124"/>
      <c r="C56" s="1213" t="s">
        <v>51</v>
      </c>
      <c r="D56" s="1213"/>
      <c r="E56" s="1214"/>
      <c r="F56" s="125">
        <v>4832</v>
      </c>
      <c r="G56" s="125">
        <v>8063</v>
      </c>
      <c r="H56" s="126">
        <v>11317</v>
      </c>
    </row>
    <row r="57" spans="2:8" ht="53.25" customHeight="1" x14ac:dyDescent="0.2">
      <c r="B57" s="124"/>
      <c r="C57" s="1215" t="s">
        <v>52</v>
      </c>
      <c r="D57" s="1215"/>
      <c r="E57" s="1216"/>
      <c r="F57" s="127">
        <v>19152</v>
      </c>
      <c r="G57" s="127">
        <v>23645</v>
      </c>
      <c r="H57" s="128">
        <v>28740</v>
      </c>
    </row>
    <row r="58" spans="2:8" ht="45.75" customHeight="1" x14ac:dyDescent="0.2">
      <c r="B58" s="129"/>
      <c r="C58" s="1203" t="s">
        <v>611</v>
      </c>
      <c r="D58" s="1204"/>
      <c r="E58" s="1205"/>
      <c r="F58" s="130">
        <v>3314</v>
      </c>
      <c r="G58" s="130">
        <v>6816</v>
      </c>
      <c r="H58" s="131">
        <v>8818</v>
      </c>
    </row>
    <row r="59" spans="2:8" ht="45.75" customHeight="1" x14ac:dyDescent="0.2">
      <c r="B59" s="129"/>
      <c r="C59" s="1203" t="s">
        <v>612</v>
      </c>
      <c r="D59" s="1204"/>
      <c r="E59" s="1205"/>
      <c r="F59" s="130">
        <v>2120</v>
      </c>
      <c r="G59" s="130">
        <v>3121</v>
      </c>
      <c r="H59" s="131">
        <v>5122</v>
      </c>
    </row>
    <row r="60" spans="2:8" ht="45.75" customHeight="1" x14ac:dyDescent="0.2">
      <c r="B60" s="129"/>
      <c r="C60" s="1203" t="s">
        <v>613</v>
      </c>
      <c r="D60" s="1204"/>
      <c r="E60" s="1205"/>
      <c r="F60" s="130">
        <v>3900</v>
      </c>
      <c r="G60" s="130">
        <v>3900</v>
      </c>
      <c r="H60" s="131">
        <v>3900</v>
      </c>
    </row>
    <row r="61" spans="2:8" ht="45.75" customHeight="1" x14ac:dyDescent="0.2">
      <c r="B61" s="129"/>
      <c r="C61" s="1203" t="s">
        <v>614</v>
      </c>
      <c r="D61" s="1204"/>
      <c r="E61" s="1205"/>
      <c r="F61" s="130">
        <v>1900</v>
      </c>
      <c r="G61" s="130">
        <v>1900</v>
      </c>
      <c r="H61" s="131">
        <v>2901</v>
      </c>
    </row>
    <row r="62" spans="2:8" ht="45.75" customHeight="1" thickBot="1" x14ac:dyDescent="0.25">
      <c r="B62" s="132"/>
      <c r="C62" s="1206" t="s">
        <v>615</v>
      </c>
      <c r="D62" s="1207"/>
      <c r="E62" s="1208"/>
      <c r="F62" s="133">
        <v>2319</v>
      </c>
      <c r="G62" s="133">
        <v>2150</v>
      </c>
      <c r="H62" s="134">
        <v>2063</v>
      </c>
    </row>
    <row r="63" spans="2:8" ht="52.5" customHeight="1" thickBot="1" x14ac:dyDescent="0.25">
      <c r="B63" s="135"/>
      <c r="C63" s="1209" t="s">
        <v>53</v>
      </c>
      <c r="D63" s="1209"/>
      <c r="E63" s="1210"/>
      <c r="F63" s="136">
        <v>36362</v>
      </c>
      <c r="G63" s="136">
        <v>44462</v>
      </c>
      <c r="H63" s="137">
        <v>52616</v>
      </c>
    </row>
    <row r="64" spans="2:8" ht="13" x14ac:dyDescent="0.2"/>
  </sheetData>
  <sheetProtection algorithmName="SHA-512" hashValue="pLIBIAFY7uELtL0IgI1qy8GIZNeHPVwByxVme3tmZWmp7nI9Ni17hEeH/qoe6Lp8g2udQzQaMFtj7oLzel+XYg==" saltValue="WwMpOeyuAlfP1uw6EcLq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51335</v>
      </c>
      <c r="E3" s="156"/>
      <c r="F3" s="157">
        <v>46457</v>
      </c>
      <c r="G3" s="158"/>
      <c r="H3" s="159"/>
    </row>
    <row r="4" spans="1:8" x14ac:dyDescent="0.2">
      <c r="A4" s="160"/>
      <c r="B4" s="161"/>
      <c r="C4" s="162"/>
      <c r="D4" s="163">
        <v>23844</v>
      </c>
      <c r="E4" s="164"/>
      <c r="F4" s="165">
        <v>24020</v>
      </c>
      <c r="G4" s="166"/>
      <c r="H4" s="167"/>
    </row>
    <row r="5" spans="1:8" x14ac:dyDescent="0.2">
      <c r="A5" s="148" t="s">
        <v>558</v>
      </c>
      <c r="B5" s="153"/>
      <c r="C5" s="154"/>
      <c r="D5" s="155">
        <v>45802</v>
      </c>
      <c r="E5" s="156"/>
      <c r="F5" s="157">
        <v>51849</v>
      </c>
      <c r="G5" s="158"/>
      <c r="H5" s="159"/>
    </row>
    <row r="6" spans="1:8" x14ac:dyDescent="0.2">
      <c r="A6" s="160"/>
      <c r="B6" s="161"/>
      <c r="C6" s="162"/>
      <c r="D6" s="163">
        <v>24211</v>
      </c>
      <c r="E6" s="164"/>
      <c r="F6" s="165">
        <v>26326</v>
      </c>
      <c r="G6" s="166"/>
      <c r="H6" s="167"/>
    </row>
    <row r="7" spans="1:8" x14ac:dyDescent="0.2">
      <c r="A7" s="148" t="s">
        <v>559</v>
      </c>
      <c r="B7" s="153"/>
      <c r="C7" s="154"/>
      <c r="D7" s="155">
        <v>52185</v>
      </c>
      <c r="E7" s="156"/>
      <c r="F7" s="157">
        <v>52191</v>
      </c>
      <c r="G7" s="158"/>
      <c r="H7" s="159"/>
    </row>
    <row r="8" spans="1:8" x14ac:dyDescent="0.2">
      <c r="A8" s="160"/>
      <c r="B8" s="161"/>
      <c r="C8" s="162"/>
      <c r="D8" s="163">
        <v>25757</v>
      </c>
      <c r="E8" s="164"/>
      <c r="F8" s="165">
        <v>26807</v>
      </c>
      <c r="G8" s="166"/>
      <c r="H8" s="167"/>
    </row>
    <row r="9" spans="1:8" x14ac:dyDescent="0.2">
      <c r="A9" s="148" t="s">
        <v>560</v>
      </c>
      <c r="B9" s="153"/>
      <c r="C9" s="154"/>
      <c r="D9" s="155">
        <v>37385</v>
      </c>
      <c r="E9" s="156"/>
      <c r="F9" s="157">
        <v>48105</v>
      </c>
      <c r="G9" s="158"/>
      <c r="H9" s="159"/>
    </row>
    <row r="10" spans="1:8" x14ac:dyDescent="0.2">
      <c r="A10" s="160"/>
      <c r="B10" s="161"/>
      <c r="C10" s="162"/>
      <c r="D10" s="163">
        <v>17773</v>
      </c>
      <c r="E10" s="164"/>
      <c r="F10" s="165">
        <v>24072</v>
      </c>
      <c r="G10" s="166"/>
      <c r="H10" s="167"/>
    </row>
    <row r="11" spans="1:8" x14ac:dyDescent="0.2">
      <c r="A11" s="148" t="s">
        <v>561</v>
      </c>
      <c r="B11" s="153"/>
      <c r="C11" s="154"/>
      <c r="D11" s="155">
        <v>44077</v>
      </c>
      <c r="E11" s="156"/>
      <c r="F11" s="157">
        <v>47446</v>
      </c>
      <c r="G11" s="158"/>
      <c r="H11" s="159"/>
    </row>
    <row r="12" spans="1:8" x14ac:dyDescent="0.2">
      <c r="A12" s="160"/>
      <c r="B12" s="161"/>
      <c r="C12" s="168"/>
      <c r="D12" s="163">
        <v>23794</v>
      </c>
      <c r="E12" s="164"/>
      <c r="F12" s="165">
        <v>24371</v>
      </c>
      <c r="G12" s="166"/>
      <c r="H12" s="167"/>
    </row>
    <row r="13" spans="1:8" x14ac:dyDescent="0.2">
      <c r="A13" s="148"/>
      <c r="B13" s="153"/>
      <c r="C13" s="169"/>
      <c r="D13" s="170">
        <v>46157</v>
      </c>
      <c r="E13" s="171"/>
      <c r="F13" s="172">
        <v>49210</v>
      </c>
      <c r="G13" s="173"/>
      <c r="H13" s="159"/>
    </row>
    <row r="14" spans="1:8" x14ac:dyDescent="0.2">
      <c r="A14" s="160"/>
      <c r="B14" s="161"/>
      <c r="C14" s="162"/>
      <c r="D14" s="163">
        <v>23076</v>
      </c>
      <c r="E14" s="164"/>
      <c r="F14" s="165">
        <v>25119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5.18</v>
      </c>
      <c r="C19" s="174">
        <f>ROUND(VALUE(SUBSTITUTE(実質収支比率等に係る経年分析!G$48,"▲","-")),2)</f>
        <v>5.91</v>
      </c>
      <c r="D19" s="174">
        <f>ROUND(VALUE(SUBSTITUTE(実質収支比率等に係る経年分析!H$48,"▲","-")),2)</f>
        <v>6.67</v>
      </c>
      <c r="E19" s="174">
        <f>ROUND(VALUE(SUBSTITUTE(実質収支比率等に係る経年分析!I$48,"▲","-")),2)</f>
        <v>8.11</v>
      </c>
      <c r="F19" s="174">
        <f>ROUND(VALUE(SUBSTITUTE(実質収支比率等に係る経年分析!J$48,"▲","-")),2)</f>
        <v>7.91</v>
      </c>
    </row>
    <row r="20" spans="1:11" x14ac:dyDescent="0.2">
      <c r="A20" s="174" t="s">
        <v>57</v>
      </c>
      <c r="B20" s="174">
        <f>ROUND(VALUE(SUBSTITUTE(実質収支比率等に係る経年分析!F$47,"▲","-")),2)</f>
        <v>8.58</v>
      </c>
      <c r="C20" s="174">
        <f>ROUND(VALUE(SUBSTITUTE(実質収支比率等に係る経年分析!G$47,"▲","-")),2)</f>
        <v>10.029999999999999</v>
      </c>
      <c r="D20" s="174">
        <f>ROUND(VALUE(SUBSTITUTE(実質収支比率等に係る経年分析!H$47,"▲","-")),2)</f>
        <v>11.13</v>
      </c>
      <c r="E20" s="174">
        <f>ROUND(VALUE(SUBSTITUTE(実質収支比率等に係る経年分析!I$47,"▲","-")),2)</f>
        <v>10.98</v>
      </c>
      <c r="F20" s="174">
        <f>ROUND(VALUE(SUBSTITUTE(実質収支比率等に係る経年分析!J$47,"▲","-")),2)</f>
        <v>11.12</v>
      </c>
    </row>
    <row r="21" spans="1:11" x14ac:dyDescent="0.2">
      <c r="A21" s="174" t="s">
        <v>58</v>
      </c>
      <c r="B21" s="174">
        <f>IF(ISNUMBER(VALUE(SUBSTITUTE(実質収支比率等に係る経年分析!F$49,"▲","-"))),ROUND(VALUE(SUBSTITUTE(実質収支比率等に係る経年分析!F$49,"▲","-")),2),NA())</f>
        <v>0.28000000000000003</v>
      </c>
      <c r="C21" s="174">
        <f>IF(ISNUMBER(VALUE(SUBSTITUTE(実質収支比率等に係る経年分析!G$49,"▲","-"))),ROUND(VALUE(SUBSTITUTE(実質収支比率等に係る経年分析!G$49,"▲","-")),2),NA())</f>
        <v>2.77</v>
      </c>
      <c r="D21" s="174">
        <f>IF(ISNUMBER(VALUE(SUBSTITUTE(実質収支比率等に係る経年分析!H$49,"▲","-"))),ROUND(VALUE(SUBSTITUTE(実質収支比率等に係る経年分析!H$49,"▲","-")),2),NA())</f>
        <v>3.15</v>
      </c>
      <c r="E21" s="174">
        <f>IF(ISNUMBER(VALUE(SUBSTITUTE(実質収支比率等に係る経年分析!I$49,"▲","-"))),ROUND(VALUE(SUBSTITUTE(実質収支比率等に係る経年分析!I$49,"▲","-")),2),NA())</f>
        <v>2.69</v>
      </c>
      <c r="F21" s="174">
        <f>IF(ISNUMBER(VALUE(SUBSTITUTE(実質収支比率等に係る経年分析!J$49,"▲","-"))),ROUND(VALUE(SUBSTITUTE(実質収支比率等に係る経年分析!J$49,"▲","-")),2),NA())</f>
        <v>0.06</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0.98</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0.98</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0.93</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倉敷市後期高齢者医療事業特別会計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倉敷市国民健康保険事業特別会計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1.1100000000000001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0.65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2">
      <c r="A31" s="175" t="str">
        <f>IF(連結実質赤字比率に係る赤字・黒字の構成分析!C$39="",NA(),連結実質赤字比率に係る赤字・黒字の構成分析!C$39)</f>
        <v>倉敷市介護保険事業特別会計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1.06</v>
      </c>
    </row>
    <row r="32" spans="1:11" x14ac:dyDescent="0.2">
      <c r="A32" s="175" t="str">
        <f>IF(連結実質赤字比率に係る赤字・黒字の構成分析!C$38="",NA(),連結実質赤字比率に係る赤字・黒字の構成分析!C$38)</f>
        <v>倉敷市立市民病院事業会計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1.65</v>
      </c>
    </row>
    <row r="33" spans="1:16" x14ac:dyDescent="0.2">
      <c r="A33" s="175" t="str">
        <f>IF(連結実質赤字比率に係る赤字・黒字の構成分析!C$37="",NA(),連結実質赤字比率に係る赤字・黒字の構成分析!C$37)</f>
        <v>倉敷市下水道事業会計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2.37</v>
      </c>
    </row>
    <row r="34" spans="1:16" x14ac:dyDescent="0.2">
      <c r="A34" s="175" t="str">
        <f>IF(連結実質赤字比率に係る赤字・黒字の構成分析!C$36="",NA(),連結実質赤字比率に係る赤字・黒字の構成分析!C$36)</f>
        <v>倉敷市水道事業会計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4.91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4.7300000000000004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v>
      </c>
    </row>
    <row r="36" spans="1:16" x14ac:dyDescent="0.2">
      <c r="A36" s="175" t="str">
        <f>IF(連結実質赤字比率に係る赤字・黒字の構成分析!C$34="",NA(),連結実質赤字比率に係る赤字・黒字の構成分析!C$34)</f>
        <v>倉敷市モーターボート競走事業会計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14.71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25.06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22947</v>
      </c>
      <c r="E42" s="176"/>
      <c r="F42" s="176"/>
      <c r="G42" s="176">
        <f>'実質公債費比率（分子）の構造'!L$52</f>
        <v>20230</v>
      </c>
      <c r="H42" s="176"/>
      <c r="I42" s="176"/>
      <c r="J42" s="176">
        <f>'実質公債費比率（分子）の構造'!M$52</f>
        <v>21786</v>
      </c>
      <c r="K42" s="176"/>
      <c r="L42" s="176"/>
      <c r="M42" s="176">
        <f>'実質公債費比率（分子）の構造'!N$52</f>
        <v>21709</v>
      </c>
      <c r="N42" s="176"/>
      <c r="O42" s="176"/>
      <c r="P42" s="176">
        <f>'実質公債費比率（分子）の構造'!O$52</f>
        <v>21702</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541</v>
      </c>
      <c r="C44" s="176"/>
      <c r="D44" s="176"/>
      <c r="E44" s="176">
        <f>'実質公債費比率（分子）の構造'!L$50</f>
        <v>427</v>
      </c>
      <c r="F44" s="176"/>
      <c r="G44" s="176"/>
      <c r="H44" s="176">
        <f>'実質公債費比率（分子）の構造'!M$50</f>
        <v>129</v>
      </c>
      <c r="I44" s="176"/>
      <c r="J44" s="176"/>
      <c r="K44" s="176">
        <f>'実質公債費比率（分子）の構造'!N$50</f>
        <v>102</v>
      </c>
      <c r="L44" s="176"/>
      <c r="M44" s="176"/>
      <c r="N44" s="176">
        <f>'実質公債費比率（分子）の構造'!O$50</f>
        <v>273</v>
      </c>
      <c r="O44" s="176"/>
      <c r="P44" s="176"/>
    </row>
    <row r="45" spans="1:16" x14ac:dyDescent="0.2">
      <c r="A45" s="176" t="s">
        <v>68</v>
      </c>
      <c r="B45" s="176">
        <f>'実質公債費比率（分子）の構造'!K$49</f>
        <v>45</v>
      </c>
      <c r="C45" s="176"/>
      <c r="D45" s="176"/>
      <c r="E45" s="176">
        <f>'実質公債費比率（分子）の構造'!L$49</f>
        <v>43</v>
      </c>
      <c r="F45" s="176"/>
      <c r="G45" s="176"/>
      <c r="H45" s="176">
        <f>'実質公債費比率（分子）の構造'!M$49</f>
        <v>45</v>
      </c>
      <c r="I45" s="176"/>
      <c r="J45" s="176"/>
      <c r="K45" s="176">
        <f>'実質公債費比率（分子）の構造'!N$49</f>
        <v>30</v>
      </c>
      <c r="L45" s="176"/>
      <c r="M45" s="176"/>
      <c r="N45" s="176">
        <f>'実質公債費比率（分子）の構造'!O$49</f>
        <v>14</v>
      </c>
      <c r="O45" s="176"/>
      <c r="P45" s="176"/>
    </row>
    <row r="46" spans="1:16" x14ac:dyDescent="0.2">
      <c r="A46" s="176" t="s">
        <v>69</v>
      </c>
      <c r="B46" s="176">
        <f>'実質公債費比率（分子）の構造'!K$48</f>
        <v>10952</v>
      </c>
      <c r="C46" s="176"/>
      <c r="D46" s="176"/>
      <c r="E46" s="176">
        <f>'実質公債費比率（分子）の構造'!L$48</f>
        <v>7045</v>
      </c>
      <c r="F46" s="176"/>
      <c r="G46" s="176"/>
      <c r="H46" s="176">
        <f>'実質公債費比率（分子）の構造'!M$48</f>
        <v>6723</v>
      </c>
      <c r="I46" s="176"/>
      <c r="J46" s="176"/>
      <c r="K46" s="176">
        <f>'実質公債費比率（分子）の構造'!N$48</f>
        <v>6684</v>
      </c>
      <c r="L46" s="176"/>
      <c r="M46" s="176"/>
      <c r="N46" s="176">
        <f>'実質公債費比率（分子）の構造'!O$48</f>
        <v>6363</v>
      </c>
      <c r="O46" s="176"/>
      <c r="P46" s="176"/>
    </row>
    <row r="47" spans="1:16" x14ac:dyDescent="0.2">
      <c r="A47" s="176" t="s">
        <v>70</v>
      </c>
      <c r="B47" s="176">
        <f>'実質公債費比率（分子）の構造'!K$47</f>
        <v>483</v>
      </c>
      <c r="C47" s="176"/>
      <c r="D47" s="176"/>
      <c r="E47" s="176">
        <f>'実質公債費比率（分子）の構造'!L$47</f>
        <v>517</v>
      </c>
      <c r="F47" s="176"/>
      <c r="G47" s="176"/>
      <c r="H47" s="176">
        <f>'実質公債費比率（分子）の構造'!M$47</f>
        <v>557</v>
      </c>
      <c r="I47" s="176"/>
      <c r="J47" s="176"/>
      <c r="K47" s="176">
        <f>'実質公債費比率（分子）の構造'!N$47</f>
        <v>607</v>
      </c>
      <c r="L47" s="176"/>
      <c r="M47" s="176"/>
      <c r="N47" s="176">
        <f>'実質公債費比率（分子）の構造'!O$47</f>
        <v>197</v>
      </c>
      <c r="O47" s="176"/>
      <c r="P47" s="176"/>
    </row>
    <row r="48" spans="1:16" x14ac:dyDescent="0.2">
      <c r="A48" s="176" t="s">
        <v>71</v>
      </c>
      <c r="B48" s="176" t="str">
        <f>'実質公債費比率（分子）の構造'!K$46</f>
        <v>-</v>
      </c>
      <c r="C48" s="176"/>
      <c r="D48" s="176"/>
      <c r="E48" s="176">
        <f>'実質公債費比率（分子）の構造'!L$46</f>
        <v>7</v>
      </c>
      <c r="F48" s="176"/>
      <c r="G48" s="176"/>
      <c r="H48" s="176">
        <f>'実質公債費比率（分子）の構造'!M$46</f>
        <v>18</v>
      </c>
      <c r="I48" s="176"/>
      <c r="J48" s="176"/>
      <c r="K48" s="176">
        <f>'実質公債費比率（分子）の構造'!N$46</f>
        <v>27</v>
      </c>
      <c r="L48" s="176"/>
      <c r="M48" s="176"/>
      <c r="N48" s="176" t="str">
        <f>'実質公債費比率（分子）の構造'!O$46</f>
        <v>-</v>
      </c>
      <c r="O48" s="176"/>
      <c r="P48" s="176"/>
    </row>
    <row r="49" spans="1:16" x14ac:dyDescent="0.2">
      <c r="A49" s="176" t="s">
        <v>72</v>
      </c>
      <c r="B49" s="176">
        <f>'実質公債費比率（分子）の構造'!K$45</f>
        <v>15670</v>
      </c>
      <c r="C49" s="176"/>
      <c r="D49" s="176"/>
      <c r="E49" s="176">
        <f>'実質公債費比率（分子）の構造'!L$45</f>
        <v>15860</v>
      </c>
      <c r="F49" s="176"/>
      <c r="G49" s="176"/>
      <c r="H49" s="176">
        <f>'実質公債費比率（分子）の構造'!M$45</f>
        <v>16248</v>
      </c>
      <c r="I49" s="176"/>
      <c r="J49" s="176"/>
      <c r="K49" s="176">
        <f>'実質公債費比率（分子）の構造'!N$45</f>
        <v>16826</v>
      </c>
      <c r="L49" s="176"/>
      <c r="M49" s="176"/>
      <c r="N49" s="176">
        <f>'実質公債費比率（分子）の構造'!O$45</f>
        <v>17632</v>
      </c>
      <c r="O49" s="176"/>
      <c r="P49" s="176"/>
    </row>
    <row r="50" spans="1:16" x14ac:dyDescent="0.2">
      <c r="A50" s="176" t="s">
        <v>73</v>
      </c>
      <c r="B50" s="176" t="e">
        <f>NA()</f>
        <v>#N/A</v>
      </c>
      <c r="C50" s="176">
        <f>IF(ISNUMBER('実質公債費比率（分子）の構造'!K$53),'実質公債費比率（分子）の構造'!K$53,NA())</f>
        <v>4744</v>
      </c>
      <c r="D50" s="176" t="e">
        <f>NA()</f>
        <v>#N/A</v>
      </c>
      <c r="E50" s="176" t="e">
        <f>NA()</f>
        <v>#N/A</v>
      </c>
      <c r="F50" s="176">
        <f>IF(ISNUMBER('実質公債費比率（分子）の構造'!L$53),'実質公債費比率（分子）の構造'!L$53,NA())</f>
        <v>3669</v>
      </c>
      <c r="G50" s="176" t="e">
        <f>NA()</f>
        <v>#N/A</v>
      </c>
      <c r="H50" s="176" t="e">
        <f>NA()</f>
        <v>#N/A</v>
      </c>
      <c r="I50" s="176">
        <f>IF(ISNUMBER('実質公債費比率（分子）の構造'!M$53),'実質公債費比率（分子）の構造'!M$53,NA())</f>
        <v>1934</v>
      </c>
      <c r="J50" s="176" t="e">
        <f>NA()</f>
        <v>#N/A</v>
      </c>
      <c r="K50" s="176" t="e">
        <f>NA()</f>
        <v>#N/A</v>
      </c>
      <c r="L50" s="176">
        <f>IF(ISNUMBER('実質公債費比率（分子）の構造'!N$53),'実質公債費比率（分子）の構造'!N$53,NA())</f>
        <v>2567</v>
      </c>
      <c r="M50" s="176" t="e">
        <f>NA()</f>
        <v>#N/A</v>
      </c>
      <c r="N50" s="176" t="e">
        <f>NA()</f>
        <v>#N/A</v>
      </c>
      <c r="O50" s="176">
        <f>IF(ISNUMBER('実質公債費比率（分子）の構造'!O$53),'実質公債費比率（分子）の構造'!O$53,NA())</f>
        <v>2777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191438</v>
      </c>
      <c r="E56" s="175"/>
      <c r="F56" s="175"/>
      <c r="G56" s="175">
        <f>'将来負担比率（分子）の構造'!J$52</f>
        <v>193758</v>
      </c>
      <c r="H56" s="175"/>
      <c r="I56" s="175"/>
      <c r="J56" s="175">
        <f>'将来負担比率（分子）の構造'!K$52</f>
        <v>193091</v>
      </c>
      <c r="K56" s="175"/>
      <c r="L56" s="175"/>
      <c r="M56" s="175">
        <f>'将来負担比率（分子）の構造'!L$52</f>
        <v>196994</v>
      </c>
      <c r="N56" s="175"/>
      <c r="O56" s="175"/>
      <c r="P56" s="175">
        <f>'将来負担比率（分子）の構造'!M$52</f>
        <v>197181</v>
      </c>
    </row>
    <row r="57" spans="1:16" x14ac:dyDescent="0.2">
      <c r="A57" s="175" t="s">
        <v>44</v>
      </c>
      <c r="B57" s="175"/>
      <c r="C57" s="175"/>
      <c r="D57" s="175">
        <f>'将来負担比率（分子）の構造'!I$51</f>
        <v>44030</v>
      </c>
      <c r="E57" s="175"/>
      <c r="F57" s="175"/>
      <c r="G57" s="175">
        <f>'将来負担比率（分子）の構造'!J$51</f>
        <v>40941</v>
      </c>
      <c r="H57" s="175"/>
      <c r="I57" s="175"/>
      <c r="J57" s="175">
        <f>'将来負担比率（分子）の構造'!K$51</f>
        <v>36582</v>
      </c>
      <c r="K57" s="175"/>
      <c r="L57" s="175"/>
      <c r="M57" s="175">
        <f>'将来負担比率（分子）の構造'!L$51</f>
        <v>35001</v>
      </c>
      <c r="N57" s="175"/>
      <c r="O57" s="175"/>
      <c r="P57" s="175">
        <f>'将来負担比率（分子）の構造'!M$51</f>
        <v>34049</v>
      </c>
    </row>
    <row r="58" spans="1:16" x14ac:dyDescent="0.2">
      <c r="A58" s="175" t="s">
        <v>43</v>
      </c>
      <c r="B58" s="175"/>
      <c r="C58" s="175"/>
      <c r="D58" s="175">
        <f>'将来負担比率（分子）の構造'!I$50</f>
        <v>34352</v>
      </c>
      <c r="E58" s="175"/>
      <c r="F58" s="175"/>
      <c r="G58" s="175">
        <f>'将来負担比率（分子）の構造'!J$50</f>
        <v>35625</v>
      </c>
      <c r="H58" s="175"/>
      <c r="I58" s="175"/>
      <c r="J58" s="175">
        <f>'将来負担比率（分子）の構造'!K$50</f>
        <v>38065</v>
      </c>
      <c r="K58" s="175"/>
      <c r="L58" s="175"/>
      <c r="M58" s="175">
        <f>'将来負担比率（分子）の構造'!L$50</f>
        <v>47351</v>
      </c>
      <c r="N58" s="175"/>
      <c r="O58" s="175"/>
      <c r="P58" s="175">
        <f>'将来負担比率（分子）の構造'!M$50</f>
        <v>55967</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150</v>
      </c>
      <c r="C61" s="175"/>
      <c r="D61" s="175"/>
      <c r="E61" s="175">
        <f>'将来負担比率（分子）の構造'!J$46</f>
        <v>157</v>
      </c>
      <c r="F61" s="175"/>
      <c r="G61" s="175"/>
      <c r="H61" s="175">
        <f>'将来負担比率（分子）の構造'!K$46</f>
        <v>128</v>
      </c>
      <c r="I61" s="175"/>
      <c r="J61" s="175"/>
      <c r="K61" s="175">
        <f>'将来負担比率（分子）の構造'!L$46</f>
        <v>137</v>
      </c>
      <c r="L61" s="175"/>
      <c r="M61" s="175"/>
      <c r="N61" s="175">
        <f>'将来負担比率（分子）の構造'!M$46</f>
        <v>122</v>
      </c>
      <c r="O61" s="175"/>
      <c r="P61" s="175"/>
    </row>
    <row r="62" spans="1:16" x14ac:dyDescent="0.2">
      <c r="A62" s="175" t="s">
        <v>37</v>
      </c>
      <c r="B62" s="175">
        <f>'将来負担比率（分子）の構造'!I$45</f>
        <v>20085</v>
      </c>
      <c r="C62" s="175"/>
      <c r="D62" s="175"/>
      <c r="E62" s="175">
        <f>'将来負担比率（分子）の構造'!J$45</f>
        <v>20509</v>
      </c>
      <c r="F62" s="175"/>
      <c r="G62" s="175"/>
      <c r="H62" s="175">
        <f>'将来負担比率（分子）の構造'!K$45</f>
        <v>20684</v>
      </c>
      <c r="I62" s="175"/>
      <c r="J62" s="175"/>
      <c r="K62" s="175">
        <f>'将来負担比率（分子）の構造'!L$45</f>
        <v>20907</v>
      </c>
      <c r="L62" s="175"/>
      <c r="M62" s="175"/>
      <c r="N62" s="175">
        <f>'将来負担比率（分子）の構造'!M$45</f>
        <v>21297</v>
      </c>
      <c r="O62" s="175"/>
      <c r="P62" s="175"/>
    </row>
    <row r="63" spans="1:16" x14ac:dyDescent="0.2">
      <c r="A63" s="175" t="s">
        <v>36</v>
      </c>
      <c r="B63" s="175">
        <f>'将来負担比率（分子）の構造'!I$44</f>
        <v>159</v>
      </c>
      <c r="C63" s="175"/>
      <c r="D63" s="175"/>
      <c r="E63" s="175">
        <f>'将来負担比率（分子）の構造'!J$44</f>
        <v>80</v>
      </c>
      <c r="F63" s="175"/>
      <c r="G63" s="175"/>
      <c r="H63" s="175">
        <f>'将来負担比率（分子）の構造'!K$44</f>
        <v>30</v>
      </c>
      <c r="I63" s="175"/>
      <c r="J63" s="175"/>
      <c r="K63" s="175">
        <f>'将来負担比率（分子）の構造'!L$44</f>
        <v>46</v>
      </c>
      <c r="L63" s="175"/>
      <c r="M63" s="175"/>
      <c r="N63" s="175">
        <f>'将来負担比率（分子）の構造'!M$44</f>
        <v>527</v>
      </c>
      <c r="O63" s="175"/>
      <c r="P63" s="175"/>
    </row>
    <row r="64" spans="1:16" x14ac:dyDescent="0.2">
      <c r="A64" s="175" t="s">
        <v>35</v>
      </c>
      <c r="B64" s="175">
        <f>'将来負担比率（分子）の構造'!I$43</f>
        <v>107803</v>
      </c>
      <c r="C64" s="175"/>
      <c r="D64" s="175"/>
      <c r="E64" s="175">
        <f>'将来負担比率（分子）の構造'!J$43</f>
        <v>95154</v>
      </c>
      <c r="F64" s="175"/>
      <c r="G64" s="175"/>
      <c r="H64" s="175">
        <f>'将来負担比率（分子）の構造'!K$43</f>
        <v>76489</v>
      </c>
      <c r="I64" s="175"/>
      <c r="J64" s="175"/>
      <c r="K64" s="175">
        <f>'将来負担比率（分子）の構造'!L$43</f>
        <v>59401</v>
      </c>
      <c r="L64" s="175"/>
      <c r="M64" s="175"/>
      <c r="N64" s="175">
        <f>'将来負担比率（分子）の構造'!M$43</f>
        <v>54269</v>
      </c>
      <c r="O64" s="175"/>
      <c r="P64" s="175"/>
    </row>
    <row r="65" spans="1:16" x14ac:dyDescent="0.2">
      <c r="A65" s="175" t="s">
        <v>34</v>
      </c>
      <c r="B65" s="175">
        <f>'将来負担比率（分子）の構造'!I$42</f>
        <v>2654</v>
      </c>
      <c r="C65" s="175"/>
      <c r="D65" s="175"/>
      <c r="E65" s="175">
        <f>'将来負担比率（分子）の構造'!J$42</f>
        <v>3009</v>
      </c>
      <c r="F65" s="175"/>
      <c r="G65" s="175"/>
      <c r="H65" s="175">
        <f>'将来負担比率（分子）の構造'!K$42</f>
        <v>2633</v>
      </c>
      <c r="I65" s="175"/>
      <c r="J65" s="175"/>
      <c r="K65" s="175">
        <f>'将来負担比率（分子）の構造'!L$42</f>
        <v>5021</v>
      </c>
      <c r="L65" s="175"/>
      <c r="M65" s="175"/>
      <c r="N65" s="175">
        <f>'将来負担比率（分子）の構造'!M$42</f>
        <v>8317</v>
      </c>
      <c r="O65" s="175"/>
      <c r="P65" s="175"/>
    </row>
    <row r="66" spans="1:16" x14ac:dyDescent="0.2">
      <c r="A66" s="175" t="s">
        <v>33</v>
      </c>
      <c r="B66" s="175">
        <f>'将来負担比率（分子）の構造'!I$41</f>
        <v>182094</v>
      </c>
      <c r="C66" s="175"/>
      <c r="D66" s="175"/>
      <c r="E66" s="175">
        <f>'将来負担比率（分子）の構造'!J$41</f>
        <v>190469</v>
      </c>
      <c r="F66" s="175"/>
      <c r="G66" s="175"/>
      <c r="H66" s="175">
        <f>'将来負担比率（分子）の構造'!K$41</f>
        <v>196937</v>
      </c>
      <c r="I66" s="175"/>
      <c r="J66" s="175"/>
      <c r="K66" s="175">
        <f>'将来負担比率（分子）の構造'!L$41</f>
        <v>197096</v>
      </c>
      <c r="L66" s="175"/>
      <c r="M66" s="175"/>
      <c r="N66" s="175">
        <f>'将来負担比率（分子）の構造'!M$41</f>
        <v>195268</v>
      </c>
      <c r="O66" s="175"/>
      <c r="P66" s="175"/>
    </row>
    <row r="67" spans="1:16" x14ac:dyDescent="0.2">
      <c r="A67" s="175" t="s">
        <v>77</v>
      </c>
      <c r="B67" s="175" t="e">
        <f>NA()</f>
        <v>#N/A</v>
      </c>
      <c r="C67" s="175">
        <f>IF(ISNUMBER('将来負担比率（分子）の構造'!I$53), IF('将来負担比率（分子）の構造'!I$53 &lt; 0, 0, '将来負担比率（分子）の構造'!I$53), NA())</f>
        <v>43125</v>
      </c>
      <c r="D67" s="175" t="e">
        <f>NA()</f>
        <v>#N/A</v>
      </c>
      <c r="E67" s="175" t="e">
        <f>NA()</f>
        <v>#N/A</v>
      </c>
      <c r="F67" s="175">
        <f>IF(ISNUMBER('将来負担比率（分子）の構造'!J$53), IF('将来負担比率（分子）の構造'!J$53 &lt; 0, 0, '将来負担比率（分子）の構造'!J$53), NA())</f>
        <v>39053</v>
      </c>
      <c r="G67" s="175" t="e">
        <f>NA()</f>
        <v>#N/A</v>
      </c>
      <c r="H67" s="175" t="e">
        <f>NA()</f>
        <v>#N/A</v>
      </c>
      <c r="I67" s="175">
        <f>IF(ISNUMBER('将来負担比率（分子）の構造'!K$53), IF('将来負担比率（分子）の構造'!K$53 &lt; 0, 0, '将来負担比率（分子）の構造'!K$53), NA())</f>
        <v>29163</v>
      </c>
      <c r="J67" s="175" t="e">
        <f>NA()</f>
        <v>#N/A</v>
      </c>
      <c r="K67" s="175" t="e">
        <f>NA()</f>
        <v>#N/A</v>
      </c>
      <c r="L67" s="175">
        <f>IF(ISNUMBER('将来負担比率（分子）の構造'!L$53), IF('将来負担比率（分子）の構造'!L$53 &lt; 0, 0, '将来負担比率（分子）の構造'!L$53), NA())</f>
        <v>3262</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12378</v>
      </c>
      <c r="C72" s="179">
        <f>基金残高に係る経年分析!G55</f>
        <v>12753</v>
      </c>
      <c r="D72" s="179">
        <f>基金残高に係る経年分析!H55</f>
        <v>12559</v>
      </c>
    </row>
    <row r="73" spans="1:16" x14ac:dyDescent="0.2">
      <c r="A73" s="178" t="s">
        <v>80</v>
      </c>
      <c r="B73" s="179">
        <f>基金残高に係る経年分析!F56</f>
        <v>4832</v>
      </c>
      <c r="C73" s="179">
        <f>基金残高に係る経年分析!G56</f>
        <v>8063</v>
      </c>
      <c r="D73" s="179">
        <f>基金残高に係る経年分析!H56</f>
        <v>11317</v>
      </c>
    </row>
    <row r="74" spans="1:16" x14ac:dyDescent="0.2">
      <c r="A74" s="178" t="s">
        <v>81</v>
      </c>
      <c r="B74" s="179">
        <f>基金残高に係る経年分析!F57</f>
        <v>19152</v>
      </c>
      <c r="C74" s="179">
        <f>基金残高に係る経年分析!G57</f>
        <v>23645</v>
      </c>
      <c r="D74" s="179">
        <f>基金残高に係る経年分析!H57</f>
        <v>28740</v>
      </c>
    </row>
  </sheetData>
  <sheetProtection algorithmName="SHA-512" hashValue="u1NmRwVJe4cEQHPlfAQojCw/pt7q2hClRu32g7sDaombnaE0HMOaoRZIc9i3gSHPR4TLZqmNUORWbfFANFj4cg==" saltValue="oawB+U0jrHYeGeW9ktR8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87637993</v>
      </c>
      <c r="S5" s="677"/>
      <c r="T5" s="677"/>
      <c r="U5" s="677"/>
      <c r="V5" s="677"/>
      <c r="W5" s="677"/>
      <c r="X5" s="677"/>
      <c r="Y5" s="702"/>
      <c r="Z5" s="715">
        <v>38.700000000000003</v>
      </c>
      <c r="AA5" s="715"/>
      <c r="AB5" s="715"/>
      <c r="AC5" s="715"/>
      <c r="AD5" s="716">
        <v>82144703</v>
      </c>
      <c r="AE5" s="716"/>
      <c r="AF5" s="716"/>
      <c r="AG5" s="716"/>
      <c r="AH5" s="716"/>
      <c r="AI5" s="716"/>
      <c r="AJ5" s="716"/>
      <c r="AK5" s="716"/>
      <c r="AL5" s="703">
        <v>71.900000000000006</v>
      </c>
      <c r="AM5" s="685"/>
      <c r="AN5" s="685"/>
      <c r="AO5" s="704"/>
      <c r="AP5" s="679" t="s">
        <v>229</v>
      </c>
      <c r="AQ5" s="680"/>
      <c r="AR5" s="680"/>
      <c r="AS5" s="680"/>
      <c r="AT5" s="680"/>
      <c r="AU5" s="680"/>
      <c r="AV5" s="680"/>
      <c r="AW5" s="680"/>
      <c r="AX5" s="680"/>
      <c r="AY5" s="680"/>
      <c r="AZ5" s="680"/>
      <c r="BA5" s="680"/>
      <c r="BB5" s="680"/>
      <c r="BC5" s="680"/>
      <c r="BD5" s="680"/>
      <c r="BE5" s="680"/>
      <c r="BF5" s="681"/>
      <c r="BG5" s="621">
        <v>77494818</v>
      </c>
      <c r="BH5" s="622"/>
      <c r="BI5" s="622"/>
      <c r="BJ5" s="622"/>
      <c r="BK5" s="622"/>
      <c r="BL5" s="622"/>
      <c r="BM5" s="622"/>
      <c r="BN5" s="623"/>
      <c r="BO5" s="659">
        <v>88.4</v>
      </c>
      <c r="BP5" s="659"/>
      <c r="BQ5" s="659"/>
      <c r="BR5" s="659"/>
      <c r="BS5" s="660">
        <v>1528364</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1925204</v>
      </c>
      <c r="S6" s="622"/>
      <c r="T6" s="622"/>
      <c r="U6" s="622"/>
      <c r="V6" s="622"/>
      <c r="W6" s="622"/>
      <c r="X6" s="622"/>
      <c r="Y6" s="623"/>
      <c r="Z6" s="659">
        <v>0.9</v>
      </c>
      <c r="AA6" s="659"/>
      <c r="AB6" s="659"/>
      <c r="AC6" s="659"/>
      <c r="AD6" s="660">
        <v>1925204</v>
      </c>
      <c r="AE6" s="660"/>
      <c r="AF6" s="660"/>
      <c r="AG6" s="660"/>
      <c r="AH6" s="660"/>
      <c r="AI6" s="660"/>
      <c r="AJ6" s="660"/>
      <c r="AK6" s="660"/>
      <c r="AL6" s="624">
        <v>1.7</v>
      </c>
      <c r="AM6" s="625"/>
      <c r="AN6" s="625"/>
      <c r="AO6" s="661"/>
      <c r="AP6" s="618" t="s">
        <v>234</v>
      </c>
      <c r="AQ6" s="619"/>
      <c r="AR6" s="619"/>
      <c r="AS6" s="619"/>
      <c r="AT6" s="619"/>
      <c r="AU6" s="619"/>
      <c r="AV6" s="619"/>
      <c r="AW6" s="619"/>
      <c r="AX6" s="619"/>
      <c r="AY6" s="619"/>
      <c r="AZ6" s="619"/>
      <c r="BA6" s="619"/>
      <c r="BB6" s="619"/>
      <c r="BC6" s="619"/>
      <c r="BD6" s="619"/>
      <c r="BE6" s="619"/>
      <c r="BF6" s="620"/>
      <c r="BG6" s="621">
        <v>77494818</v>
      </c>
      <c r="BH6" s="622"/>
      <c r="BI6" s="622"/>
      <c r="BJ6" s="622"/>
      <c r="BK6" s="622"/>
      <c r="BL6" s="622"/>
      <c r="BM6" s="622"/>
      <c r="BN6" s="623"/>
      <c r="BO6" s="659">
        <v>88.4</v>
      </c>
      <c r="BP6" s="659"/>
      <c r="BQ6" s="659"/>
      <c r="BR6" s="659"/>
      <c r="BS6" s="660">
        <v>1528364</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834561</v>
      </c>
      <c r="CS6" s="622"/>
      <c r="CT6" s="622"/>
      <c r="CU6" s="622"/>
      <c r="CV6" s="622"/>
      <c r="CW6" s="622"/>
      <c r="CX6" s="622"/>
      <c r="CY6" s="623"/>
      <c r="CZ6" s="703">
        <v>0.4</v>
      </c>
      <c r="DA6" s="685"/>
      <c r="DB6" s="685"/>
      <c r="DC6" s="705"/>
      <c r="DD6" s="627" t="s">
        <v>236</v>
      </c>
      <c r="DE6" s="622"/>
      <c r="DF6" s="622"/>
      <c r="DG6" s="622"/>
      <c r="DH6" s="622"/>
      <c r="DI6" s="622"/>
      <c r="DJ6" s="622"/>
      <c r="DK6" s="622"/>
      <c r="DL6" s="622"/>
      <c r="DM6" s="622"/>
      <c r="DN6" s="622"/>
      <c r="DO6" s="622"/>
      <c r="DP6" s="623"/>
      <c r="DQ6" s="627">
        <v>834504</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28999</v>
      </c>
      <c r="S7" s="622"/>
      <c r="T7" s="622"/>
      <c r="U7" s="622"/>
      <c r="V7" s="622"/>
      <c r="W7" s="622"/>
      <c r="X7" s="622"/>
      <c r="Y7" s="623"/>
      <c r="Z7" s="659">
        <v>0</v>
      </c>
      <c r="AA7" s="659"/>
      <c r="AB7" s="659"/>
      <c r="AC7" s="659"/>
      <c r="AD7" s="660">
        <v>28999</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31848249</v>
      </c>
      <c r="BH7" s="622"/>
      <c r="BI7" s="622"/>
      <c r="BJ7" s="622"/>
      <c r="BK7" s="622"/>
      <c r="BL7" s="622"/>
      <c r="BM7" s="622"/>
      <c r="BN7" s="623"/>
      <c r="BO7" s="659">
        <v>36.299999999999997</v>
      </c>
      <c r="BP7" s="659"/>
      <c r="BQ7" s="659"/>
      <c r="BR7" s="659"/>
      <c r="BS7" s="660">
        <v>1528364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23944453</v>
      </c>
      <c r="CS7" s="622"/>
      <c r="CT7" s="622"/>
      <c r="CU7" s="622"/>
      <c r="CV7" s="622"/>
      <c r="CW7" s="622"/>
      <c r="CX7" s="622"/>
      <c r="CY7" s="623"/>
      <c r="CZ7" s="659">
        <v>11.1</v>
      </c>
      <c r="DA7" s="659"/>
      <c r="DB7" s="659"/>
      <c r="DC7" s="659"/>
      <c r="DD7" s="627">
        <v>320424</v>
      </c>
      <c r="DE7" s="622"/>
      <c r="DF7" s="622"/>
      <c r="DG7" s="622"/>
      <c r="DH7" s="622"/>
      <c r="DI7" s="622"/>
      <c r="DJ7" s="622"/>
      <c r="DK7" s="622"/>
      <c r="DL7" s="622"/>
      <c r="DM7" s="622"/>
      <c r="DN7" s="622"/>
      <c r="DO7" s="622"/>
      <c r="DP7" s="623"/>
      <c r="DQ7" s="627">
        <v>21642125</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530807</v>
      </c>
      <c r="S8" s="622"/>
      <c r="T8" s="622"/>
      <c r="U8" s="622"/>
      <c r="V8" s="622"/>
      <c r="W8" s="622"/>
      <c r="X8" s="622"/>
      <c r="Y8" s="623"/>
      <c r="Z8" s="659">
        <v>0.2</v>
      </c>
      <c r="AA8" s="659"/>
      <c r="AB8" s="659"/>
      <c r="AC8" s="659"/>
      <c r="AD8" s="660">
        <v>530807</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837831</v>
      </c>
      <c r="BH8" s="622"/>
      <c r="BI8" s="622"/>
      <c r="BJ8" s="622"/>
      <c r="BK8" s="622"/>
      <c r="BL8" s="622"/>
      <c r="BM8" s="622"/>
      <c r="BN8" s="623"/>
      <c r="BO8" s="659">
        <v>1</v>
      </c>
      <c r="BP8" s="659"/>
      <c r="BQ8" s="659"/>
      <c r="BR8" s="659"/>
      <c r="BS8" s="660" t="s">
        <v>129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84600035</v>
      </c>
      <c r="CS8" s="622"/>
      <c r="CT8" s="622"/>
      <c r="CU8" s="622"/>
      <c r="CV8" s="622"/>
      <c r="CW8" s="622"/>
      <c r="CX8" s="622"/>
      <c r="CY8" s="623"/>
      <c r="CZ8" s="659">
        <v>39.299999999999997</v>
      </c>
      <c r="DA8" s="659"/>
      <c r="DB8" s="659"/>
      <c r="DC8" s="659"/>
      <c r="DD8" s="627">
        <v>1541515</v>
      </c>
      <c r="DE8" s="622"/>
      <c r="DF8" s="622"/>
      <c r="DG8" s="622"/>
      <c r="DH8" s="622"/>
      <c r="DI8" s="622"/>
      <c r="DJ8" s="622"/>
      <c r="DK8" s="622"/>
      <c r="DL8" s="622"/>
      <c r="DM8" s="622"/>
      <c r="DN8" s="622"/>
      <c r="DO8" s="622"/>
      <c r="DP8" s="623"/>
      <c r="DQ8" s="627">
        <v>36901480</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355282</v>
      </c>
      <c r="S9" s="622"/>
      <c r="T9" s="622"/>
      <c r="U9" s="622"/>
      <c r="V9" s="622"/>
      <c r="W9" s="622"/>
      <c r="X9" s="622"/>
      <c r="Y9" s="623"/>
      <c r="Z9" s="659">
        <v>0.2</v>
      </c>
      <c r="AA9" s="659"/>
      <c r="AB9" s="659"/>
      <c r="AC9" s="659"/>
      <c r="AD9" s="660">
        <v>355282</v>
      </c>
      <c r="AE9" s="660"/>
      <c r="AF9" s="660"/>
      <c r="AG9" s="660"/>
      <c r="AH9" s="660"/>
      <c r="AI9" s="660"/>
      <c r="AJ9" s="660"/>
      <c r="AK9" s="660"/>
      <c r="AL9" s="624">
        <v>0.3</v>
      </c>
      <c r="AM9" s="625"/>
      <c r="AN9" s="625"/>
      <c r="AO9" s="661"/>
      <c r="AP9" s="618" t="s">
        <v>244</v>
      </c>
      <c r="AQ9" s="619"/>
      <c r="AR9" s="619"/>
      <c r="AS9" s="619"/>
      <c r="AT9" s="619"/>
      <c r="AU9" s="619"/>
      <c r="AV9" s="619"/>
      <c r="AW9" s="619"/>
      <c r="AX9" s="619"/>
      <c r="AY9" s="619"/>
      <c r="AZ9" s="619"/>
      <c r="BA9" s="619"/>
      <c r="BB9" s="619"/>
      <c r="BC9" s="619"/>
      <c r="BD9" s="619"/>
      <c r="BE9" s="619"/>
      <c r="BF9" s="620"/>
      <c r="BG9" s="621">
        <v>24327429</v>
      </c>
      <c r="BH9" s="622"/>
      <c r="BI9" s="622"/>
      <c r="BJ9" s="622"/>
      <c r="BK9" s="622"/>
      <c r="BL9" s="622"/>
      <c r="BM9" s="622"/>
      <c r="BN9" s="623"/>
      <c r="BO9" s="659">
        <v>27.8</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27069510</v>
      </c>
      <c r="CS9" s="622"/>
      <c r="CT9" s="622"/>
      <c r="CU9" s="622"/>
      <c r="CV9" s="622"/>
      <c r="CW9" s="622"/>
      <c r="CX9" s="622"/>
      <c r="CY9" s="623"/>
      <c r="CZ9" s="659">
        <v>12.6</v>
      </c>
      <c r="DA9" s="659"/>
      <c r="DB9" s="659"/>
      <c r="DC9" s="659"/>
      <c r="DD9" s="627">
        <v>2972383</v>
      </c>
      <c r="DE9" s="622"/>
      <c r="DF9" s="622"/>
      <c r="DG9" s="622"/>
      <c r="DH9" s="622"/>
      <c r="DI9" s="622"/>
      <c r="DJ9" s="622"/>
      <c r="DK9" s="622"/>
      <c r="DL9" s="622"/>
      <c r="DM9" s="622"/>
      <c r="DN9" s="622"/>
      <c r="DO9" s="622"/>
      <c r="DP9" s="623"/>
      <c r="DQ9" s="627">
        <v>16676530</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236</v>
      </c>
      <c r="AA10" s="659"/>
      <c r="AB10" s="659"/>
      <c r="AC10" s="659"/>
      <c r="AD10" s="660" t="s">
        <v>129</v>
      </c>
      <c r="AE10" s="660"/>
      <c r="AF10" s="660"/>
      <c r="AG10" s="660"/>
      <c r="AH10" s="660"/>
      <c r="AI10" s="660"/>
      <c r="AJ10" s="660"/>
      <c r="AK10" s="660"/>
      <c r="AL10" s="624" t="s">
        <v>129</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1317561</v>
      </c>
      <c r="BH10" s="622"/>
      <c r="BI10" s="622"/>
      <c r="BJ10" s="622"/>
      <c r="BK10" s="622"/>
      <c r="BL10" s="622"/>
      <c r="BM10" s="622"/>
      <c r="BN10" s="623"/>
      <c r="BO10" s="659">
        <v>1.5</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629012</v>
      </c>
      <c r="CS10" s="622"/>
      <c r="CT10" s="622"/>
      <c r="CU10" s="622"/>
      <c r="CV10" s="622"/>
      <c r="CW10" s="622"/>
      <c r="CX10" s="622"/>
      <c r="CY10" s="623"/>
      <c r="CZ10" s="659">
        <v>0.3</v>
      </c>
      <c r="DA10" s="659"/>
      <c r="DB10" s="659"/>
      <c r="DC10" s="659"/>
      <c r="DD10" s="627" t="s">
        <v>236</v>
      </c>
      <c r="DE10" s="622"/>
      <c r="DF10" s="622"/>
      <c r="DG10" s="622"/>
      <c r="DH10" s="622"/>
      <c r="DI10" s="622"/>
      <c r="DJ10" s="622"/>
      <c r="DK10" s="622"/>
      <c r="DL10" s="622"/>
      <c r="DM10" s="622"/>
      <c r="DN10" s="622"/>
      <c r="DO10" s="622"/>
      <c r="DP10" s="623"/>
      <c r="DQ10" s="627">
        <v>363571</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11670858</v>
      </c>
      <c r="S11" s="622"/>
      <c r="T11" s="622"/>
      <c r="U11" s="622"/>
      <c r="V11" s="622"/>
      <c r="W11" s="622"/>
      <c r="X11" s="622"/>
      <c r="Y11" s="623"/>
      <c r="Z11" s="624">
        <v>5.2</v>
      </c>
      <c r="AA11" s="625"/>
      <c r="AB11" s="625"/>
      <c r="AC11" s="626"/>
      <c r="AD11" s="627">
        <v>11670858</v>
      </c>
      <c r="AE11" s="622"/>
      <c r="AF11" s="622"/>
      <c r="AG11" s="622"/>
      <c r="AH11" s="622"/>
      <c r="AI11" s="622"/>
      <c r="AJ11" s="622"/>
      <c r="AK11" s="623"/>
      <c r="AL11" s="624">
        <v>10.199999999999999</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5365428</v>
      </c>
      <c r="BH11" s="622"/>
      <c r="BI11" s="622"/>
      <c r="BJ11" s="622"/>
      <c r="BK11" s="622"/>
      <c r="BL11" s="622"/>
      <c r="BM11" s="622"/>
      <c r="BN11" s="623"/>
      <c r="BO11" s="659">
        <v>6.1</v>
      </c>
      <c r="BP11" s="659"/>
      <c r="BQ11" s="659"/>
      <c r="BR11" s="659"/>
      <c r="BS11" s="660">
        <v>1528364</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3962757</v>
      </c>
      <c r="CS11" s="622"/>
      <c r="CT11" s="622"/>
      <c r="CU11" s="622"/>
      <c r="CV11" s="622"/>
      <c r="CW11" s="622"/>
      <c r="CX11" s="622"/>
      <c r="CY11" s="623"/>
      <c r="CZ11" s="659">
        <v>1.8</v>
      </c>
      <c r="DA11" s="659"/>
      <c r="DB11" s="659"/>
      <c r="DC11" s="659"/>
      <c r="DD11" s="627">
        <v>1638684</v>
      </c>
      <c r="DE11" s="622"/>
      <c r="DF11" s="622"/>
      <c r="DG11" s="622"/>
      <c r="DH11" s="622"/>
      <c r="DI11" s="622"/>
      <c r="DJ11" s="622"/>
      <c r="DK11" s="622"/>
      <c r="DL11" s="622"/>
      <c r="DM11" s="622"/>
      <c r="DN11" s="622"/>
      <c r="DO11" s="622"/>
      <c r="DP11" s="623"/>
      <c r="DQ11" s="627">
        <v>2427632</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48614</v>
      </c>
      <c r="S12" s="622"/>
      <c r="T12" s="622"/>
      <c r="U12" s="622"/>
      <c r="V12" s="622"/>
      <c r="W12" s="622"/>
      <c r="X12" s="622"/>
      <c r="Y12" s="623"/>
      <c r="Z12" s="659">
        <v>0</v>
      </c>
      <c r="AA12" s="659"/>
      <c r="AB12" s="659"/>
      <c r="AC12" s="659"/>
      <c r="AD12" s="660">
        <v>48614</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40432333</v>
      </c>
      <c r="BH12" s="622"/>
      <c r="BI12" s="622"/>
      <c r="BJ12" s="622"/>
      <c r="BK12" s="622"/>
      <c r="BL12" s="622"/>
      <c r="BM12" s="622"/>
      <c r="BN12" s="623"/>
      <c r="BO12" s="659">
        <v>46.1</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2366976</v>
      </c>
      <c r="CS12" s="622"/>
      <c r="CT12" s="622"/>
      <c r="CU12" s="622"/>
      <c r="CV12" s="622"/>
      <c r="CW12" s="622"/>
      <c r="CX12" s="622"/>
      <c r="CY12" s="623"/>
      <c r="CZ12" s="659">
        <v>1.1000000000000001</v>
      </c>
      <c r="DA12" s="659"/>
      <c r="DB12" s="659"/>
      <c r="DC12" s="659"/>
      <c r="DD12" s="627">
        <v>120833</v>
      </c>
      <c r="DE12" s="622"/>
      <c r="DF12" s="622"/>
      <c r="DG12" s="622"/>
      <c r="DH12" s="622"/>
      <c r="DI12" s="622"/>
      <c r="DJ12" s="622"/>
      <c r="DK12" s="622"/>
      <c r="DL12" s="622"/>
      <c r="DM12" s="622"/>
      <c r="DN12" s="622"/>
      <c r="DO12" s="622"/>
      <c r="DP12" s="623"/>
      <c r="DQ12" s="627">
        <v>2209234</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236</v>
      </c>
      <c r="AA13" s="659"/>
      <c r="AB13" s="659"/>
      <c r="AC13" s="659"/>
      <c r="AD13" s="660" t="s">
        <v>236</v>
      </c>
      <c r="AE13" s="660"/>
      <c r="AF13" s="660"/>
      <c r="AG13" s="660"/>
      <c r="AH13" s="660"/>
      <c r="AI13" s="660"/>
      <c r="AJ13" s="660"/>
      <c r="AK13" s="660"/>
      <c r="AL13" s="624" t="s">
        <v>256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39298334</v>
      </c>
      <c r="BH13" s="622"/>
      <c r="BI13" s="622"/>
      <c r="BJ13" s="622"/>
      <c r="BK13" s="622"/>
      <c r="BL13" s="622"/>
      <c r="BM13" s="622"/>
      <c r="BN13" s="623"/>
      <c r="BO13" s="659">
        <v>44.8</v>
      </c>
      <c r="BP13" s="659"/>
      <c r="BQ13" s="659"/>
      <c r="BR13" s="659"/>
      <c r="BS13" s="660" t="s">
        <v>236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23623771</v>
      </c>
      <c r="CS13" s="622"/>
      <c r="CT13" s="622"/>
      <c r="CU13" s="622"/>
      <c r="CV13" s="622"/>
      <c r="CW13" s="622"/>
      <c r="CX13" s="622"/>
      <c r="CY13" s="623"/>
      <c r="CZ13" s="659">
        <v>11</v>
      </c>
      <c r="DA13" s="659"/>
      <c r="DB13" s="659"/>
      <c r="DC13" s="659"/>
      <c r="DD13" s="627">
        <v>7011599</v>
      </c>
      <c r="DE13" s="622"/>
      <c r="DF13" s="622"/>
      <c r="DG13" s="622"/>
      <c r="DH13" s="622"/>
      <c r="DI13" s="622"/>
      <c r="DJ13" s="622"/>
      <c r="DK13" s="622"/>
      <c r="DL13" s="622"/>
      <c r="DM13" s="622"/>
      <c r="DN13" s="622"/>
      <c r="DO13" s="622"/>
      <c r="DP13" s="623"/>
      <c r="DQ13" s="627">
        <v>16842466</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2426</v>
      </c>
      <c r="S14" s="622"/>
      <c r="T14" s="622"/>
      <c r="U14" s="622"/>
      <c r="V14" s="622"/>
      <c r="W14" s="622"/>
      <c r="X14" s="622"/>
      <c r="Y14" s="623"/>
      <c r="Z14" s="659">
        <v>0</v>
      </c>
      <c r="AA14" s="659"/>
      <c r="AB14" s="659"/>
      <c r="AC14" s="659"/>
      <c r="AD14" s="660">
        <v>2426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1700697</v>
      </c>
      <c r="BH14" s="622"/>
      <c r="BI14" s="622"/>
      <c r="BJ14" s="622"/>
      <c r="BK14" s="622"/>
      <c r="BL14" s="622"/>
      <c r="BM14" s="622"/>
      <c r="BN14" s="623"/>
      <c r="BO14" s="659">
        <v>1.9</v>
      </c>
      <c r="BP14" s="659"/>
      <c r="BQ14" s="659"/>
      <c r="BR14" s="659"/>
      <c r="BS14" s="660" t="s">
        <v>236</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5339908</v>
      </c>
      <c r="CS14" s="622"/>
      <c r="CT14" s="622"/>
      <c r="CU14" s="622"/>
      <c r="CV14" s="622"/>
      <c r="CW14" s="622"/>
      <c r="CX14" s="622"/>
      <c r="CY14" s="623"/>
      <c r="CZ14" s="659">
        <v>2.5</v>
      </c>
      <c r="DA14" s="659"/>
      <c r="DB14" s="659"/>
      <c r="DC14" s="659"/>
      <c r="DD14" s="627">
        <v>854828</v>
      </c>
      <c r="DE14" s="622"/>
      <c r="DF14" s="622"/>
      <c r="DG14" s="622"/>
      <c r="DH14" s="622"/>
      <c r="DI14" s="622"/>
      <c r="DJ14" s="622"/>
      <c r="DK14" s="622"/>
      <c r="DL14" s="622"/>
      <c r="DM14" s="622"/>
      <c r="DN14" s="622"/>
      <c r="DO14" s="622"/>
      <c r="DP14" s="623"/>
      <c r="DQ14" s="627">
        <v>4216874</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236</v>
      </c>
      <c r="AA15" s="659"/>
      <c r="AB15" s="659"/>
      <c r="AC15" s="659"/>
      <c r="AD15" s="660" t="s">
        <v>236</v>
      </c>
      <c r="AE15" s="660"/>
      <c r="AF15" s="660"/>
      <c r="AG15" s="660"/>
      <c r="AH15" s="660"/>
      <c r="AI15" s="660"/>
      <c r="AJ15" s="660"/>
      <c r="AK15" s="660"/>
      <c r="AL15" s="624" t="s">
        <v>236</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3513539</v>
      </c>
      <c r="BH15" s="622"/>
      <c r="BI15" s="622"/>
      <c r="BJ15" s="622"/>
      <c r="BK15" s="622"/>
      <c r="BL15" s="622"/>
      <c r="BM15" s="622"/>
      <c r="BN15" s="623"/>
      <c r="BO15" s="659">
        <v>4</v>
      </c>
      <c r="BP15" s="659"/>
      <c r="BQ15" s="659"/>
      <c r="BR15" s="659"/>
      <c r="BS15" s="660" t="s">
        <v>236</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23931510</v>
      </c>
      <c r="CS15" s="622"/>
      <c r="CT15" s="622"/>
      <c r="CU15" s="622"/>
      <c r="CV15" s="622"/>
      <c r="CW15" s="622"/>
      <c r="CX15" s="622"/>
      <c r="CY15" s="623"/>
      <c r="CZ15" s="659">
        <v>11.1</v>
      </c>
      <c r="DA15" s="659"/>
      <c r="DB15" s="659"/>
      <c r="DC15" s="659"/>
      <c r="DD15" s="627">
        <v>6599684</v>
      </c>
      <c r="DE15" s="622"/>
      <c r="DF15" s="622"/>
      <c r="DG15" s="622"/>
      <c r="DH15" s="622"/>
      <c r="DI15" s="622"/>
      <c r="DJ15" s="622"/>
      <c r="DK15" s="622"/>
      <c r="DL15" s="622"/>
      <c r="DM15" s="622"/>
      <c r="DN15" s="622"/>
      <c r="DO15" s="622"/>
      <c r="DP15" s="623"/>
      <c r="DQ15" s="627">
        <v>16463850</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132856</v>
      </c>
      <c r="S16" s="622"/>
      <c r="T16" s="622"/>
      <c r="U16" s="622"/>
      <c r="V16" s="622"/>
      <c r="W16" s="622"/>
      <c r="X16" s="622"/>
      <c r="Y16" s="623"/>
      <c r="Z16" s="659">
        <v>0.1</v>
      </c>
      <c r="AA16" s="659"/>
      <c r="AB16" s="659"/>
      <c r="AC16" s="659"/>
      <c r="AD16" s="660">
        <v>132856</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236</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47761</v>
      </c>
      <c r="CS16" s="622"/>
      <c r="CT16" s="622"/>
      <c r="CU16" s="622"/>
      <c r="CV16" s="622"/>
      <c r="CW16" s="622"/>
      <c r="CX16" s="622"/>
      <c r="CY16" s="623"/>
      <c r="CZ16" s="659">
        <v>0</v>
      </c>
      <c r="DA16" s="659"/>
      <c r="DB16" s="659"/>
      <c r="DC16" s="659"/>
      <c r="DD16" s="627" t="s">
        <v>129</v>
      </c>
      <c r="DE16" s="622"/>
      <c r="DF16" s="622"/>
      <c r="DG16" s="622"/>
      <c r="DH16" s="622"/>
      <c r="DI16" s="622"/>
      <c r="DJ16" s="622"/>
      <c r="DK16" s="622"/>
      <c r="DL16" s="622"/>
      <c r="DM16" s="622"/>
      <c r="DN16" s="622"/>
      <c r="DO16" s="622"/>
      <c r="DP16" s="623"/>
      <c r="DQ16" s="627" t="s">
        <v>236</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1100922</v>
      </c>
      <c r="S17" s="622"/>
      <c r="T17" s="622"/>
      <c r="U17" s="622"/>
      <c r="V17" s="622"/>
      <c r="W17" s="622"/>
      <c r="X17" s="622"/>
      <c r="Y17" s="623"/>
      <c r="Z17" s="659">
        <v>0.5</v>
      </c>
      <c r="AA17" s="659"/>
      <c r="AB17" s="659"/>
      <c r="AC17" s="659"/>
      <c r="AD17" s="660">
        <v>1100922</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129</v>
      </c>
      <c r="BP17" s="659"/>
      <c r="BQ17" s="659"/>
      <c r="BR17" s="659"/>
      <c r="BS17" s="660" t="s">
        <v>236</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18932910</v>
      </c>
      <c r="CS17" s="622"/>
      <c r="CT17" s="622"/>
      <c r="CU17" s="622"/>
      <c r="CV17" s="622"/>
      <c r="CW17" s="622"/>
      <c r="CX17" s="622"/>
      <c r="CY17" s="623"/>
      <c r="CZ17" s="659">
        <v>8.8000000000000007</v>
      </c>
      <c r="DA17" s="659"/>
      <c r="DB17" s="659"/>
      <c r="DC17" s="659"/>
      <c r="DD17" s="627" t="s">
        <v>236</v>
      </c>
      <c r="DE17" s="622"/>
      <c r="DF17" s="622"/>
      <c r="DG17" s="622"/>
      <c r="DH17" s="622"/>
      <c r="DI17" s="622"/>
      <c r="DJ17" s="622"/>
      <c r="DK17" s="622"/>
      <c r="DL17" s="622"/>
      <c r="DM17" s="622"/>
      <c r="DN17" s="622"/>
      <c r="DO17" s="622"/>
      <c r="DP17" s="623"/>
      <c r="DQ17" s="627">
        <v>18556945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708556</v>
      </c>
      <c r="S18" s="622"/>
      <c r="T18" s="622"/>
      <c r="U18" s="622"/>
      <c r="V18" s="622"/>
      <c r="W18" s="622"/>
      <c r="X18" s="622"/>
      <c r="Y18" s="623"/>
      <c r="Z18" s="659">
        <v>0.3</v>
      </c>
      <c r="AA18" s="659"/>
      <c r="AB18" s="659"/>
      <c r="AC18" s="659"/>
      <c r="AD18" s="660">
        <v>708556</v>
      </c>
      <c r="AE18" s="660"/>
      <c r="AF18" s="660"/>
      <c r="AG18" s="660"/>
      <c r="AH18" s="660"/>
      <c r="AI18" s="660"/>
      <c r="AJ18" s="660"/>
      <c r="AK18" s="660"/>
      <c r="AL18" s="624">
        <v>0.6</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129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3632</v>
      </c>
      <c r="CS18" s="622"/>
      <c r="CT18" s="622"/>
      <c r="CU18" s="622"/>
      <c r="CV18" s="622"/>
      <c r="CW18" s="622"/>
      <c r="CX18" s="622"/>
      <c r="CY18" s="623"/>
      <c r="CZ18" s="659">
        <v>0</v>
      </c>
      <c r="DA18" s="659"/>
      <c r="DB18" s="659"/>
      <c r="DC18" s="659"/>
      <c r="DD18" s="627" t="s">
        <v>236</v>
      </c>
      <c r="DE18" s="622"/>
      <c r="DF18" s="622"/>
      <c r="DG18" s="622"/>
      <c r="DH18" s="622"/>
      <c r="DI18" s="622"/>
      <c r="DJ18" s="622"/>
      <c r="DK18" s="622"/>
      <c r="DL18" s="622"/>
      <c r="DM18" s="622"/>
      <c r="DN18" s="622"/>
      <c r="DO18" s="622"/>
      <c r="DP18" s="623"/>
      <c r="DQ18" s="627">
        <v>3632</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690173</v>
      </c>
      <c r="S19" s="622"/>
      <c r="T19" s="622"/>
      <c r="U19" s="622"/>
      <c r="V19" s="622"/>
      <c r="W19" s="622"/>
      <c r="X19" s="622"/>
      <c r="Y19" s="623"/>
      <c r="Z19" s="659">
        <v>0.3</v>
      </c>
      <c r="AA19" s="659"/>
      <c r="AB19" s="659"/>
      <c r="AC19" s="659"/>
      <c r="AD19" s="660">
        <v>690173</v>
      </c>
      <c r="AE19" s="660"/>
      <c r="AF19" s="660"/>
      <c r="AG19" s="660"/>
      <c r="AH19" s="660"/>
      <c r="AI19" s="660"/>
      <c r="AJ19" s="660"/>
      <c r="AK19" s="660"/>
      <c r="AL19" s="624">
        <v>0.6</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10143175</v>
      </c>
      <c r="BH19" s="622"/>
      <c r="BI19" s="622"/>
      <c r="BJ19" s="622"/>
      <c r="BK19" s="622"/>
      <c r="BL19" s="622"/>
      <c r="BM19" s="622"/>
      <c r="BN19" s="623"/>
      <c r="BO19" s="659">
        <v>11.6</v>
      </c>
      <c r="BP19" s="659"/>
      <c r="BQ19" s="659"/>
      <c r="BR19" s="659"/>
      <c r="BS19" s="660" t="s">
        <v>236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18383</v>
      </c>
      <c r="S20" s="622"/>
      <c r="T20" s="622"/>
      <c r="U20" s="622"/>
      <c r="V20" s="622"/>
      <c r="W20" s="622"/>
      <c r="X20" s="622"/>
      <c r="Y20" s="623"/>
      <c r="Z20" s="659">
        <v>0</v>
      </c>
      <c r="AA20" s="659"/>
      <c r="AB20" s="659"/>
      <c r="AC20" s="659"/>
      <c r="AD20" s="660">
        <v>18383</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10143175</v>
      </c>
      <c r="BH20" s="622"/>
      <c r="BI20" s="622"/>
      <c r="BJ20" s="622"/>
      <c r="BK20" s="622"/>
      <c r="BL20" s="622"/>
      <c r="BM20" s="622"/>
      <c r="BN20" s="623"/>
      <c r="BO20" s="659">
        <v>11.6</v>
      </c>
      <c r="BP20" s="659"/>
      <c r="BQ20" s="659"/>
      <c r="BR20" s="659"/>
      <c r="BS20" s="660" t="s">
        <v>129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215286796</v>
      </c>
      <c r="CS20" s="622"/>
      <c r="CT20" s="622"/>
      <c r="CU20" s="622"/>
      <c r="CV20" s="622"/>
      <c r="CW20" s="622"/>
      <c r="CX20" s="622"/>
      <c r="CY20" s="623"/>
      <c r="CZ20" s="659">
        <v>100</v>
      </c>
      <c r="DA20" s="659"/>
      <c r="DB20" s="659"/>
      <c r="DC20" s="659"/>
      <c r="DD20" s="627">
        <v>21059950</v>
      </c>
      <c r="DE20" s="622"/>
      <c r="DF20" s="622"/>
      <c r="DG20" s="622"/>
      <c r="DH20" s="622"/>
      <c r="DI20" s="622"/>
      <c r="DJ20" s="622"/>
      <c r="DK20" s="622"/>
      <c r="DL20" s="622"/>
      <c r="DM20" s="622"/>
      <c r="DN20" s="622"/>
      <c r="DO20" s="622"/>
      <c r="DP20" s="623"/>
      <c r="DQ20" s="627">
        <v>137138843</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16526604</v>
      </c>
      <c r="S21" s="622"/>
      <c r="T21" s="622"/>
      <c r="U21" s="622"/>
      <c r="V21" s="622"/>
      <c r="W21" s="622"/>
      <c r="X21" s="622"/>
      <c r="Y21" s="623"/>
      <c r="Z21" s="659">
        <v>7.3</v>
      </c>
      <c r="AA21" s="659"/>
      <c r="AB21" s="659"/>
      <c r="AC21" s="659"/>
      <c r="AD21" s="660">
        <v>14962896</v>
      </c>
      <c r="AE21" s="660"/>
      <c r="AF21" s="660"/>
      <c r="AG21" s="660"/>
      <c r="AH21" s="660"/>
      <c r="AI21" s="660"/>
      <c r="AJ21" s="660"/>
      <c r="AK21" s="660"/>
      <c r="AL21" s="624">
        <v>13.1</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39647</v>
      </c>
      <c r="BH21" s="622"/>
      <c r="BI21" s="622"/>
      <c r="BJ21" s="622"/>
      <c r="BK21" s="622"/>
      <c r="BL21" s="622"/>
      <c r="BM21" s="622"/>
      <c r="BN21" s="623"/>
      <c r="BO21" s="659">
        <v>0</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14962896</v>
      </c>
      <c r="S22" s="622"/>
      <c r="T22" s="622"/>
      <c r="U22" s="622"/>
      <c r="V22" s="622"/>
      <c r="W22" s="622"/>
      <c r="X22" s="622"/>
      <c r="Y22" s="623"/>
      <c r="Z22" s="659">
        <v>6.6</v>
      </c>
      <c r="AA22" s="659"/>
      <c r="AB22" s="659"/>
      <c r="AC22" s="659"/>
      <c r="AD22" s="660">
        <v>14962896</v>
      </c>
      <c r="AE22" s="660"/>
      <c r="AF22" s="660"/>
      <c r="AG22" s="660"/>
      <c r="AH22" s="660"/>
      <c r="AI22" s="660"/>
      <c r="AJ22" s="660"/>
      <c r="AK22" s="660"/>
      <c r="AL22" s="624">
        <v>13.1</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v>4610238</v>
      </c>
      <c r="BH22" s="622"/>
      <c r="BI22" s="622"/>
      <c r="BJ22" s="622"/>
      <c r="BK22" s="622"/>
      <c r="BL22" s="622"/>
      <c r="BM22" s="622"/>
      <c r="BN22" s="623"/>
      <c r="BO22" s="659">
        <v>5.3</v>
      </c>
      <c r="BP22" s="659"/>
      <c r="BQ22" s="659"/>
      <c r="BR22" s="659"/>
      <c r="BS22" s="660" t="s">
        <v>129</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1563670</v>
      </c>
      <c r="S23" s="622"/>
      <c r="T23" s="622"/>
      <c r="U23" s="622"/>
      <c r="V23" s="622"/>
      <c r="W23" s="622"/>
      <c r="X23" s="622"/>
      <c r="Y23" s="623"/>
      <c r="Z23" s="659">
        <v>0.7</v>
      </c>
      <c r="AA23" s="659"/>
      <c r="AB23" s="659"/>
      <c r="AC23" s="659"/>
      <c r="AD23" s="660" t="s">
        <v>256</v>
      </c>
      <c r="AE23" s="660"/>
      <c r="AF23" s="660"/>
      <c r="AG23" s="660"/>
      <c r="AH23" s="660"/>
      <c r="AI23" s="660"/>
      <c r="AJ23" s="660"/>
      <c r="AK23" s="660"/>
      <c r="AL23" s="624" t="s">
        <v>129</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5493290</v>
      </c>
      <c r="BH23" s="622"/>
      <c r="BI23" s="622"/>
      <c r="BJ23" s="622"/>
      <c r="BK23" s="622"/>
      <c r="BL23" s="622"/>
      <c r="BM23" s="622"/>
      <c r="BN23" s="623"/>
      <c r="BO23" s="659">
        <v>6.3</v>
      </c>
      <c r="BP23" s="659"/>
      <c r="BQ23" s="659"/>
      <c r="BR23" s="659"/>
      <c r="BS23" s="660" t="s">
        <v>236</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38</v>
      </c>
      <c r="S24" s="622"/>
      <c r="T24" s="622"/>
      <c r="U24" s="622"/>
      <c r="V24" s="622"/>
      <c r="W24" s="622"/>
      <c r="X24" s="622"/>
      <c r="Y24" s="623"/>
      <c r="Z24" s="659">
        <v>0</v>
      </c>
      <c r="AA24" s="659"/>
      <c r="AB24" s="659"/>
      <c r="AC24" s="659"/>
      <c r="AD24" s="660" t="s">
        <v>236</v>
      </c>
      <c r="AE24" s="660"/>
      <c r="AF24" s="660"/>
      <c r="AG24" s="660"/>
      <c r="AH24" s="660"/>
      <c r="AI24" s="660"/>
      <c r="AJ24" s="660"/>
      <c r="AK24" s="660"/>
      <c r="AL24" s="624" t="s">
        <v>236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106484616</v>
      </c>
      <c r="CS24" s="677"/>
      <c r="CT24" s="677"/>
      <c r="CU24" s="677"/>
      <c r="CV24" s="677"/>
      <c r="CW24" s="677"/>
      <c r="CX24" s="677"/>
      <c r="CY24" s="702"/>
      <c r="CZ24" s="703">
        <v>49.5</v>
      </c>
      <c r="DA24" s="685"/>
      <c r="DB24" s="685"/>
      <c r="DC24" s="705"/>
      <c r="DD24" s="701">
        <v>62285123</v>
      </c>
      <c r="DE24" s="677"/>
      <c r="DF24" s="677"/>
      <c r="DG24" s="677"/>
      <c r="DH24" s="677"/>
      <c r="DI24" s="677"/>
      <c r="DJ24" s="677"/>
      <c r="DK24" s="702"/>
      <c r="DL24" s="701">
        <v>60871461</v>
      </c>
      <c r="DM24" s="677"/>
      <c r="DN24" s="677"/>
      <c r="DO24" s="677"/>
      <c r="DP24" s="677"/>
      <c r="DQ24" s="677"/>
      <c r="DR24" s="677"/>
      <c r="DS24" s="677"/>
      <c r="DT24" s="677"/>
      <c r="DU24" s="677"/>
      <c r="DV24" s="702"/>
      <c r="DW24" s="703">
        <v>51.3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120669121</v>
      </c>
      <c r="S25" s="622"/>
      <c r="T25" s="622"/>
      <c r="U25" s="622"/>
      <c r="V25" s="622"/>
      <c r="W25" s="622"/>
      <c r="X25" s="622"/>
      <c r="Y25" s="623"/>
      <c r="Z25" s="659">
        <v>53.3</v>
      </c>
      <c r="AA25" s="659"/>
      <c r="AB25" s="659"/>
      <c r="AC25" s="659"/>
      <c r="AD25" s="660">
        <v>113612123</v>
      </c>
      <c r="AE25" s="660"/>
      <c r="AF25" s="660"/>
      <c r="AG25" s="660"/>
      <c r="AH25" s="660"/>
      <c r="AI25" s="660"/>
      <c r="AJ25" s="660"/>
      <c r="AK25" s="660"/>
      <c r="AL25" s="624">
        <v>99.4</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256</v>
      </c>
      <c r="BP25" s="659"/>
      <c r="BQ25" s="659"/>
      <c r="BR25" s="659"/>
      <c r="BS25" s="660" t="s">
        <v>236</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29419866</v>
      </c>
      <c r="CS25" s="634"/>
      <c r="CT25" s="634"/>
      <c r="CU25" s="634"/>
      <c r="CV25" s="634"/>
      <c r="CW25" s="634"/>
      <c r="CX25" s="634"/>
      <c r="CY25" s="635"/>
      <c r="CZ25" s="624">
        <v>13.7</v>
      </c>
      <c r="DA25" s="636"/>
      <c r="DB25" s="636"/>
      <c r="DC25" s="637"/>
      <c r="DD25" s="627">
        <v>27244727</v>
      </c>
      <c r="DE25" s="634"/>
      <c r="DF25" s="634"/>
      <c r="DG25" s="634"/>
      <c r="DH25" s="634"/>
      <c r="DI25" s="634"/>
      <c r="DJ25" s="634"/>
      <c r="DK25" s="635"/>
      <c r="DL25" s="627">
        <v>26875277</v>
      </c>
      <c r="DM25" s="634"/>
      <c r="DN25" s="634"/>
      <c r="DO25" s="634"/>
      <c r="DP25" s="634"/>
      <c r="DQ25" s="634"/>
      <c r="DR25" s="634"/>
      <c r="DS25" s="634"/>
      <c r="DT25" s="634"/>
      <c r="DU25" s="634"/>
      <c r="DV25" s="635"/>
      <c r="DW25" s="624">
        <v>22.6</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69853</v>
      </c>
      <c r="S26" s="622"/>
      <c r="T26" s="622"/>
      <c r="U26" s="622"/>
      <c r="V26" s="622"/>
      <c r="W26" s="622"/>
      <c r="X26" s="622"/>
      <c r="Y26" s="623"/>
      <c r="Z26" s="659">
        <v>0</v>
      </c>
      <c r="AA26" s="659"/>
      <c r="AB26" s="659"/>
      <c r="AC26" s="659"/>
      <c r="AD26" s="660">
        <v>69853</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236</v>
      </c>
      <c r="BH26" s="622"/>
      <c r="BI26" s="622"/>
      <c r="BJ26" s="622"/>
      <c r="BK26" s="622"/>
      <c r="BL26" s="622"/>
      <c r="BM26" s="622"/>
      <c r="BN26" s="623"/>
      <c r="BO26" s="659" t="s">
        <v>256</v>
      </c>
      <c r="BP26" s="659"/>
      <c r="BQ26" s="659"/>
      <c r="BR26" s="659"/>
      <c r="BS26" s="660" t="s">
        <v>236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18046251</v>
      </c>
      <c r="CS26" s="622"/>
      <c r="CT26" s="622"/>
      <c r="CU26" s="622"/>
      <c r="CV26" s="622"/>
      <c r="CW26" s="622"/>
      <c r="CX26" s="622"/>
      <c r="CY26" s="623"/>
      <c r="CZ26" s="624">
        <v>8.4</v>
      </c>
      <c r="DA26" s="636"/>
      <c r="DB26" s="636"/>
      <c r="DC26" s="637"/>
      <c r="DD26" s="627">
        <v>16663990</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1818500</v>
      </c>
      <c r="S27" s="622"/>
      <c r="T27" s="622"/>
      <c r="U27" s="622"/>
      <c r="V27" s="622"/>
      <c r="W27" s="622"/>
      <c r="X27" s="622"/>
      <c r="Y27" s="623"/>
      <c r="Z27" s="659">
        <v>0.8</v>
      </c>
      <c r="AA27" s="659"/>
      <c r="AB27" s="659"/>
      <c r="AC27" s="659"/>
      <c r="AD27" s="660" t="s">
        <v>236</v>
      </c>
      <c r="AE27" s="660"/>
      <c r="AF27" s="660"/>
      <c r="AG27" s="660"/>
      <c r="AH27" s="660"/>
      <c r="AI27" s="660"/>
      <c r="AJ27" s="660"/>
      <c r="AK27" s="660"/>
      <c r="AL27" s="624" t="s">
        <v>236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87637993</v>
      </c>
      <c r="BH27" s="622"/>
      <c r="BI27" s="622"/>
      <c r="BJ27" s="622"/>
      <c r="BK27" s="622"/>
      <c r="BL27" s="622"/>
      <c r="BM27" s="622"/>
      <c r="BN27" s="623"/>
      <c r="BO27" s="659">
        <v>100</v>
      </c>
      <c r="BP27" s="659"/>
      <c r="BQ27" s="659"/>
      <c r="BR27" s="659"/>
      <c r="BS27" s="660">
        <v>1528364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58138191</v>
      </c>
      <c r="CS27" s="634"/>
      <c r="CT27" s="634"/>
      <c r="CU27" s="634"/>
      <c r="CV27" s="634"/>
      <c r="CW27" s="634"/>
      <c r="CX27" s="634"/>
      <c r="CY27" s="635"/>
      <c r="CZ27" s="624">
        <v>27</v>
      </c>
      <c r="DA27" s="636"/>
      <c r="DB27" s="636"/>
      <c r="DC27" s="637"/>
      <c r="DD27" s="627">
        <v>16489802</v>
      </c>
      <c r="DE27" s="634"/>
      <c r="DF27" s="634"/>
      <c r="DG27" s="634"/>
      <c r="DH27" s="634"/>
      <c r="DI27" s="634"/>
      <c r="DJ27" s="634"/>
      <c r="DK27" s="635"/>
      <c r="DL27" s="627">
        <v>16195590</v>
      </c>
      <c r="DM27" s="634"/>
      <c r="DN27" s="634"/>
      <c r="DO27" s="634"/>
      <c r="DP27" s="634"/>
      <c r="DQ27" s="634"/>
      <c r="DR27" s="634"/>
      <c r="DS27" s="634"/>
      <c r="DT27" s="634"/>
      <c r="DU27" s="634"/>
      <c r="DV27" s="635"/>
      <c r="DW27" s="624">
        <v>13.6</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1401870</v>
      </c>
      <c r="S28" s="622"/>
      <c r="T28" s="622"/>
      <c r="U28" s="622"/>
      <c r="V28" s="622"/>
      <c r="W28" s="622"/>
      <c r="X28" s="622"/>
      <c r="Y28" s="623"/>
      <c r="Z28" s="659">
        <v>0.6</v>
      </c>
      <c r="AA28" s="659"/>
      <c r="AB28" s="659"/>
      <c r="AC28" s="659"/>
      <c r="AD28" s="660">
        <v>268384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18926559</v>
      </c>
      <c r="CS28" s="622"/>
      <c r="CT28" s="622"/>
      <c r="CU28" s="622"/>
      <c r="CV28" s="622"/>
      <c r="CW28" s="622"/>
      <c r="CX28" s="622"/>
      <c r="CY28" s="623"/>
      <c r="CZ28" s="624">
        <v>8.8000000000000007</v>
      </c>
      <c r="DA28" s="636"/>
      <c r="DB28" s="636"/>
      <c r="DC28" s="637"/>
      <c r="DD28" s="627">
        <v>18550594</v>
      </c>
      <c r="DE28" s="622"/>
      <c r="DF28" s="622"/>
      <c r="DG28" s="622"/>
      <c r="DH28" s="622"/>
      <c r="DI28" s="622"/>
      <c r="DJ28" s="622"/>
      <c r="DK28" s="623"/>
      <c r="DL28" s="627">
        <v>17800594</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1056736</v>
      </c>
      <c r="S29" s="622"/>
      <c r="T29" s="622"/>
      <c r="U29" s="622"/>
      <c r="V29" s="622"/>
      <c r="W29" s="622"/>
      <c r="X29" s="622"/>
      <c r="Y29" s="623"/>
      <c r="Z29" s="659">
        <v>0.5</v>
      </c>
      <c r="AA29" s="659"/>
      <c r="AB29" s="659"/>
      <c r="AC29" s="659"/>
      <c r="AD29" s="660" t="s">
        <v>129</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18926535</v>
      </c>
      <c r="CS29" s="634"/>
      <c r="CT29" s="634"/>
      <c r="CU29" s="634"/>
      <c r="CV29" s="634"/>
      <c r="CW29" s="634"/>
      <c r="CX29" s="634"/>
      <c r="CY29" s="635"/>
      <c r="CZ29" s="624">
        <v>8.8000000000000007</v>
      </c>
      <c r="DA29" s="636"/>
      <c r="DB29" s="636"/>
      <c r="DC29" s="637"/>
      <c r="DD29" s="627">
        <v>18550570</v>
      </c>
      <c r="DE29" s="634"/>
      <c r="DF29" s="634"/>
      <c r="DG29" s="634"/>
      <c r="DH29" s="634"/>
      <c r="DI29" s="634"/>
      <c r="DJ29" s="634"/>
      <c r="DK29" s="635"/>
      <c r="DL29" s="627">
        <v>17800570</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48151967</v>
      </c>
      <c r="S30" s="622"/>
      <c r="T30" s="622"/>
      <c r="U30" s="622"/>
      <c r="V30" s="622"/>
      <c r="W30" s="622"/>
      <c r="X30" s="622"/>
      <c r="Y30" s="623"/>
      <c r="Z30" s="659">
        <v>21.3</v>
      </c>
      <c r="AA30" s="659"/>
      <c r="AB30" s="659"/>
      <c r="AC30" s="659"/>
      <c r="AD30" s="660" t="s">
        <v>129</v>
      </c>
      <c r="AE30" s="660"/>
      <c r="AF30" s="660"/>
      <c r="AG30" s="660"/>
      <c r="AH30" s="660"/>
      <c r="AI30" s="660"/>
      <c r="AJ30" s="660"/>
      <c r="AK30" s="660"/>
      <c r="AL30" s="624" t="s">
        <v>129</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18334112</v>
      </c>
      <c r="CS30" s="622"/>
      <c r="CT30" s="622"/>
      <c r="CU30" s="622"/>
      <c r="CV30" s="622"/>
      <c r="CW30" s="622"/>
      <c r="CX30" s="622"/>
      <c r="CY30" s="623"/>
      <c r="CZ30" s="624">
        <v>8.5</v>
      </c>
      <c r="DA30" s="636"/>
      <c r="DB30" s="636"/>
      <c r="DC30" s="637"/>
      <c r="DD30" s="627">
        <v>17959288</v>
      </c>
      <c r="DE30" s="622"/>
      <c r="DF30" s="622"/>
      <c r="DG30" s="622"/>
      <c r="DH30" s="622"/>
      <c r="DI30" s="622"/>
      <c r="DJ30" s="622"/>
      <c r="DK30" s="623"/>
      <c r="DL30" s="627">
        <v>17209288</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236</v>
      </c>
      <c r="AA31" s="659"/>
      <c r="AB31" s="659"/>
      <c r="AC31" s="659"/>
      <c r="AD31" s="660" t="s">
        <v>129</v>
      </c>
      <c r="AE31" s="660"/>
      <c r="AF31" s="660"/>
      <c r="AG31" s="660"/>
      <c r="AH31" s="660"/>
      <c r="AI31" s="660"/>
      <c r="AJ31" s="660"/>
      <c r="AK31" s="660"/>
      <c r="AL31" s="624" t="s">
        <v>129</v>
      </c>
      <c r="AM31" s="625"/>
      <c r="AN31" s="625"/>
      <c r="AO31" s="661"/>
      <c r="AP31" s="693" t="s">
        <v>314</v>
      </c>
      <c r="AQ31" s="694"/>
      <c r="AR31" s="694"/>
      <c r="AS31" s="694"/>
      <c r="AT31" s="695" t="s">
        <v>315</v>
      </c>
      <c r="AU31" s="218"/>
      <c r="AV31" s="218"/>
      <c r="AW31" s="218"/>
      <c r="AX31" s="679" t="s">
        <v>188</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99.5</v>
      </c>
      <c r="BS31" s="684"/>
      <c r="BT31" s="684"/>
      <c r="BU31" s="684"/>
      <c r="BV31" s="684"/>
      <c r="BW31" s="684"/>
      <c r="BX31" s="685">
        <v>98.7</v>
      </c>
      <c r="BY31" s="684"/>
      <c r="BZ31" s="684"/>
      <c r="CA31" s="684"/>
      <c r="CB31" s="686"/>
      <c r="CD31" s="642"/>
      <c r="CE31" s="643"/>
      <c r="CF31" s="618" t="s">
        <v>316</v>
      </c>
      <c r="CG31" s="619"/>
      <c r="CH31" s="619"/>
      <c r="CI31" s="619"/>
      <c r="CJ31" s="619"/>
      <c r="CK31" s="619"/>
      <c r="CL31" s="619"/>
      <c r="CM31" s="619"/>
      <c r="CN31" s="619"/>
      <c r="CO31" s="619"/>
      <c r="CP31" s="619"/>
      <c r="CQ31" s="620"/>
      <c r="CR31" s="621">
        <v>592423</v>
      </c>
      <c r="CS31" s="634"/>
      <c r="CT31" s="634"/>
      <c r="CU31" s="634"/>
      <c r="CV31" s="634"/>
      <c r="CW31" s="634"/>
      <c r="CX31" s="634"/>
      <c r="CY31" s="635"/>
      <c r="CZ31" s="624">
        <v>0.3</v>
      </c>
      <c r="DA31" s="636"/>
      <c r="DB31" s="636"/>
      <c r="DC31" s="637"/>
      <c r="DD31" s="627">
        <v>591282</v>
      </c>
      <c r="DE31" s="634"/>
      <c r="DF31" s="634"/>
      <c r="DG31" s="634"/>
      <c r="DH31" s="634"/>
      <c r="DI31" s="634"/>
      <c r="DJ31" s="634"/>
      <c r="DK31" s="635"/>
      <c r="DL31" s="627">
        <v>591282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13995229</v>
      </c>
      <c r="S32" s="622"/>
      <c r="T32" s="622"/>
      <c r="U32" s="622"/>
      <c r="V32" s="622"/>
      <c r="W32" s="622"/>
      <c r="X32" s="622"/>
      <c r="Y32" s="623"/>
      <c r="Z32" s="659">
        <v>6.2</v>
      </c>
      <c r="AA32" s="659"/>
      <c r="AB32" s="659"/>
      <c r="AC32" s="659"/>
      <c r="AD32" s="660" t="s">
        <v>236</v>
      </c>
      <c r="AE32" s="660"/>
      <c r="AF32" s="660"/>
      <c r="AG32" s="660"/>
      <c r="AH32" s="660"/>
      <c r="AI32" s="660"/>
      <c r="AJ32" s="660"/>
      <c r="AK32" s="660"/>
      <c r="AL32" s="624" t="s">
        <v>129</v>
      </c>
      <c r="AM32" s="625"/>
      <c r="AN32" s="625"/>
      <c r="AO32" s="661"/>
      <c r="AP32" s="662"/>
      <c r="AQ32" s="663"/>
      <c r="AR32" s="663"/>
      <c r="AS32" s="663"/>
      <c r="AT32" s="696"/>
      <c r="AU32" s="214" t="s">
        <v>318</v>
      </c>
      <c r="AX32" s="618" t="s">
        <v>319</v>
      </c>
      <c r="AY32" s="619"/>
      <c r="AZ32" s="619"/>
      <c r="BA32" s="619"/>
      <c r="BB32" s="619"/>
      <c r="BC32" s="619"/>
      <c r="BD32" s="619"/>
      <c r="BE32" s="619"/>
      <c r="BF32" s="620"/>
      <c r="BG32" s="687">
        <v>99.2</v>
      </c>
      <c r="BH32" s="634"/>
      <c r="BI32" s="634"/>
      <c r="BJ32" s="634"/>
      <c r="BK32" s="634"/>
      <c r="BL32" s="634"/>
      <c r="BM32" s="625">
        <v>98.2</v>
      </c>
      <c r="BN32" s="634"/>
      <c r="BO32" s="634"/>
      <c r="BP32" s="634"/>
      <c r="BQ32" s="657"/>
      <c r="BR32" s="687">
        <v>99.3</v>
      </c>
      <c r="BS32" s="634"/>
      <c r="BT32" s="634"/>
      <c r="BU32" s="634"/>
      <c r="BV32" s="634"/>
      <c r="BW32" s="634"/>
      <c r="BX32" s="625">
        <v>98.2</v>
      </c>
      <c r="BY32" s="634"/>
      <c r="BZ32" s="634"/>
      <c r="CA32" s="634"/>
      <c r="CB32" s="657"/>
      <c r="CD32" s="644"/>
      <c r="CE32" s="645"/>
      <c r="CF32" s="618" t="s">
        <v>320</v>
      </c>
      <c r="CG32" s="619"/>
      <c r="CH32" s="619"/>
      <c r="CI32" s="619"/>
      <c r="CJ32" s="619"/>
      <c r="CK32" s="619"/>
      <c r="CL32" s="619"/>
      <c r="CM32" s="619"/>
      <c r="CN32" s="619"/>
      <c r="CO32" s="619"/>
      <c r="CP32" s="619"/>
      <c r="CQ32" s="620"/>
      <c r="CR32" s="621">
        <v>24</v>
      </c>
      <c r="CS32" s="622"/>
      <c r="CT32" s="622"/>
      <c r="CU32" s="622"/>
      <c r="CV32" s="622"/>
      <c r="CW32" s="622"/>
      <c r="CX32" s="622"/>
      <c r="CY32" s="623"/>
      <c r="CZ32" s="624">
        <v>0</v>
      </c>
      <c r="DA32" s="636"/>
      <c r="DB32" s="636"/>
      <c r="DC32" s="637"/>
      <c r="DD32" s="627">
        <v>24</v>
      </c>
      <c r="DE32" s="622"/>
      <c r="DF32" s="622"/>
      <c r="DG32" s="622"/>
      <c r="DH32" s="622"/>
      <c r="DI32" s="622"/>
      <c r="DJ32" s="622"/>
      <c r="DK32" s="623"/>
      <c r="DL32" s="627">
        <v>24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425841</v>
      </c>
      <c r="S33" s="622"/>
      <c r="T33" s="622"/>
      <c r="U33" s="622"/>
      <c r="V33" s="622"/>
      <c r="W33" s="622"/>
      <c r="X33" s="622"/>
      <c r="Y33" s="623"/>
      <c r="Z33" s="659">
        <v>0.2</v>
      </c>
      <c r="AA33" s="659"/>
      <c r="AB33" s="659"/>
      <c r="AC33" s="659"/>
      <c r="AD33" s="660">
        <v>4772</v>
      </c>
      <c r="AE33" s="660"/>
      <c r="AF33" s="660"/>
      <c r="AG33" s="660"/>
      <c r="AH33" s="660"/>
      <c r="AI33" s="660"/>
      <c r="AJ33" s="660"/>
      <c r="AK33" s="660"/>
      <c r="AL33" s="624">
        <v>0</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99.6</v>
      </c>
      <c r="BS33" s="606"/>
      <c r="BT33" s="606"/>
      <c r="BU33" s="606"/>
      <c r="BV33" s="606"/>
      <c r="BW33" s="606"/>
      <c r="BX33" s="652">
        <v>98.9</v>
      </c>
      <c r="BY33" s="606"/>
      <c r="BZ33" s="606"/>
      <c r="CA33" s="606"/>
      <c r="CB33" s="669"/>
      <c r="CD33" s="618" t="s">
        <v>323</v>
      </c>
      <c r="CE33" s="619"/>
      <c r="CF33" s="619"/>
      <c r="CG33" s="619"/>
      <c r="CH33" s="619"/>
      <c r="CI33" s="619"/>
      <c r="CJ33" s="619"/>
      <c r="CK33" s="619"/>
      <c r="CL33" s="619"/>
      <c r="CM33" s="619"/>
      <c r="CN33" s="619"/>
      <c r="CO33" s="619"/>
      <c r="CP33" s="619"/>
      <c r="CQ33" s="620"/>
      <c r="CR33" s="621">
        <v>87694469</v>
      </c>
      <c r="CS33" s="634"/>
      <c r="CT33" s="634"/>
      <c r="CU33" s="634"/>
      <c r="CV33" s="634"/>
      <c r="CW33" s="634"/>
      <c r="CX33" s="634"/>
      <c r="CY33" s="635"/>
      <c r="CZ33" s="624">
        <v>40.700000000000003</v>
      </c>
      <c r="DA33" s="636"/>
      <c r="DB33" s="636"/>
      <c r="DC33" s="637"/>
      <c r="DD33" s="627">
        <v>69729883</v>
      </c>
      <c r="DE33" s="634"/>
      <c r="DF33" s="634"/>
      <c r="DG33" s="634"/>
      <c r="DH33" s="634"/>
      <c r="DI33" s="634"/>
      <c r="DJ33" s="634"/>
      <c r="DK33" s="635"/>
      <c r="DL33" s="627">
        <v>42169711</v>
      </c>
      <c r="DM33" s="634"/>
      <c r="DN33" s="634"/>
      <c r="DO33" s="634"/>
      <c r="DP33" s="634"/>
      <c r="DQ33" s="634"/>
      <c r="DR33" s="634"/>
      <c r="DS33" s="634"/>
      <c r="DT33" s="634"/>
      <c r="DU33" s="634"/>
      <c r="DV33" s="635"/>
      <c r="DW33" s="624">
        <v>35.5</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505177</v>
      </c>
      <c r="S34" s="622"/>
      <c r="T34" s="622"/>
      <c r="U34" s="622"/>
      <c r="V34" s="622"/>
      <c r="W34" s="622"/>
      <c r="X34" s="622"/>
      <c r="Y34" s="623"/>
      <c r="Z34" s="659">
        <v>0.2</v>
      </c>
      <c r="AA34" s="659"/>
      <c r="AB34" s="659"/>
      <c r="AC34" s="659"/>
      <c r="AD34" s="660" t="s">
        <v>129</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27487528</v>
      </c>
      <c r="CS34" s="622"/>
      <c r="CT34" s="622"/>
      <c r="CU34" s="622"/>
      <c r="CV34" s="622"/>
      <c r="CW34" s="622"/>
      <c r="CX34" s="622"/>
      <c r="CY34" s="623"/>
      <c r="CZ34" s="624">
        <v>12.8</v>
      </c>
      <c r="DA34" s="636"/>
      <c r="DB34" s="636"/>
      <c r="DC34" s="637"/>
      <c r="DD34" s="627">
        <v>17836916</v>
      </c>
      <c r="DE34" s="622"/>
      <c r="DF34" s="622"/>
      <c r="DG34" s="622"/>
      <c r="DH34" s="622"/>
      <c r="DI34" s="622"/>
      <c r="DJ34" s="622"/>
      <c r="DK34" s="623"/>
      <c r="DL34" s="627">
        <v>15944680</v>
      </c>
      <c r="DM34" s="622"/>
      <c r="DN34" s="622"/>
      <c r="DO34" s="622"/>
      <c r="DP34" s="622"/>
      <c r="DQ34" s="622"/>
      <c r="DR34" s="622"/>
      <c r="DS34" s="622"/>
      <c r="DT34" s="622"/>
      <c r="DU34" s="622"/>
      <c r="DV34" s="623"/>
      <c r="DW34" s="624">
        <v>13.4</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5460263</v>
      </c>
      <c r="S35" s="622"/>
      <c r="T35" s="622"/>
      <c r="U35" s="622"/>
      <c r="V35" s="622"/>
      <c r="W35" s="622"/>
      <c r="X35" s="622"/>
      <c r="Y35" s="623"/>
      <c r="Z35" s="659">
        <v>2.4</v>
      </c>
      <c r="AA35" s="659"/>
      <c r="AB35" s="659"/>
      <c r="AC35" s="659"/>
      <c r="AD35" s="660" t="s">
        <v>129</v>
      </c>
      <c r="AE35" s="660"/>
      <c r="AF35" s="660"/>
      <c r="AG35" s="660"/>
      <c r="AH35" s="660"/>
      <c r="AI35" s="660"/>
      <c r="AJ35" s="660"/>
      <c r="AK35" s="660"/>
      <c r="AL35" s="624" t="s">
        <v>256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4529260</v>
      </c>
      <c r="CS35" s="634"/>
      <c r="CT35" s="634"/>
      <c r="CU35" s="634"/>
      <c r="CV35" s="634"/>
      <c r="CW35" s="634"/>
      <c r="CX35" s="634"/>
      <c r="CY35" s="635"/>
      <c r="CZ35" s="624">
        <v>2.1</v>
      </c>
      <c r="DA35" s="636"/>
      <c r="DB35" s="636"/>
      <c r="DC35" s="637"/>
      <c r="DD35" s="627">
        <v>4150532</v>
      </c>
      <c r="DE35" s="634"/>
      <c r="DF35" s="634"/>
      <c r="DG35" s="634"/>
      <c r="DH35" s="634"/>
      <c r="DI35" s="634"/>
      <c r="DJ35" s="634"/>
      <c r="DK35" s="635"/>
      <c r="DL35" s="627">
        <v>4150446</v>
      </c>
      <c r="DM35" s="634"/>
      <c r="DN35" s="634"/>
      <c r="DO35" s="634"/>
      <c r="DP35" s="634"/>
      <c r="DQ35" s="634"/>
      <c r="DR35" s="634"/>
      <c r="DS35" s="634"/>
      <c r="DT35" s="634"/>
      <c r="DU35" s="634"/>
      <c r="DV35" s="635"/>
      <c r="DW35" s="624">
        <v>3.5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10456021</v>
      </c>
      <c r="S36" s="622"/>
      <c r="T36" s="622"/>
      <c r="U36" s="622"/>
      <c r="V36" s="622"/>
      <c r="W36" s="622"/>
      <c r="X36" s="622"/>
      <c r="Y36" s="623"/>
      <c r="Z36" s="659">
        <v>4.5999999999999996</v>
      </c>
      <c r="AA36" s="659"/>
      <c r="AB36" s="659"/>
      <c r="AC36" s="659"/>
      <c r="AD36" s="660" t="s">
        <v>236</v>
      </c>
      <c r="AE36" s="660"/>
      <c r="AF36" s="660"/>
      <c r="AG36" s="660"/>
      <c r="AH36" s="660"/>
      <c r="AI36" s="660"/>
      <c r="AJ36" s="660"/>
      <c r="AK36" s="660"/>
      <c r="AL36" s="624" t="s">
        <v>129</v>
      </c>
      <c r="AM36" s="625"/>
      <c r="AN36" s="625"/>
      <c r="AO36" s="661"/>
      <c r="AP36" s="222"/>
      <c r="AQ36" s="670" t="s">
        <v>331</v>
      </c>
      <c r="AR36" s="671"/>
      <c r="AS36" s="671"/>
      <c r="AT36" s="671"/>
      <c r="AU36" s="671"/>
      <c r="AV36" s="671"/>
      <c r="AW36" s="671"/>
      <c r="AX36" s="671"/>
      <c r="AY36" s="672"/>
      <c r="AZ36" s="676">
        <v>28040362</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241763</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22604888</v>
      </c>
      <c r="CS36" s="622"/>
      <c r="CT36" s="622"/>
      <c r="CU36" s="622"/>
      <c r="CV36" s="622"/>
      <c r="CW36" s="622"/>
      <c r="CX36" s="622"/>
      <c r="CY36" s="623"/>
      <c r="CZ36" s="624">
        <v>10.5</v>
      </c>
      <c r="DA36" s="636"/>
      <c r="DB36" s="636"/>
      <c r="DC36" s="637"/>
      <c r="DD36" s="627">
        <v>18776521</v>
      </c>
      <c r="DE36" s="622"/>
      <c r="DF36" s="622"/>
      <c r="DG36" s="622"/>
      <c r="DH36" s="622"/>
      <c r="DI36" s="622"/>
      <c r="DJ36" s="622"/>
      <c r="DK36" s="623"/>
      <c r="DL36" s="627">
        <v>8977536</v>
      </c>
      <c r="DM36" s="622"/>
      <c r="DN36" s="622"/>
      <c r="DO36" s="622"/>
      <c r="DP36" s="622"/>
      <c r="DQ36" s="622"/>
      <c r="DR36" s="622"/>
      <c r="DS36" s="622"/>
      <c r="DT36" s="622"/>
      <c r="DU36" s="622"/>
      <c r="DV36" s="623"/>
      <c r="DW36" s="624">
        <v>7.6</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5974240</v>
      </c>
      <c r="S37" s="622"/>
      <c r="T37" s="622"/>
      <c r="U37" s="622"/>
      <c r="V37" s="622"/>
      <c r="W37" s="622"/>
      <c r="X37" s="622"/>
      <c r="Y37" s="623"/>
      <c r="Z37" s="659">
        <v>2.6</v>
      </c>
      <c r="AA37" s="659"/>
      <c r="AB37" s="659"/>
      <c r="AC37" s="659"/>
      <c r="AD37" s="660">
        <v>287443</v>
      </c>
      <c r="AE37" s="660"/>
      <c r="AF37" s="660"/>
      <c r="AG37" s="660"/>
      <c r="AH37" s="660"/>
      <c r="AI37" s="660"/>
      <c r="AJ37" s="660"/>
      <c r="AK37" s="660"/>
      <c r="AL37" s="624">
        <v>0.3</v>
      </c>
      <c r="AM37" s="625"/>
      <c r="AN37" s="625"/>
      <c r="AO37" s="661"/>
      <c r="AQ37" s="654" t="s">
        <v>335</v>
      </c>
      <c r="AR37" s="655"/>
      <c r="AS37" s="655"/>
      <c r="AT37" s="655"/>
      <c r="AU37" s="655"/>
      <c r="AV37" s="655"/>
      <c r="AW37" s="655"/>
      <c r="AX37" s="655"/>
      <c r="AY37" s="656"/>
      <c r="AZ37" s="621">
        <v>10395485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-436214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917901</v>
      </c>
      <c r="CS37" s="634"/>
      <c r="CT37" s="634"/>
      <c r="CU37" s="634"/>
      <c r="CV37" s="634"/>
      <c r="CW37" s="634"/>
      <c r="CX37" s="634"/>
      <c r="CY37" s="635"/>
      <c r="CZ37" s="624">
        <v>0.4</v>
      </c>
      <c r="DA37" s="636"/>
      <c r="DB37" s="636"/>
      <c r="DC37" s="637"/>
      <c r="DD37" s="627">
        <v>917901</v>
      </c>
      <c r="DE37" s="634"/>
      <c r="DF37" s="634"/>
      <c r="DG37" s="634"/>
      <c r="DH37" s="634"/>
      <c r="DI37" s="634"/>
      <c r="DJ37" s="634"/>
      <c r="DK37" s="635"/>
      <c r="DL37" s="627">
        <v>849759</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16461000</v>
      </c>
      <c r="S38" s="622"/>
      <c r="T38" s="622"/>
      <c r="U38" s="622"/>
      <c r="V38" s="622"/>
      <c r="W38" s="622"/>
      <c r="X38" s="622"/>
      <c r="Y38" s="623"/>
      <c r="Z38" s="659">
        <v>7.3</v>
      </c>
      <c r="AA38" s="659"/>
      <c r="AB38" s="659"/>
      <c r="AC38" s="659"/>
      <c r="AD38" s="660" t="s">
        <v>236</v>
      </c>
      <c r="AE38" s="660"/>
      <c r="AF38" s="660"/>
      <c r="AG38" s="660"/>
      <c r="AH38" s="660"/>
      <c r="AI38" s="660"/>
      <c r="AJ38" s="660"/>
      <c r="AK38" s="660"/>
      <c r="AL38" s="624" t="s">
        <v>236</v>
      </c>
      <c r="AM38" s="625"/>
      <c r="AN38" s="625"/>
      <c r="AO38" s="661"/>
      <c r="AQ38" s="654" t="s">
        <v>339</v>
      </c>
      <c r="AR38" s="655"/>
      <c r="AS38" s="655"/>
      <c r="AT38" s="655"/>
      <c r="AU38" s="655"/>
      <c r="AV38" s="655"/>
      <c r="AW38" s="655"/>
      <c r="AX38" s="655"/>
      <c r="AY38" s="656"/>
      <c r="AZ38" s="621">
        <v>405823</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55583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17134575</v>
      </c>
      <c r="CS38" s="622"/>
      <c r="CT38" s="622"/>
      <c r="CU38" s="622"/>
      <c r="CV38" s="622"/>
      <c r="CW38" s="622"/>
      <c r="CX38" s="622"/>
      <c r="CY38" s="623"/>
      <c r="CZ38" s="624">
        <v>8</v>
      </c>
      <c r="DA38" s="636"/>
      <c r="DB38" s="636"/>
      <c r="DC38" s="637"/>
      <c r="DD38" s="627">
        <v>13838473</v>
      </c>
      <c r="DE38" s="622"/>
      <c r="DF38" s="622"/>
      <c r="DG38" s="622"/>
      <c r="DH38" s="622"/>
      <c r="DI38" s="622"/>
      <c r="DJ38" s="622"/>
      <c r="DK38" s="623"/>
      <c r="DL38" s="627">
        <v>13097049</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129</v>
      </c>
      <c r="AA39" s="659"/>
      <c r="AB39" s="659"/>
      <c r="AC39" s="659"/>
      <c r="AD39" s="660" t="s">
        <v>236</v>
      </c>
      <c r="AE39" s="660"/>
      <c r="AF39" s="660"/>
      <c r="AG39" s="660"/>
      <c r="AH39" s="660"/>
      <c r="AI39" s="660"/>
      <c r="AJ39" s="660"/>
      <c r="AK39" s="660"/>
      <c r="AL39" s="624" t="s">
        <v>236</v>
      </c>
      <c r="AM39" s="625"/>
      <c r="AN39" s="625"/>
      <c r="AO39" s="661"/>
      <c r="AQ39" s="654" t="s">
        <v>343</v>
      </c>
      <c r="AR39" s="655"/>
      <c r="AS39" s="655"/>
      <c r="AT39" s="655"/>
      <c r="AU39" s="655"/>
      <c r="AV39" s="655"/>
      <c r="AW39" s="655"/>
      <c r="AX39" s="655"/>
      <c r="AY39" s="656"/>
      <c r="AZ39" s="621">
        <v>100847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82847</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13614325</v>
      </c>
      <c r="CS39" s="634"/>
      <c r="CT39" s="634"/>
      <c r="CU39" s="634"/>
      <c r="CV39" s="634"/>
      <c r="CW39" s="634"/>
      <c r="CX39" s="634"/>
      <c r="CY39" s="635"/>
      <c r="CZ39" s="624">
        <v>6.3</v>
      </c>
      <c r="DA39" s="636"/>
      <c r="DB39" s="636"/>
      <c r="DC39" s="637"/>
      <c r="DD39" s="627">
        <v>13135339</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4500000</v>
      </c>
      <c r="S40" s="622"/>
      <c r="T40" s="622"/>
      <c r="U40" s="622"/>
      <c r="V40" s="622"/>
      <c r="W40" s="622"/>
      <c r="X40" s="622"/>
      <c r="Y40" s="623"/>
      <c r="Z40" s="659">
        <v>2</v>
      </c>
      <c r="AA40" s="659"/>
      <c r="AB40" s="659"/>
      <c r="AC40" s="659"/>
      <c r="AD40" s="660" t="s">
        <v>256</v>
      </c>
      <c r="AE40" s="660"/>
      <c r="AF40" s="660"/>
      <c r="AG40" s="660"/>
      <c r="AH40" s="660"/>
      <c r="AI40" s="660"/>
      <c r="AJ40" s="660"/>
      <c r="AK40" s="660"/>
      <c r="AL40" s="624" t="s">
        <v>236</v>
      </c>
      <c r="AM40" s="625"/>
      <c r="AN40" s="625"/>
      <c r="AO40" s="661"/>
      <c r="AQ40" s="654" t="s">
        <v>347</v>
      </c>
      <c r="AR40" s="655"/>
      <c r="AS40" s="655"/>
      <c r="AT40" s="655"/>
      <c r="AU40" s="655"/>
      <c r="AV40" s="655"/>
      <c r="AW40" s="655"/>
      <c r="AX40" s="655"/>
      <c r="AY40" s="656"/>
      <c r="AZ40" s="621" t="s">
        <v>129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95</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2323893</v>
      </c>
      <c r="CS40" s="622"/>
      <c r="CT40" s="622"/>
      <c r="CU40" s="622"/>
      <c r="CV40" s="622"/>
      <c r="CW40" s="622"/>
      <c r="CX40" s="622"/>
      <c r="CY40" s="623"/>
      <c r="CZ40" s="624">
        <v>1.1000000000000001</v>
      </c>
      <c r="DA40" s="636"/>
      <c r="DB40" s="636"/>
      <c r="DC40" s="637"/>
      <c r="DD40" s="627">
        <v>1992102</v>
      </c>
      <c r="DE40" s="622"/>
      <c r="DF40" s="622"/>
      <c r="DG40" s="622"/>
      <c r="DH40" s="622"/>
      <c r="DI40" s="622"/>
      <c r="DJ40" s="622"/>
      <c r="DK40" s="623"/>
      <c r="DL40" s="627" t="s">
        <v>236</v>
      </c>
      <c r="DM40" s="622"/>
      <c r="DN40" s="622"/>
      <c r="DO40" s="622"/>
      <c r="DP40" s="622"/>
      <c r="DQ40" s="622"/>
      <c r="DR40" s="622"/>
      <c r="DS40" s="622"/>
      <c r="DT40" s="622"/>
      <c r="DU40" s="622"/>
      <c r="DV40" s="623"/>
      <c r="DW40" s="624" t="s">
        <v>236</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226445818</v>
      </c>
      <c r="S41" s="646"/>
      <c r="T41" s="646"/>
      <c r="U41" s="646"/>
      <c r="V41" s="646"/>
      <c r="W41" s="646"/>
      <c r="X41" s="646"/>
      <c r="Y41" s="649"/>
      <c r="Z41" s="650">
        <v>100</v>
      </c>
      <c r="AA41" s="650"/>
      <c r="AB41" s="650"/>
      <c r="AC41" s="650"/>
      <c r="AD41" s="651">
        <v>114242575</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3722952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236</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13415255</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393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21107711</v>
      </c>
      <c r="CS42" s="634"/>
      <c r="CT42" s="634"/>
      <c r="CU42" s="634"/>
      <c r="CV42" s="634"/>
      <c r="CW42" s="634"/>
      <c r="CX42" s="634"/>
      <c r="CY42" s="635"/>
      <c r="CZ42" s="624">
        <v>9.8000000000000007</v>
      </c>
      <c r="DA42" s="636"/>
      <c r="DB42" s="636"/>
      <c r="DC42" s="637"/>
      <c r="DD42" s="627">
        <v>5123837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461714</v>
      </c>
      <c r="CS43" s="634"/>
      <c r="CT43" s="634"/>
      <c r="CU43" s="634"/>
      <c r="CV43" s="634"/>
      <c r="CW43" s="634"/>
      <c r="CX43" s="634"/>
      <c r="CY43" s="635"/>
      <c r="CZ43" s="624">
        <v>0.2</v>
      </c>
      <c r="DA43" s="636"/>
      <c r="DB43" s="636"/>
      <c r="DC43" s="637"/>
      <c r="DD43" s="627">
        <v>461714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21059950</v>
      </c>
      <c r="CS44" s="622"/>
      <c r="CT44" s="622"/>
      <c r="CU44" s="622"/>
      <c r="CV44" s="622"/>
      <c r="CW44" s="622"/>
      <c r="CX44" s="622"/>
      <c r="CY44" s="623"/>
      <c r="CZ44" s="624">
        <v>9.8000000000000007</v>
      </c>
      <c r="DA44" s="625"/>
      <c r="DB44" s="625"/>
      <c r="DC44" s="626"/>
      <c r="DD44" s="627">
        <v>5123837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8837122</v>
      </c>
      <c r="CS45" s="634"/>
      <c r="CT45" s="634"/>
      <c r="CU45" s="634"/>
      <c r="CV45" s="634"/>
      <c r="CW45" s="634"/>
      <c r="CX45" s="634"/>
      <c r="CY45" s="635"/>
      <c r="CZ45" s="624">
        <v>4.0999999999999996</v>
      </c>
      <c r="DA45" s="636"/>
      <c r="DB45" s="636"/>
      <c r="DC45" s="637"/>
      <c r="DD45" s="627">
        <v>499423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11368567</v>
      </c>
      <c r="CS46" s="622"/>
      <c r="CT46" s="622"/>
      <c r="CU46" s="622"/>
      <c r="CV46" s="622"/>
      <c r="CW46" s="622"/>
      <c r="CX46" s="622"/>
      <c r="CY46" s="623"/>
      <c r="CZ46" s="624">
        <v>5.3</v>
      </c>
      <c r="DA46" s="625"/>
      <c r="DB46" s="625"/>
      <c r="DC46" s="626"/>
      <c r="DD46" s="627">
        <v>4236909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47761</v>
      </c>
      <c r="CS47" s="634"/>
      <c r="CT47" s="634"/>
      <c r="CU47" s="634"/>
      <c r="CV47" s="634"/>
      <c r="CW47" s="634"/>
      <c r="CX47" s="634"/>
      <c r="CY47" s="635"/>
      <c r="CZ47" s="624">
        <v>0</v>
      </c>
      <c r="DA47" s="636"/>
      <c r="DB47" s="636"/>
      <c r="DC47" s="637"/>
      <c r="DD47" s="627" t="s">
        <v>236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256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215286796</v>
      </c>
      <c r="CS49" s="606"/>
      <c r="CT49" s="606"/>
      <c r="CU49" s="606"/>
      <c r="CV49" s="606"/>
      <c r="CW49" s="606"/>
      <c r="CX49" s="606"/>
      <c r="CY49" s="607"/>
      <c r="CZ49" s="608">
        <v>100</v>
      </c>
      <c r="DA49" s="609"/>
      <c r="DB49" s="609"/>
      <c r="DC49" s="610"/>
      <c r="DD49" s="611">
        <v>137138843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piDqoVs0qwOHEZdxLBNdmup2CKvXnPEy2WxsjDxNVPZOaAsFE70FA5Vh8UkKqiuBwQ2owBhw2n/ohAVSFmkBQ==" saltValue="7+u2nM9jATga7L4GXybs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Q103" sqref="BQ103:DZ103"/>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226451</v>
      </c>
      <c r="R7" s="1103"/>
      <c r="S7" s="1103"/>
      <c r="T7" s="1103"/>
      <c r="U7" s="1103"/>
      <c r="V7" s="1103">
        <v>215357</v>
      </c>
      <c r="W7" s="1103"/>
      <c r="X7" s="1103"/>
      <c r="Y7" s="1103"/>
      <c r="Z7" s="1103"/>
      <c r="AA7" s="1103">
        <v>11095</v>
      </c>
      <c r="AB7" s="1103"/>
      <c r="AC7" s="1103"/>
      <c r="AD7" s="1103"/>
      <c r="AE7" s="1104"/>
      <c r="AF7" s="1105">
        <v>8930</v>
      </c>
      <c r="AG7" s="1106"/>
      <c r="AH7" s="1106"/>
      <c r="AI7" s="1106"/>
      <c r="AJ7" s="1107"/>
      <c r="AK7" s="1108">
        <v>5470</v>
      </c>
      <c r="AL7" s="1109"/>
      <c r="AM7" s="1109"/>
      <c r="AN7" s="1109"/>
      <c r="AO7" s="1109"/>
      <c r="AP7" s="1109">
        <v>195268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609</v>
      </c>
      <c r="BS7" s="1099" t="s">
        <v>607</v>
      </c>
      <c r="BT7" s="1100"/>
      <c r="BU7" s="1100"/>
      <c r="BV7" s="1100"/>
      <c r="BW7" s="1100"/>
      <c r="BX7" s="1100"/>
      <c r="BY7" s="1100"/>
      <c r="BZ7" s="1100"/>
      <c r="CA7" s="1100"/>
      <c r="CB7" s="1100"/>
      <c r="CC7" s="1100"/>
      <c r="CD7" s="1100"/>
      <c r="CE7" s="1100"/>
      <c r="CF7" s="1100"/>
      <c r="CG7" s="1112"/>
      <c r="CH7" s="1096" t="s">
        <v>610</v>
      </c>
      <c r="CI7" s="1097"/>
      <c r="CJ7" s="1097"/>
      <c r="CK7" s="1097"/>
      <c r="CL7" s="1098"/>
      <c r="CM7" s="1096">
        <v>3</v>
      </c>
      <c r="CN7" s="1097"/>
      <c r="CO7" s="1097"/>
      <c r="CP7" s="1097"/>
      <c r="CQ7" s="1098"/>
      <c r="CR7" s="1096">
        <v>3</v>
      </c>
      <c r="CS7" s="1097"/>
      <c r="CT7" s="1097"/>
      <c r="CU7" s="1097"/>
      <c r="CV7" s="1098"/>
      <c r="CW7" s="1096" t="s">
        <v>525</v>
      </c>
      <c r="CX7" s="1097"/>
      <c r="CY7" s="1097"/>
      <c r="CZ7" s="1097"/>
      <c r="DA7" s="1098"/>
      <c r="DB7" s="1096" t="s">
        <v>525</v>
      </c>
      <c r="DC7" s="1097"/>
      <c r="DD7" s="1097"/>
      <c r="DE7" s="1097"/>
      <c r="DF7" s="1098"/>
      <c r="DG7" s="1096" t="s">
        <v>525</v>
      </c>
      <c r="DH7" s="1097"/>
      <c r="DI7" s="1097"/>
      <c r="DJ7" s="1097"/>
      <c r="DK7" s="1098"/>
      <c r="DL7" s="1096" t="s">
        <v>525</v>
      </c>
      <c r="DM7" s="1097"/>
      <c r="DN7" s="1097"/>
      <c r="DO7" s="1097"/>
      <c r="DP7" s="1098"/>
      <c r="DQ7" s="1096" t="s">
        <v>525</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110</v>
      </c>
      <c r="R8" s="1039"/>
      <c r="S8" s="1039"/>
      <c r="T8" s="1039"/>
      <c r="U8" s="1039"/>
      <c r="V8" s="1039">
        <v>45</v>
      </c>
      <c r="W8" s="1039"/>
      <c r="X8" s="1039"/>
      <c r="Y8" s="1039"/>
      <c r="Z8" s="1039"/>
      <c r="AA8" s="1039">
        <v>64</v>
      </c>
      <c r="AB8" s="1039"/>
      <c r="AC8" s="1039"/>
      <c r="AD8" s="1039"/>
      <c r="AE8" s="1040"/>
      <c r="AF8" s="1035">
        <v>1</v>
      </c>
      <c r="AG8" s="1036"/>
      <c r="AH8" s="1036"/>
      <c r="AI8" s="1036"/>
      <c r="AJ8" s="1037"/>
      <c r="AK8" s="1080">
        <v>1</v>
      </c>
      <c r="AL8" s="1081"/>
      <c r="AM8" s="1081"/>
      <c r="AN8" s="1081"/>
      <c r="AO8" s="1081"/>
      <c r="AP8" s="1081" t="s">
        <v>589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609</v>
      </c>
      <c r="BS8" s="992" t="s">
        <v>608</v>
      </c>
      <c r="BT8" s="993"/>
      <c r="BU8" s="993"/>
      <c r="BV8" s="993"/>
      <c r="BW8" s="993"/>
      <c r="BX8" s="993"/>
      <c r="BY8" s="993"/>
      <c r="BZ8" s="993"/>
      <c r="CA8" s="993"/>
      <c r="CB8" s="993"/>
      <c r="CC8" s="993"/>
      <c r="CD8" s="993"/>
      <c r="CE8" s="993"/>
      <c r="CF8" s="993"/>
      <c r="CG8" s="1014"/>
      <c r="CH8" s="989" t="s">
        <v>610</v>
      </c>
      <c r="CI8" s="990"/>
      <c r="CJ8" s="990"/>
      <c r="CK8" s="990"/>
      <c r="CL8" s="991"/>
      <c r="CM8" s="989">
        <v>27</v>
      </c>
      <c r="CN8" s="990"/>
      <c r="CO8" s="990"/>
      <c r="CP8" s="990"/>
      <c r="CQ8" s="991"/>
      <c r="CR8" s="989">
        <v>10</v>
      </c>
      <c r="CS8" s="990"/>
      <c r="CT8" s="990"/>
      <c r="CU8" s="990"/>
      <c r="CV8" s="991"/>
      <c r="CW8" s="989" t="s">
        <v>525</v>
      </c>
      <c r="CX8" s="990"/>
      <c r="CY8" s="990"/>
      <c r="CZ8" s="990"/>
      <c r="DA8" s="991"/>
      <c r="DB8" s="989">
        <v>1875</v>
      </c>
      <c r="DC8" s="990"/>
      <c r="DD8" s="990"/>
      <c r="DE8" s="990"/>
      <c r="DF8" s="991"/>
      <c r="DG8" s="989">
        <v>22</v>
      </c>
      <c r="DH8" s="990"/>
      <c r="DI8" s="990"/>
      <c r="DJ8" s="990"/>
      <c r="DK8" s="991"/>
      <c r="DL8" s="989" t="s">
        <v>525</v>
      </c>
      <c r="DM8" s="990"/>
      <c r="DN8" s="990"/>
      <c r="DO8" s="990"/>
      <c r="DP8" s="991"/>
      <c r="DQ8" s="989" t="s">
        <v>525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616</v>
      </c>
      <c r="BT9" s="993"/>
      <c r="BU9" s="993"/>
      <c r="BV9" s="993"/>
      <c r="BW9" s="993"/>
      <c r="BX9" s="993"/>
      <c r="BY9" s="993"/>
      <c r="BZ9" s="993"/>
      <c r="CA9" s="993"/>
      <c r="CB9" s="993"/>
      <c r="CC9" s="993"/>
      <c r="CD9" s="993"/>
      <c r="CE9" s="993"/>
      <c r="CF9" s="993"/>
      <c r="CG9" s="1014"/>
      <c r="CH9" s="989">
        <v>4</v>
      </c>
      <c r="CI9" s="990"/>
      <c r="CJ9" s="990"/>
      <c r="CK9" s="990"/>
      <c r="CL9" s="991"/>
      <c r="CM9" s="989">
        <v>757</v>
      </c>
      <c r="CN9" s="990"/>
      <c r="CO9" s="990"/>
      <c r="CP9" s="990"/>
      <c r="CQ9" s="991"/>
      <c r="CR9" s="989">
        <v>10</v>
      </c>
      <c r="CS9" s="990"/>
      <c r="CT9" s="990"/>
      <c r="CU9" s="990"/>
      <c r="CV9" s="991"/>
      <c r="CW9" s="989">
        <v>67</v>
      </c>
      <c r="CX9" s="990"/>
      <c r="CY9" s="990"/>
      <c r="CZ9" s="990"/>
      <c r="DA9" s="991"/>
      <c r="DB9" s="989" t="s">
        <v>525</v>
      </c>
      <c r="DC9" s="990"/>
      <c r="DD9" s="990"/>
      <c r="DE9" s="990"/>
      <c r="DF9" s="991"/>
      <c r="DG9" s="989" t="s">
        <v>525</v>
      </c>
      <c r="DH9" s="990"/>
      <c r="DI9" s="990"/>
      <c r="DJ9" s="990"/>
      <c r="DK9" s="991"/>
      <c r="DL9" s="989" t="s">
        <v>525</v>
      </c>
      <c r="DM9" s="990"/>
      <c r="DN9" s="990"/>
      <c r="DO9" s="990"/>
      <c r="DP9" s="991"/>
      <c r="DQ9" s="989" t="s">
        <v>525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617</v>
      </c>
      <c r="BT10" s="993"/>
      <c r="BU10" s="993"/>
      <c r="BV10" s="993"/>
      <c r="BW10" s="993"/>
      <c r="BX10" s="993"/>
      <c r="BY10" s="993"/>
      <c r="BZ10" s="993"/>
      <c r="CA10" s="993"/>
      <c r="CB10" s="993"/>
      <c r="CC10" s="993"/>
      <c r="CD10" s="993"/>
      <c r="CE10" s="993"/>
      <c r="CF10" s="993"/>
      <c r="CG10" s="1014"/>
      <c r="CH10" s="989">
        <v>-12</v>
      </c>
      <c r="CI10" s="990"/>
      <c r="CJ10" s="990"/>
      <c r="CK10" s="990"/>
      <c r="CL10" s="991"/>
      <c r="CM10" s="989">
        <v>207</v>
      </c>
      <c r="CN10" s="990"/>
      <c r="CO10" s="990"/>
      <c r="CP10" s="990"/>
      <c r="CQ10" s="991"/>
      <c r="CR10" s="989">
        <v>30</v>
      </c>
      <c r="CS10" s="990"/>
      <c r="CT10" s="990"/>
      <c r="CU10" s="990"/>
      <c r="CV10" s="991"/>
      <c r="CW10" s="989">
        <v>42</v>
      </c>
      <c r="CX10" s="990"/>
      <c r="CY10" s="990"/>
      <c r="CZ10" s="990"/>
      <c r="DA10" s="991"/>
      <c r="DB10" s="989" t="s">
        <v>525</v>
      </c>
      <c r="DC10" s="990"/>
      <c r="DD10" s="990"/>
      <c r="DE10" s="990"/>
      <c r="DF10" s="991"/>
      <c r="DG10" s="989" t="s">
        <v>525</v>
      </c>
      <c r="DH10" s="990"/>
      <c r="DI10" s="990"/>
      <c r="DJ10" s="990"/>
      <c r="DK10" s="991"/>
      <c r="DL10" s="989" t="s">
        <v>525</v>
      </c>
      <c r="DM10" s="990"/>
      <c r="DN10" s="990"/>
      <c r="DO10" s="990"/>
      <c r="DP10" s="991"/>
      <c r="DQ10" s="989" t="s">
        <v>525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618</v>
      </c>
      <c r="BT11" s="993"/>
      <c r="BU11" s="993"/>
      <c r="BV11" s="993"/>
      <c r="BW11" s="993"/>
      <c r="BX11" s="993"/>
      <c r="BY11" s="993"/>
      <c r="BZ11" s="993"/>
      <c r="CA11" s="993"/>
      <c r="CB11" s="993"/>
      <c r="CC11" s="993"/>
      <c r="CD11" s="993"/>
      <c r="CE11" s="993"/>
      <c r="CF11" s="993"/>
      <c r="CG11" s="1014"/>
      <c r="CH11" s="989">
        <v>18</v>
      </c>
      <c r="CI11" s="990"/>
      <c r="CJ11" s="990"/>
      <c r="CK11" s="990"/>
      <c r="CL11" s="991"/>
      <c r="CM11" s="989">
        <v>476</v>
      </c>
      <c r="CN11" s="990"/>
      <c r="CO11" s="990"/>
      <c r="CP11" s="990"/>
      <c r="CQ11" s="991"/>
      <c r="CR11" s="989">
        <v>300</v>
      </c>
      <c r="CS11" s="990"/>
      <c r="CT11" s="990"/>
      <c r="CU11" s="990"/>
      <c r="CV11" s="991"/>
      <c r="CW11" s="989">
        <v>271</v>
      </c>
      <c r="CX11" s="990"/>
      <c r="CY11" s="990"/>
      <c r="CZ11" s="990"/>
      <c r="DA11" s="991"/>
      <c r="DB11" s="989" t="s">
        <v>525</v>
      </c>
      <c r="DC11" s="990"/>
      <c r="DD11" s="990"/>
      <c r="DE11" s="990"/>
      <c r="DF11" s="991"/>
      <c r="DG11" s="989" t="s">
        <v>525</v>
      </c>
      <c r="DH11" s="990"/>
      <c r="DI11" s="990"/>
      <c r="DJ11" s="990"/>
      <c r="DK11" s="991"/>
      <c r="DL11" s="989" t="s">
        <v>525</v>
      </c>
      <c r="DM11" s="990"/>
      <c r="DN11" s="990"/>
      <c r="DO11" s="990"/>
      <c r="DP11" s="991"/>
      <c r="DQ11" s="989" t="s">
        <v>525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619</v>
      </c>
      <c r="BT12" s="993"/>
      <c r="BU12" s="993"/>
      <c r="BV12" s="993"/>
      <c r="BW12" s="993"/>
      <c r="BX12" s="993"/>
      <c r="BY12" s="993"/>
      <c r="BZ12" s="993"/>
      <c r="CA12" s="993"/>
      <c r="CB12" s="993"/>
      <c r="CC12" s="993"/>
      <c r="CD12" s="993"/>
      <c r="CE12" s="993"/>
      <c r="CF12" s="993"/>
      <c r="CG12" s="1014"/>
      <c r="CH12" s="989">
        <v>1</v>
      </c>
      <c r="CI12" s="990"/>
      <c r="CJ12" s="990"/>
      <c r="CK12" s="990"/>
      <c r="CL12" s="991"/>
      <c r="CM12" s="989">
        <v>133</v>
      </c>
      <c r="CN12" s="990"/>
      <c r="CO12" s="990"/>
      <c r="CP12" s="990"/>
      <c r="CQ12" s="991"/>
      <c r="CR12" s="989">
        <v>40</v>
      </c>
      <c r="CS12" s="990"/>
      <c r="CT12" s="990"/>
      <c r="CU12" s="990"/>
      <c r="CV12" s="991"/>
      <c r="CW12" s="989" t="s">
        <v>525</v>
      </c>
      <c r="CX12" s="990"/>
      <c r="CY12" s="990"/>
      <c r="CZ12" s="990"/>
      <c r="DA12" s="991"/>
      <c r="DB12" s="989" t="s">
        <v>525</v>
      </c>
      <c r="DC12" s="990"/>
      <c r="DD12" s="990"/>
      <c r="DE12" s="990"/>
      <c r="DF12" s="991"/>
      <c r="DG12" s="989" t="s">
        <v>525</v>
      </c>
      <c r="DH12" s="990"/>
      <c r="DI12" s="990"/>
      <c r="DJ12" s="990"/>
      <c r="DK12" s="991"/>
      <c r="DL12" s="989" t="s">
        <v>525</v>
      </c>
      <c r="DM12" s="990"/>
      <c r="DN12" s="990"/>
      <c r="DO12" s="990"/>
      <c r="DP12" s="991"/>
      <c r="DQ12" s="989" t="s">
        <v>525</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620</v>
      </c>
      <c r="BT13" s="993"/>
      <c r="BU13" s="993"/>
      <c r="BV13" s="993"/>
      <c r="BW13" s="993"/>
      <c r="BX13" s="993"/>
      <c r="BY13" s="993"/>
      <c r="BZ13" s="993"/>
      <c r="CA13" s="993"/>
      <c r="CB13" s="993"/>
      <c r="CC13" s="993"/>
      <c r="CD13" s="993"/>
      <c r="CE13" s="993"/>
      <c r="CF13" s="993"/>
      <c r="CG13" s="1014"/>
      <c r="CH13" s="989">
        <v>50</v>
      </c>
      <c r="CI13" s="990"/>
      <c r="CJ13" s="990"/>
      <c r="CK13" s="990"/>
      <c r="CL13" s="991"/>
      <c r="CM13" s="989">
        <v>2126</v>
      </c>
      <c r="CN13" s="990"/>
      <c r="CO13" s="990"/>
      <c r="CP13" s="990"/>
      <c r="CQ13" s="991"/>
      <c r="CR13" s="989">
        <v>90</v>
      </c>
      <c r="CS13" s="990"/>
      <c r="CT13" s="990"/>
      <c r="CU13" s="990"/>
      <c r="CV13" s="991"/>
      <c r="CW13" s="989" t="s">
        <v>525</v>
      </c>
      <c r="CX13" s="990"/>
      <c r="CY13" s="990"/>
      <c r="CZ13" s="990"/>
      <c r="DA13" s="991"/>
      <c r="DB13" s="989" t="s">
        <v>525</v>
      </c>
      <c r="DC13" s="990"/>
      <c r="DD13" s="990"/>
      <c r="DE13" s="990"/>
      <c r="DF13" s="991"/>
      <c r="DG13" s="989" t="s">
        <v>525</v>
      </c>
      <c r="DH13" s="990"/>
      <c r="DI13" s="990"/>
      <c r="DJ13" s="990"/>
      <c r="DK13" s="991"/>
      <c r="DL13" s="989" t="s">
        <v>525</v>
      </c>
      <c r="DM13" s="990"/>
      <c r="DN13" s="990"/>
      <c r="DO13" s="990"/>
      <c r="DP13" s="991"/>
      <c r="DQ13" s="989" t="s">
        <v>525</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621</v>
      </c>
      <c r="BT14" s="993"/>
      <c r="BU14" s="993"/>
      <c r="BV14" s="993"/>
      <c r="BW14" s="993"/>
      <c r="BX14" s="993"/>
      <c r="BY14" s="993"/>
      <c r="BZ14" s="993"/>
      <c r="CA14" s="993"/>
      <c r="CB14" s="993"/>
      <c r="CC14" s="993"/>
      <c r="CD14" s="993"/>
      <c r="CE14" s="993"/>
      <c r="CF14" s="993"/>
      <c r="CG14" s="1014"/>
      <c r="CH14" s="989">
        <v>-40</v>
      </c>
      <c r="CI14" s="990"/>
      <c r="CJ14" s="990"/>
      <c r="CK14" s="990"/>
      <c r="CL14" s="991"/>
      <c r="CM14" s="989">
        <v>1880</v>
      </c>
      <c r="CN14" s="990"/>
      <c r="CO14" s="990"/>
      <c r="CP14" s="990"/>
      <c r="CQ14" s="991"/>
      <c r="CR14" s="989">
        <v>300</v>
      </c>
      <c r="CS14" s="990"/>
      <c r="CT14" s="990"/>
      <c r="CU14" s="990"/>
      <c r="CV14" s="991"/>
      <c r="CW14" s="989" t="s">
        <v>627</v>
      </c>
      <c r="CX14" s="990"/>
      <c r="CY14" s="990"/>
      <c r="CZ14" s="990"/>
      <c r="DA14" s="991"/>
      <c r="DB14" s="989" t="s">
        <v>525</v>
      </c>
      <c r="DC14" s="990"/>
      <c r="DD14" s="990"/>
      <c r="DE14" s="990"/>
      <c r="DF14" s="991"/>
      <c r="DG14" s="989" t="s">
        <v>525</v>
      </c>
      <c r="DH14" s="990"/>
      <c r="DI14" s="990"/>
      <c r="DJ14" s="990"/>
      <c r="DK14" s="991"/>
      <c r="DL14" s="989" t="s">
        <v>525</v>
      </c>
      <c r="DM14" s="990"/>
      <c r="DN14" s="990"/>
      <c r="DO14" s="990"/>
      <c r="DP14" s="991"/>
      <c r="DQ14" s="989" t="s">
        <v>525</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622</v>
      </c>
      <c r="BT15" s="993"/>
      <c r="BU15" s="993"/>
      <c r="BV15" s="993"/>
      <c r="BW15" s="993"/>
      <c r="BX15" s="993"/>
      <c r="BY15" s="993"/>
      <c r="BZ15" s="993"/>
      <c r="CA15" s="993"/>
      <c r="CB15" s="993"/>
      <c r="CC15" s="993"/>
      <c r="CD15" s="993"/>
      <c r="CE15" s="993"/>
      <c r="CF15" s="993"/>
      <c r="CG15" s="1014"/>
      <c r="CH15" s="989">
        <v>1</v>
      </c>
      <c r="CI15" s="990"/>
      <c r="CJ15" s="990"/>
      <c r="CK15" s="990"/>
      <c r="CL15" s="991"/>
      <c r="CM15" s="989">
        <v>681</v>
      </c>
      <c r="CN15" s="990"/>
      <c r="CO15" s="990"/>
      <c r="CP15" s="990"/>
      <c r="CQ15" s="991"/>
      <c r="CR15" s="989">
        <v>27</v>
      </c>
      <c r="CS15" s="990"/>
      <c r="CT15" s="990"/>
      <c r="CU15" s="990"/>
      <c r="CV15" s="991"/>
      <c r="CW15" s="989">
        <v>9</v>
      </c>
      <c r="CX15" s="990"/>
      <c r="CY15" s="990"/>
      <c r="CZ15" s="990"/>
      <c r="DA15" s="991"/>
      <c r="DB15" s="989" t="s">
        <v>525</v>
      </c>
      <c r="DC15" s="990"/>
      <c r="DD15" s="990"/>
      <c r="DE15" s="990"/>
      <c r="DF15" s="991"/>
      <c r="DG15" s="989" t="s">
        <v>525</v>
      </c>
      <c r="DH15" s="990"/>
      <c r="DI15" s="990"/>
      <c r="DJ15" s="990"/>
      <c r="DK15" s="991"/>
      <c r="DL15" s="989" t="s">
        <v>525</v>
      </c>
      <c r="DM15" s="990"/>
      <c r="DN15" s="990"/>
      <c r="DO15" s="990"/>
      <c r="DP15" s="991"/>
      <c r="DQ15" s="989" t="s">
        <v>525</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t="s">
        <v>623</v>
      </c>
      <c r="BT16" s="993"/>
      <c r="BU16" s="993"/>
      <c r="BV16" s="993"/>
      <c r="BW16" s="993"/>
      <c r="BX16" s="993"/>
      <c r="BY16" s="993"/>
      <c r="BZ16" s="993"/>
      <c r="CA16" s="993"/>
      <c r="CB16" s="993"/>
      <c r="CC16" s="993"/>
      <c r="CD16" s="993"/>
      <c r="CE16" s="993"/>
      <c r="CF16" s="993"/>
      <c r="CG16" s="1014"/>
      <c r="CH16" s="989">
        <v>57</v>
      </c>
      <c r="CI16" s="990"/>
      <c r="CJ16" s="990"/>
      <c r="CK16" s="990"/>
      <c r="CL16" s="991"/>
      <c r="CM16" s="989">
        <v>3964</v>
      </c>
      <c r="CN16" s="990"/>
      <c r="CO16" s="990"/>
      <c r="CP16" s="990"/>
      <c r="CQ16" s="991"/>
      <c r="CR16" s="989">
        <v>460</v>
      </c>
      <c r="CS16" s="990"/>
      <c r="CT16" s="990"/>
      <c r="CU16" s="990"/>
      <c r="CV16" s="991"/>
      <c r="CW16" s="989" t="s">
        <v>525</v>
      </c>
      <c r="CX16" s="990"/>
      <c r="CY16" s="990"/>
      <c r="CZ16" s="990"/>
      <c r="DA16" s="991"/>
      <c r="DB16" s="989" t="s">
        <v>525</v>
      </c>
      <c r="DC16" s="990"/>
      <c r="DD16" s="990"/>
      <c r="DE16" s="990"/>
      <c r="DF16" s="991"/>
      <c r="DG16" s="989" t="s">
        <v>525</v>
      </c>
      <c r="DH16" s="990"/>
      <c r="DI16" s="990"/>
      <c r="DJ16" s="990"/>
      <c r="DK16" s="991"/>
      <c r="DL16" s="989" t="s">
        <v>525</v>
      </c>
      <c r="DM16" s="990"/>
      <c r="DN16" s="990"/>
      <c r="DO16" s="990"/>
      <c r="DP16" s="991"/>
      <c r="DQ16" s="989" t="s">
        <v>525</v>
      </c>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t="s">
        <v>624</v>
      </c>
      <c r="BT17" s="993"/>
      <c r="BU17" s="993"/>
      <c r="BV17" s="993"/>
      <c r="BW17" s="993"/>
      <c r="BX17" s="993"/>
      <c r="BY17" s="993"/>
      <c r="BZ17" s="993"/>
      <c r="CA17" s="993"/>
      <c r="CB17" s="993"/>
      <c r="CC17" s="993"/>
      <c r="CD17" s="993"/>
      <c r="CE17" s="993"/>
      <c r="CF17" s="993"/>
      <c r="CG17" s="1014"/>
      <c r="CH17" s="989">
        <v>4</v>
      </c>
      <c r="CI17" s="990"/>
      <c r="CJ17" s="990"/>
      <c r="CK17" s="990"/>
      <c r="CL17" s="991"/>
      <c r="CM17" s="989">
        <v>125</v>
      </c>
      <c r="CN17" s="990"/>
      <c r="CO17" s="990"/>
      <c r="CP17" s="990"/>
      <c r="CQ17" s="991"/>
      <c r="CR17" s="989">
        <v>50</v>
      </c>
      <c r="CS17" s="990"/>
      <c r="CT17" s="990"/>
      <c r="CU17" s="990"/>
      <c r="CV17" s="991"/>
      <c r="CW17" s="989">
        <v>1</v>
      </c>
      <c r="CX17" s="990"/>
      <c r="CY17" s="990"/>
      <c r="CZ17" s="990"/>
      <c r="DA17" s="991"/>
      <c r="DB17" s="989">
        <v>121</v>
      </c>
      <c r="DC17" s="990"/>
      <c r="DD17" s="990"/>
      <c r="DE17" s="990"/>
      <c r="DF17" s="991"/>
      <c r="DG17" s="989" t="s">
        <v>525</v>
      </c>
      <c r="DH17" s="990"/>
      <c r="DI17" s="990"/>
      <c r="DJ17" s="990"/>
      <c r="DK17" s="991"/>
      <c r="DL17" s="989">
        <v>132</v>
      </c>
      <c r="DM17" s="990"/>
      <c r="DN17" s="990"/>
      <c r="DO17" s="990"/>
      <c r="DP17" s="991"/>
      <c r="DQ17" s="989">
        <v>118</v>
      </c>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t="s">
        <v>625</v>
      </c>
      <c r="BT18" s="993"/>
      <c r="BU18" s="993"/>
      <c r="BV18" s="993"/>
      <c r="BW18" s="993"/>
      <c r="BX18" s="993"/>
      <c r="BY18" s="993"/>
      <c r="BZ18" s="993"/>
      <c r="CA18" s="993"/>
      <c r="CB18" s="993"/>
      <c r="CC18" s="993"/>
      <c r="CD18" s="993"/>
      <c r="CE18" s="993"/>
      <c r="CF18" s="993"/>
      <c r="CG18" s="1014"/>
      <c r="CH18" s="989">
        <v>-10</v>
      </c>
      <c r="CI18" s="990"/>
      <c r="CJ18" s="990"/>
      <c r="CK18" s="990"/>
      <c r="CL18" s="991"/>
      <c r="CM18" s="989">
        <v>24</v>
      </c>
      <c r="CN18" s="990"/>
      <c r="CO18" s="990"/>
      <c r="CP18" s="990"/>
      <c r="CQ18" s="991"/>
      <c r="CR18" s="989">
        <v>3</v>
      </c>
      <c r="CS18" s="990"/>
      <c r="CT18" s="990"/>
      <c r="CU18" s="990"/>
      <c r="CV18" s="991"/>
      <c r="CW18" s="989">
        <v>0</v>
      </c>
      <c r="CX18" s="990"/>
      <c r="CY18" s="990"/>
      <c r="CZ18" s="990"/>
      <c r="DA18" s="991"/>
      <c r="DB18" s="989">
        <v>16</v>
      </c>
      <c r="DC18" s="990"/>
      <c r="DD18" s="990"/>
      <c r="DE18" s="990"/>
      <c r="DF18" s="991"/>
      <c r="DG18" s="989" t="s">
        <v>525</v>
      </c>
      <c r="DH18" s="990"/>
      <c r="DI18" s="990"/>
      <c r="DJ18" s="990"/>
      <c r="DK18" s="991"/>
      <c r="DL18" s="989">
        <v>7</v>
      </c>
      <c r="DM18" s="990"/>
      <c r="DN18" s="990"/>
      <c r="DO18" s="990"/>
      <c r="DP18" s="991"/>
      <c r="DQ18" s="989">
        <v>6</v>
      </c>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t="s">
        <v>626</v>
      </c>
      <c r="BT19" s="993"/>
      <c r="BU19" s="993"/>
      <c r="BV19" s="993"/>
      <c r="BW19" s="993"/>
      <c r="BX19" s="993"/>
      <c r="BY19" s="993"/>
      <c r="BZ19" s="993"/>
      <c r="CA19" s="993"/>
      <c r="CB19" s="993"/>
      <c r="CC19" s="993"/>
      <c r="CD19" s="993"/>
      <c r="CE19" s="993"/>
      <c r="CF19" s="993"/>
      <c r="CG19" s="1014"/>
      <c r="CH19" s="989">
        <v>-250</v>
      </c>
      <c r="CI19" s="990"/>
      <c r="CJ19" s="990"/>
      <c r="CK19" s="990"/>
      <c r="CL19" s="991"/>
      <c r="CM19" s="989">
        <v>601</v>
      </c>
      <c r="CN19" s="990"/>
      <c r="CO19" s="990"/>
      <c r="CP19" s="990"/>
      <c r="CQ19" s="991"/>
      <c r="CR19" s="989">
        <v>43</v>
      </c>
      <c r="CS19" s="990"/>
      <c r="CT19" s="990"/>
      <c r="CU19" s="990"/>
      <c r="CV19" s="991"/>
      <c r="CW19" s="989">
        <v>29</v>
      </c>
      <c r="CX19" s="990"/>
      <c r="CY19" s="990"/>
      <c r="CZ19" s="990"/>
      <c r="DA19" s="991"/>
      <c r="DB19" s="989" t="s">
        <v>525</v>
      </c>
      <c r="DC19" s="990"/>
      <c r="DD19" s="990"/>
      <c r="DE19" s="990"/>
      <c r="DF19" s="991"/>
      <c r="DG19" s="989" t="s">
        <v>525</v>
      </c>
      <c r="DH19" s="990"/>
      <c r="DI19" s="990"/>
      <c r="DJ19" s="990"/>
      <c r="DK19" s="991"/>
      <c r="DL19" s="989" t="s">
        <v>525</v>
      </c>
      <c r="DM19" s="990"/>
      <c r="DN19" s="990"/>
      <c r="DO19" s="990"/>
      <c r="DP19" s="991"/>
      <c r="DQ19" s="989" t="s">
        <v>525</v>
      </c>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226446</v>
      </c>
      <c r="R23" s="1061"/>
      <c r="S23" s="1061"/>
      <c r="T23" s="1061"/>
      <c r="U23" s="1061"/>
      <c r="V23" s="1061">
        <v>215287</v>
      </c>
      <c r="W23" s="1061"/>
      <c r="X23" s="1061"/>
      <c r="Y23" s="1061"/>
      <c r="Z23" s="1061"/>
      <c r="AA23" s="1061">
        <v>11159</v>
      </c>
      <c r="AB23" s="1061"/>
      <c r="AC23" s="1061"/>
      <c r="AD23" s="1061"/>
      <c r="AE23" s="1068"/>
      <c r="AF23" s="1069">
        <v>8931</v>
      </c>
      <c r="AG23" s="1061"/>
      <c r="AH23" s="1061"/>
      <c r="AI23" s="1061"/>
      <c r="AJ23" s="1070"/>
      <c r="AK23" s="1071"/>
      <c r="AL23" s="1072"/>
      <c r="AM23" s="1072"/>
      <c r="AN23" s="1072"/>
      <c r="AO23" s="1072"/>
      <c r="AP23" s="1061">
        <v>195268</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45474</v>
      </c>
      <c r="R28" s="1051"/>
      <c r="S28" s="1051"/>
      <c r="T28" s="1051"/>
      <c r="U28" s="1051"/>
      <c r="V28" s="1051">
        <v>45232</v>
      </c>
      <c r="W28" s="1051"/>
      <c r="X28" s="1051"/>
      <c r="Y28" s="1051"/>
      <c r="Z28" s="1051"/>
      <c r="AA28" s="1051">
        <v>242</v>
      </c>
      <c r="AB28" s="1051"/>
      <c r="AC28" s="1051"/>
      <c r="AD28" s="1051"/>
      <c r="AE28" s="1052"/>
      <c r="AF28" s="1053">
        <v>242</v>
      </c>
      <c r="AG28" s="1051"/>
      <c r="AH28" s="1051"/>
      <c r="AI28" s="1051"/>
      <c r="AJ28" s="1054"/>
      <c r="AK28" s="1042">
        <v>3723</v>
      </c>
      <c r="AL28" s="1043"/>
      <c r="AM28" s="1043"/>
      <c r="AN28" s="1043"/>
      <c r="AO28" s="1043"/>
      <c r="AP28" s="1043" t="s">
        <v>590</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46053</v>
      </c>
      <c r="R29" s="1039"/>
      <c r="S29" s="1039"/>
      <c r="T29" s="1039"/>
      <c r="U29" s="1039"/>
      <c r="V29" s="1039">
        <v>44850</v>
      </c>
      <c r="W29" s="1039"/>
      <c r="X29" s="1039"/>
      <c r="Y29" s="1039"/>
      <c r="Z29" s="1039"/>
      <c r="AA29" s="1039">
        <v>1202</v>
      </c>
      <c r="AB29" s="1039"/>
      <c r="AC29" s="1039"/>
      <c r="AD29" s="1039"/>
      <c r="AE29" s="1040"/>
      <c r="AF29" s="1035">
        <v>1202</v>
      </c>
      <c r="AG29" s="1036"/>
      <c r="AH29" s="1036"/>
      <c r="AI29" s="1036"/>
      <c r="AJ29" s="1037"/>
      <c r="AK29" s="980">
        <v>7167</v>
      </c>
      <c r="AL29" s="971"/>
      <c r="AM29" s="971"/>
      <c r="AN29" s="971"/>
      <c r="AO29" s="971"/>
      <c r="AP29" s="971" t="s">
        <v>590</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6995</v>
      </c>
      <c r="R30" s="1039"/>
      <c r="S30" s="1039"/>
      <c r="T30" s="1039"/>
      <c r="U30" s="1039"/>
      <c r="V30" s="1039">
        <v>6978</v>
      </c>
      <c r="W30" s="1039"/>
      <c r="X30" s="1039"/>
      <c r="Y30" s="1039"/>
      <c r="Z30" s="1039"/>
      <c r="AA30" s="1039">
        <v>17</v>
      </c>
      <c r="AB30" s="1039"/>
      <c r="AC30" s="1039"/>
      <c r="AD30" s="1039"/>
      <c r="AE30" s="1040"/>
      <c r="AF30" s="1035">
        <v>17</v>
      </c>
      <c r="AG30" s="1036"/>
      <c r="AH30" s="1036"/>
      <c r="AI30" s="1036"/>
      <c r="AJ30" s="1037"/>
      <c r="AK30" s="980">
        <v>1393</v>
      </c>
      <c r="AL30" s="971"/>
      <c r="AM30" s="971"/>
      <c r="AN30" s="971"/>
      <c r="AO30" s="971"/>
      <c r="AP30" s="971" t="s">
        <v>590</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8624</v>
      </c>
      <c r="R31" s="1039"/>
      <c r="S31" s="1039"/>
      <c r="T31" s="1039"/>
      <c r="U31" s="1039"/>
      <c r="V31" s="1039">
        <v>7419</v>
      </c>
      <c r="W31" s="1039"/>
      <c r="X31" s="1039"/>
      <c r="Y31" s="1039"/>
      <c r="Z31" s="1039"/>
      <c r="AA31" s="1039">
        <v>1205</v>
      </c>
      <c r="AB31" s="1039"/>
      <c r="AC31" s="1039"/>
      <c r="AD31" s="1039"/>
      <c r="AE31" s="1040"/>
      <c r="AF31" s="1035">
        <v>5342</v>
      </c>
      <c r="AG31" s="1036"/>
      <c r="AH31" s="1036"/>
      <c r="AI31" s="1036"/>
      <c r="AJ31" s="1037"/>
      <c r="AK31" s="980">
        <v>99</v>
      </c>
      <c r="AL31" s="971"/>
      <c r="AM31" s="971"/>
      <c r="AN31" s="971"/>
      <c r="AO31" s="971"/>
      <c r="AP31" s="971">
        <v>17099</v>
      </c>
      <c r="AQ31" s="971"/>
      <c r="AR31" s="971"/>
      <c r="AS31" s="971"/>
      <c r="AT31" s="971"/>
      <c r="AU31" s="971">
        <v>68</v>
      </c>
      <c r="AV31" s="971"/>
      <c r="AW31" s="971"/>
      <c r="AX31" s="971"/>
      <c r="AY31" s="971"/>
      <c r="AZ31" s="1041" t="s">
        <v>590</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4305</v>
      </c>
      <c r="R32" s="1039"/>
      <c r="S32" s="1039"/>
      <c r="T32" s="1039"/>
      <c r="U32" s="1039"/>
      <c r="V32" s="1039">
        <v>3653</v>
      </c>
      <c r="W32" s="1039"/>
      <c r="X32" s="1039"/>
      <c r="Y32" s="1039"/>
      <c r="Z32" s="1039"/>
      <c r="AA32" s="1039">
        <v>653</v>
      </c>
      <c r="AB32" s="1039"/>
      <c r="AC32" s="1039"/>
      <c r="AD32" s="1039"/>
      <c r="AE32" s="1040"/>
      <c r="AF32" s="1035">
        <v>1871</v>
      </c>
      <c r="AG32" s="1036"/>
      <c r="AH32" s="1036"/>
      <c r="AI32" s="1036"/>
      <c r="AJ32" s="1037"/>
      <c r="AK32" s="980">
        <v>406</v>
      </c>
      <c r="AL32" s="971"/>
      <c r="AM32" s="971"/>
      <c r="AN32" s="971"/>
      <c r="AO32" s="971"/>
      <c r="AP32" s="971">
        <v>6022</v>
      </c>
      <c r="AQ32" s="971"/>
      <c r="AR32" s="971"/>
      <c r="AS32" s="971"/>
      <c r="AT32" s="971"/>
      <c r="AU32" s="971">
        <v>3156</v>
      </c>
      <c r="AV32" s="971"/>
      <c r="AW32" s="971"/>
      <c r="AX32" s="971"/>
      <c r="AY32" s="971"/>
      <c r="AZ32" s="1041" t="s">
        <v>590</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85276</v>
      </c>
      <c r="R33" s="1039"/>
      <c r="S33" s="1039"/>
      <c r="T33" s="1039"/>
      <c r="U33" s="1039"/>
      <c r="V33" s="1039">
        <v>78922</v>
      </c>
      <c r="W33" s="1039"/>
      <c r="X33" s="1039"/>
      <c r="Y33" s="1039"/>
      <c r="Z33" s="1039"/>
      <c r="AA33" s="1039">
        <v>6354</v>
      </c>
      <c r="AB33" s="1039"/>
      <c r="AC33" s="1039"/>
      <c r="AD33" s="1039"/>
      <c r="AE33" s="1040"/>
      <c r="AF33" s="1035">
        <v>28308</v>
      </c>
      <c r="AG33" s="1036"/>
      <c r="AH33" s="1036"/>
      <c r="AI33" s="1036"/>
      <c r="AJ33" s="1037"/>
      <c r="AK33" s="980">
        <v>4</v>
      </c>
      <c r="AL33" s="971"/>
      <c r="AM33" s="971"/>
      <c r="AN33" s="971"/>
      <c r="AO33" s="971"/>
      <c r="AP33" s="971" t="s">
        <v>590</v>
      </c>
      <c r="AQ33" s="971"/>
      <c r="AR33" s="971"/>
      <c r="AS33" s="971"/>
      <c r="AT33" s="971"/>
      <c r="AU33" s="971" t="s">
        <v>590</v>
      </c>
      <c r="AV33" s="971"/>
      <c r="AW33" s="971"/>
      <c r="AX33" s="971"/>
      <c r="AY33" s="971"/>
      <c r="AZ33" s="1041" t="s">
        <v>590</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18473</v>
      </c>
      <c r="R34" s="1039"/>
      <c r="S34" s="1039"/>
      <c r="T34" s="1039"/>
      <c r="U34" s="1039"/>
      <c r="V34" s="1039">
        <v>14828</v>
      </c>
      <c r="W34" s="1039"/>
      <c r="X34" s="1039"/>
      <c r="Y34" s="1039"/>
      <c r="Z34" s="1039"/>
      <c r="AA34" s="1039">
        <v>3645</v>
      </c>
      <c r="AB34" s="1039"/>
      <c r="AC34" s="1039"/>
      <c r="AD34" s="1039"/>
      <c r="AE34" s="1040"/>
      <c r="AF34" s="1035">
        <v>2687</v>
      </c>
      <c r="AG34" s="1036"/>
      <c r="AH34" s="1036"/>
      <c r="AI34" s="1036"/>
      <c r="AJ34" s="1037"/>
      <c r="AK34" s="980">
        <v>10395</v>
      </c>
      <c r="AL34" s="971"/>
      <c r="AM34" s="971"/>
      <c r="AN34" s="971"/>
      <c r="AO34" s="971"/>
      <c r="AP34" s="971">
        <v>111452</v>
      </c>
      <c r="AQ34" s="971"/>
      <c r="AR34" s="971"/>
      <c r="AS34" s="971"/>
      <c r="AT34" s="971"/>
      <c r="AU34" s="971">
        <v>51045</v>
      </c>
      <c r="AV34" s="971"/>
      <c r="AW34" s="971"/>
      <c r="AX34" s="971"/>
      <c r="AY34" s="971"/>
      <c r="AZ34" s="1041" t="s">
        <v>590</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39669</v>
      </c>
      <c r="AG63" s="959"/>
      <c r="AH63" s="959"/>
      <c r="AI63" s="959"/>
      <c r="AJ63" s="1022"/>
      <c r="AK63" s="1023"/>
      <c r="AL63" s="963"/>
      <c r="AM63" s="963"/>
      <c r="AN63" s="963"/>
      <c r="AO63" s="963"/>
      <c r="AP63" s="959">
        <v>134573</v>
      </c>
      <c r="AQ63" s="959"/>
      <c r="AR63" s="959"/>
      <c r="AS63" s="959"/>
      <c r="AT63" s="959"/>
      <c r="AU63" s="959">
        <v>54269</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397</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3269</v>
      </c>
      <c r="R68" s="982"/>
      <c r="S68" s="982"/>
      <c r="T68" s="982"/>
      <c r="U68" s="982"/>
      <c r="V68" s="982">
        <v>3168</v>
      </c>
      <c r="W68" s="982"/>
      <c r="X68" s="982"/>
      <c r="Y68" s="982"/>
      <c r="Z68" s="982"/>
      <c r="AA68" s="982">
        <v>101</v>
      </c>
      <c r="AB68" s="982"/>
      <c r="AC68" s="982"/>
      <c r="AD68" s="982"/>
      <c r="AE68" s="982"/>
      <c r="AF68" s="982">
        <v>101</v>
      </c>
      <c r="AG68" s="982"/>
      <c r="AH68" s="982"/>
      <c r="AI68" s="982"/>
      <c r="AJ68" s="982"/>
      <c r="AK68" s="982" t="s">
        <v>590</v>
      </c>
      <c r="AL68" s="982"/>
      <c r="AM68" s="982"/>
      <c r="AN68" s="982"/>
      <c r="AO68" s="982"/>
      <c r="AP68" s="982">
        <v>1377</v>
      </c>
      <c r="AQ68" s="982"/>
      <c r="AR68" s="982"/>
      <c r="AS68" s="982"/>
      <c r="AT68" s="982"/>
      <c r="AU68" s="982">
        <v>527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734</v>
      </c>
      <c r="R69" s="971"/>
      <c r="S69" s="971"/>
      <c r="T69" s="971"/>
      <c r="U69" s="971"/>
      <c r="V69" s="971">
        <v>694</v>
      </c>
      <c r="W69" s="971"/>
      <c r="X69" s="971"/>
      <c r="Y69" s="971"/>
      <c r="Z69" s="971"/>
      <c r="AA69" s="971">
        <v>41</v>
      </c>
      <c r="AB69" s="971"/>
      <c r="AC69" s="971"/>
      <c r="AD69" s="971"/>
      <c r="AE69" s="971"/>
      <c r="AF69" s="971">
        <v>2298</v>
      </c>
      <c r="AG69" s="971"/>
      <c r="AH69" s="971"/>
      <c r="AI69" s="971"/>
      <c r="AJ69" s="971"/>
      <c r="AK69" s="971" t="s">
        <v>590</v>
      </c>
      <c r="AL69" s="971"/>
      <c r="AM69" s="971"/>
      <c r="AN69" s="971"/>
      <c r="AO69" s="971"/>
      <c r="AP69" s="971">
        <v>3052</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1501</v>
      </c>
      <c r="R70" s="971"/>
      <c r="S70" s="971"/>
      <c r="T70" s="971"/>
      <c r="U70" s="971"/>
      <c r="V70" s="971">
        <v>1217</v>
      </c>
      <c r="W70" s="971"/>
      <c r="X70" s="971"/>
      <c r="Y70" s="971"/>
      <c r="Z70" s="971"/>
      <c r="AA70" s="971">
        <v>284</v>
      </c>
      <c r="AB70" s="971"/>
      <c r="AC70" s="971"/>
      <c r="AD70" s="971"/>
      <c r="AE70" s="971"/>
      <c r="AF70" s="971">
        <v>4401</v>
      </c>
      <c r="AG70" s="971"/>
      <c r="AH70" s="971"/>
      <c r="AI70" s="971"/>
      <c r="AJ70" s="971"/>
      <c r="AK70" s="971" t="s">
        <v>590</v>
      </c>
      <c r="AL70" s="971"/>
      <c r="AM70" s="971"/>
      <c r="AN70" s="971"/>
      <c r="AO70" s="971"/>
      <c r="AP70" s="971">
        <v>2872</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6419</v>
      </c>
      <c r="R71" s="971"/>
      <c r="S71" s="971"/>
      <c r="T71" s="971"/>
      <c r="U71" s="971"/>
      <c r="V71" s="971">
        <v>6830</v>
      </c>
      <c r="W71" s="971"/>
      <c r="X71" s="971"/>
      <c r="Y71" s="971"/>
      <c r="Z71" s="971"/>
      <c r="AA71" s="971">
        <v>-411</v>
      </c>
      <c r="AB71" s="971"/>
      <c r="AC71" s="971"/>
      <c r="AD71" s="971"/>
      <c r="AE71" s="971"/>
      <c r="AF71" s="971">
        <v>3374</v>
      </c>
      <c r="AG71" s="971"/>
      <c r="AH71" s="971"/>
      <c r="AI71" s="971"/>
      <c r="AJ71" s="971"/>
      <c r="AK71" s="971" t="s">
        <v>610</v>
      </c>
      <c r="AL71" s="971"/>
      <c r="AM71" s="971"/>
      <c r="AN71" s="971"/>
      <c r="AO71" s="971"/>
      <c r="AP71" s="971">
        <v>17137</v>
      </c>
      <c r="AQ71" s="971"/>
      <c r="AR71" s="971"/>
      <c r="AS71" s="971"/>
      <c r="AT71" s="971"/>
      <c r="AU71" s="971" t="s">
        <v>610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753</v>
      </c>
      <c r="R72" s="971"/>
      <c r="S72" s="971"/>
      <c r="T72" s="971"/>
      <c r="U72" s="971"/>
      <c r="V72" s="971">
        <v>660</v>
      </c>
      <c r="W72" s="971"/>
      <c r="X72" s="971"/>
      <c r="Y72" s="971"/>
      <c r="Z72" s="971"/>
      <c r="AA72" s="971">
        <v>93</v>
      </c>
      <c r="AB72" s="971"/>
      <c r="AC72" s="971"/>
      <c r="AD72" s="971"/>
      <c r="AE72" s="971"/>
      <c r="AF72" s="971">
        <v>93</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220</v>
      </c>
      <c r="R73" s="971"/>
      <c r="S73" s="971"/>
      <c r="T73" s="971"/>
      <c r="U73" s="971"/>
      <c r="V73" s="971">
        <v>184</v>
      </c>
      <c r="W73" s="971"/>
      <c r="X73" s="971"/>
      <c r="Y73" s="971"/>
      <c r="Z73" s="971"/>
      <c r="AA73" s="971">
        <v>36</v>
      </c>
      <c r="AB73" s="971"/>
      <c r="AC73" s="971"/>
      <c r="AD73" s="971"/>
      <c r="AE73" s="971"/>
      <c r="AF73" s="971">
        <v>26</v>
      </c>
      <c r="AG73" s="971"/>
      <c r="AH73" s="971"/>
      <c r="AI73" s="971"/>
      <c r="AJ73" s="971"/>
      <c r="AK73" s="971" t="s">
        <v>590</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597</v>
      </c>
      <c r="C74" s="975"/>
      <c r="D74" s="975"/>
      <c r="E74" s="975"/>
      <c r="F74" s="975"/>
      <c r="G74" s="975"/>
      <c r="H74" s="975"/>
      <c r="I74" s="975"/>
      <c r="J74" s="975"/>
      <c r="K74" s="975"/>
      <c r="L74" s="975"/>
      <c r="M74" s="975"/>
      <c r="N74" s="975"/>
      <c r="O74" s="975"/>
      <c r="P74" s="976"/>
      <c r="Q74" s="977">
        <v>33</v>
      </c>
      <c r="R74" s="971"/>
      <c r="S74" s="971"/>
      <c r="T74" s="971"/>
      <c r="U74" s="971"/>
      <c r="V74" s="971">
        <v>30</v>
      </c>
      <c r="W74" s="971"/>
      <c r="X74" s="971"/>
      <c r="Y74" s="971"/>
      <c r="Z74" s="971"/>
      <c r="AA74" s="971">
        <v>3</v>
      </c>
      <c r="AB74" s="971"/>
      <c r="AC74" s="971"/>
      <c r="AD74" s="971"/>
      <c r="AE74" s="971"/>
      <c r="AF74" s="971">
        <v>3</v>
      </c>
      <c r="AG74" s="971"/>
      <c r="AH74" s="971"/>
      <c r="AI74" s="971"/>
      <c r="AJ74" s="971"/>
      <c r="AK74" s="971">
        <v>9</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598</v>
      </c>
      <c r="C75" s="975"/>
      <c r="D75" s="975"/>
      <c r="E75" s="975"/>
      <c r="F75" s="975"/>
      <c r="G75" s="975"/>
      <c r="H75" s="975"/>
      <c r="I75" s="975"/>
      <c r="J75" s="975"/>
      <c r="K75" s="975"/>
      <c r="L75" s="975"/>
      <c r="M75" s="975"/>
      <c r="N75" s="975"/>
      <c r="O75" s="975"/>
      <c r="P75" s="976"/>
      <c r="Q75" s="978">
        <v>34</v>
      </c>
      <c r="R75" s="979"/>
      <c r="S75" s="979"/>
      <c r="T75" s="979"/>
      <c r="U75" s="980"/>
      <c r="V75" s="981">
        <v>29</v>
      </c>
      <c r="W75" s="979"/>
      <c r="X75" s="979"/>
      <c r="Y75" s="979"/>
      <c r="Z75" s="980"/>
      <c r="AA75" s="981">
        <v>5</v>
      </c>
      <c r="AB75" s="979"/>
      <c r="AC75" s="979"/>
      <c r="AD75" s="979"/>
      <c r="AE75" s="980"/>
      <c r="AF75" s="981">
        <v>5</v>
      </c>
      <c r="AG75" s="979"/>
      <c r="AH75" s="979"/>
      <c r="AI75" s="979"/>
      <c r="AJ75" s="980"/>
      <c r="AK75" s="981" t="s">
        <v>590</v>
      </c>
      <c r="AL75" s="979"/>
      <c r="AM75" s="979"/>
      <c r="AN75" s="979"/>
      <c r="AO75" s="980"/>
      <c r="AP75" s="981" t="s">
        <v>590</v>
      </c>
      <c r="AQ75" s="979"/>
      <c r="AR75" s="979"/>
      <c r="AS75" s="979"/>
      <c r="AT75" s="980"/>
      <c r="AU75" s="981" t="s">
        <v>590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599</v>
      </c>
      <c r="C76" s="975"/>
      <c r="D76" s="975"/>
      <c r="E76" s="975"/>
      <c r="F76" s="975"/>
      <c r="G76" s="975"/>
      <c r="H76" s="975"/>
      <c r="I76" s="975"/>
      <c r="J76" s="975"/>
      <c r="K76" s="975"/>
      <c r="L76" s="975"/>
      <c r="M76" s="975"/>
      <c r="N76" s="975"/>
      <c r="O76" s="975"/>
      <c r="P76" s="976"/>
      <c r="Q76" s="978">
        <v>29</v>
      </c>
      <c r="R76" s="979"/>
      <c r="S76" s="979"/>
      <c r="T76" s="979"/>
      <c r="U76" s="980"/>
      <c r="V76" s="981">
        <v>16</v>
      </c>
      <c r="W76" s="979"/>
      <c r="X76" s="979"/>
      <c r="Y76" s="979"/>
      <c r="Z76" s="980"/>
      <c r="AA76" s="981">
        <v>13</v>
      </c>
      <c r="AB76" s="979"/>
      <c r="AC76" s="979"/>
      <c r="AD76" s="979"/>
      <c r="AE76" s="980"/>
      <c r="AF76" s="981">
        <v>13</v>
      </c>
      <c r="AG76" s="979"/>
      <c r="AH76" s="979"/>
      <c r="AI76" s="979"/>
      <c r="AJ76" s="980"/>
      <c r="AK76" s="981" t="s">
        <v>590</v>
      </c>
      <c r="AL76" s="979"/>
      <c r="AM76" s="979"/>
      <c r="AN76" s="979"/>
      <c r="AO76" s="980"/>
      <c r="AP76" s="981" t="s">
        <v>590</v>
      </c>
      <c r="AQ76" s="979"/>
      <c r="AR76" s="979"/>
      <c r="AS76" s="979"/>
      <c r="AT76" s="980"/>
      <c r="AU76" s="981" t="s">
        <v>590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600</v>
      </c>
      <c r="C77" s="975"/>
      <c r="D77" s="975"/>
      <c r="E77" s="975"/>
      <c r="F77" s="975"/>
      <c r="G77" s="975"/>
      <c r="H77" s="975"/>
      <c r="I77" s="975"/>
      <c r="J77" s="975"/>
      <c r="K77" s="975"/>
      <c r="L77" s="975"/>
      <c r="M77" s="975"/>
      <c r="N77" s="975"/>
      <c r="O77" s="975"/>
      <c r="P77" s="976"/>
      <c r="Q77" s="978">
        <v>2</v>
      </c>
      <c r="R77" s="979"/>
      <c r="S77" s="979"/>
      <c r="T77" s="979"/>
      <c r="U77" s="980"/>
      <c r="V77" s="981">
        <v>1</v>
      </c>
      <c r="W77" s="979"/>
      <c r="X77" s="979"/>
      <c r="Y77" s="979"/>
      <c r="Z77" s="980"/>
      <c r="AA77" s="981">
        <v>1</v>
      </c>
      <c r="AB77" s="979"/>
      <c r="AC77" s="979"/>
      <c r="AD77" s="979"/>
      <c r="AE77" s="980"/>
      <c r="AF77" s="981">
        <v>1</v>
      </c>
      <c r="AG77" s="979"/>
      <c r="AH77" s="979"/>
      <c r="AI77" s="979"/>
      <c r="AJ77" s="980"/>
      <c r="AK77" s="981" t="s">
        <v>590</v>
      </c>
      <c r="AL77" s="979"/>
      <c r="AM77" s="979"/>
      <c r="AN77" s="979"/>
      <c r="AO77" s="980"/>
      <c r="AP77" s="981" t="s">
        <v>590</v>
      </c>
      <c r="AQ77" s="979"/>
      <c r="AR77" s="979"/>
      <c r="AS77" s="979"/>
      <c r="AT77" s="980"/>
      <c r="AU77" s="981" t="s">
        <v>590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601</v>
      </c>
      <c r="C78" s="975"/>
      <c r="D78" s="975"/>
      <c r="E78" s="975"/>
      <c r="F78" s="975"/>
      <c r="G78" s="975"/>
      <c r="H78" s="975"/>
      <c r="I78" s="975"/>
      <c r="J78" s="975"/>
      <c r="K78" s="975"/>
      <c r="L78" s="975"/>
      <c r="M78" s="975"/>
      <c r="N78" s="975"/>
      <c r="O78" s="975"/>
      <c r="P78" s="976"/>
      <c r="Q78" s="977">
        <v>2</v>
      </c>
      <c r="R78" s="971"/>
      <c r="S78" s="971"/>
      <c r="T78" s="971"/>
      <c r="U78" s="971"/>
      <c r="V78" s="971">
        <v>1</v>
      </c>
      <c r="W78" s="971"/>
      <c r="X78" s="971"/>
      <c r="Y78" s="971"/>
      <c r="Z78" s="971"/>
      <c r="AA78" s="971">
        <v>1</v>
      </c>
      <c r="AB78" s="971"/>
      <c r="AC78" s="971"/>
      <c r="AD78" s="971"/>
      <c r="AE78" s="971"/>
      <c r="AF78" s="971">
        <v>1</v>
      </c>
      <c r="AG78" s="971"/>
      <c r="AH78" s="971"/>
      <c r="AI78" s="971"/>
      <c r="AJ78" s="971"/>
      <c r="AK78" s="971" t="s">
        <v>590</v>
      </c>
      <c r="AL78" s="971"/>
      <c r="AM78" s="971"/>
      <c r="AN78" s="971"/>
      <c r="AO78" s="971"/>
      <c r="AP78" s="971" t="s">
        <v>590</v>
      </c>
      <c r="AQ78" s="971"/>
      <c r="AR78" s="971"/>
      <c r="AS78" s="971"/>
      <c r="AT78" s="971"/>
      <c r="AU78" s="971" t="s">
        <v>590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602</v>
      </c>
      <c r="C79" s="975"/>
      <c r="D79" s="975"/>
      <c r="E79" s="975"/>
      <c r="F79" s="975"/>
      <c r="G79" s="975"/>
      <c r="H79" s="975"/>
      <c r="I79" s="975"/>
      <c r="J79" s="975"/>
      <c r="K79" s="975"/>
      <c r="L79" s="975"/>
      <c r="M79" s="975"/>
      <c r="N79" s="975"/>
      <c r="O79" s="975"/>
      <c r="P79" s="976"/>
      <c r="Q79" s="977">
        <v>9</v>
      </c>
      <c r="R79" s="971"/>
      <c r="S79" s="971"/>
      <c r="T79" s="971"/>
      <c r="U79" s="971"/>
      <c r="V79" s="971">
        <v>5</v>
      </c>
      <c r="W79" s="971"/>
      <c r="X79" s="971"/>
      <c r="Y79" s="971"/>
      <c r="Z79" s="971"/>
      <c r="AA79" s="971">
        <v>4</v>
      </c>
      <c r="AB79" s="971"/>
      <c r="AC79" s="971"/>
      <c r="AD79" s="971"/>
      <c r="AE79" s="971"/>
      <c r="AF79" s="971">
        <v>4</v>
      </c>
      <c r="AG79" s="971"/>
      <c r="AH79" s="971"/>
      <c r="AI79" s="971"/>
      <c r="AJ79" s="971"/>
      <c r="AK79" s="971" t="s">
        <v>590</v>
      </c>
      <c r="AL79" s="971"/>
      <c r="AM79" s="971"/>
      <c r="AN79" s="971"/>
      <c r="AO79" s="971"/>
      <c r="AP79" s="971" t="s">
        <v>590</v>
      </c>
      <c r="AQ79" s="971"/>
      <c r="AR79" s="971"/>
      <c r="AS79" s="971"/>
      <c r="AT79" s="971"/>
      <c r="AU79" s="971" t="s">
        <v>590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603</v>
      </c>
      <c r="C80" s="975"/>
      <c r="D80" s="975"/>
      <c r="E80" s="975"/>
      <c r="F80" s="975"/>
      <c r="G80" s="975"/>
      <c r="H80" s="975"/>
      <c r="I80" s="975"/>
      <c r="J80" s="975"/>
      <c r="K80" s="975"/>
      <c r="L80" s="975"/>
      <c r="M80" s="975"/>
      <c r="N80" s="975"/>
      <c r="O80" s="975"/>
      <c r="P80" s="976"/>
      <c r="Q80" s="977">
        <v>2</v>
      </c>
      <c r="R80" s="971"/>
      <c r="S80" s="971"/>
      <c r="T80" s="971"/>
      <c r="U80" s="971"/>
      <c r="V80" s="971">
        <v>1</v>
      </c>
      <c r="W80" s="971"/>
      <c r="X80" s="971"/>
      <c r="Y80" s="971"/>
      <c r="Z80" s="971"/>
      <c r="AA80" s="971">
        <v>1</v>
      </c>
      <c r="AB80" s="971"/>
      <c r="AC80" s="971"/>
      <c r="AD80" s="971"/>
      <c r="AE80" s="971"/>
      <c r="AF80" s="971">
        <v>1</v>
      </c>
      <c r="AG80" s="971"/>
      <c r="AH80" s="971"/>
      <c r="AI80" s="971"/>
      <c r="AJ80" s="971"/>
      <c r="AK80" s="971" t="s">
        <v>590</v>
      </c>
      <c r="AL80" s="971"/>
      <c r="AM80" s="971"/>
      <c r="AN80" s="971"/>
      <c r="AO80" s="971"/>
      <c r="AP80" s="971" t="s">
        <v>590</v>
      </c>
      <c r="AQ80" s="971"/>
      <c r="AR80" s="971"/>
      <c r="AS80" s="971"/>
      <c r="AT80" s="971"/>
      <c r="AU80" s="971" t="s">
        <v>590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604</v>
      </c>
      <c r="C81" s="975"/>
      <c r="D81" s="975"/>
      <c r="E81" s="975"/>
      <c r="F81" s="975"/>
      <c r="G81" s="975"/>
      <c r="H81" s="975"/>
      <c r="I81" s="975"/>
      <c r="J81" s="975"/>
      <c r="K81" s="975"/>
      <c r="L81" s="975"/>
      <c r="M81" s="975"/>
      <c r="N81" s="975"/>
      <c r="O81" s="975"/>
      <c r="P81" s="976"/>
      <c r="Q81" s="977">
        <v>7290</v>
      </c>
      <c r="R81" s="971"/>
      <c r="S81" s="971"/>
      <c r="T81" s="971"/>
      <c r="U81" s="971"/>
      <c r="V81" s="971">
        <v>6715</v>
      </c>
      <c r="W81" s="971"/>
      <c r="X81" s="971"/>
      <c r="Y81" s="971"/>
      <c r="Z81" s="971"/>
      <c r="AA81" s="971">
        <v>575</v>
      </c>
      <c r="AB81" s="971"/>
      <c r="AC81" s="971"/>
      <c r="AD81" s="971"/>
      <c r="AE81" s="971"/>
      <c r="AF81" s="971">
        <v>574</v>
      </c>
      <c r="AG81" s="971"/>
      <c r="AH81" s="971"/>
      <c r="AI81" s="971"/>
      <c r="AJ81" s="971"/>
      <c r="AK81" s="971">
        <v>256</v>
      </c>
      <c r="AL81" s="971"/>
      <c r="AM81" s="971"/>
      <c r="AN81" s="971"/>
      <c r="AO81" s="971"/>
      <c r="AP81" s="971" t="s">
        <v>610</v>
      </c>
      <c r="AQ81" s="971"/>
      <c r="AR81" s="971"/>
      <c r="AS81" s="971"/>
      <c r="AT81" s="971"/>
      <c r="AU81" s="971" t="s">
        <v>610</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605</v>
      </c>
      <c r="C82" s="975"/>
      <c r="D82" s="975"/>
      <c r="E82" s="975"/>
      <c r="F82" s="975"/>
      <c r="G82" s="975"/>
      <c r="H82" s="975"/>
      <c r="I82" s="975"/>
      <c r="J82" s="975"/>
      <c r="K82" s="975"/>
      <c r="L82" s="975"/>
      <c r="M82" s="975"/>
      <c r="N82" s="975"/>
      <c r="O82" s="975"/>
      <c r="P82" s="976"/>
      <c r="Q82" s="977">
        <v>318</v>
      </c>
      <c r="R82" s="971"/>
      <c r="S82" s="971"/>
      <c r="T82" s="971"/>
      <c r="U82" s="971"/>
      <c r="V82" s="971">
        <v>315</v>
      </c>
      <c r="W82" s="971"/>
      <c r="X82" s="971"/>
      <c r="Y82" s="971"/>
      <c r="Z82" s="971"/>
      <c r="AA82" s="971">
        <v>3</v>
      </c>
      <c r="AB82" s="971"/>
      <c r="AC82" s="971"/>
      <c r="AD82" s="971"/>
      <c r="AE82" s="971"/>
      <c r="AF82" s="971">
        <v>3</v>
      </c>
      <c r="AG82" s="971"/>
      <c r="AH82" s="971"/>
      <c r="AI82" s="971"/>
      <c r="AJ82" s="971"/>
      <c r="AK82" s="971">
        <v>226</v>
      </c>
      <c r="AL82" s="971"/>
      <c r="AM82" s="971"/>
      <c r="AN82" s="971"/>
      <c r="AO82" s="971"/>
      <c r="AP82" s="971" t="s">
        <v>610</v>
      </c>
      <c r="AQ82" s="971"/>
      <c r="AR82" s="971"/>
      <c r="AS82" s="971"/>
      <c r="AT82" s="971"/>
      <c r="AU82" s="971" t="s">
        <v>610</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606</v>
      </c>
      <c r="C83" s="975"/>
      <c r="D83" s="975"/>
      <c r="E83" s="975"/>
      <c r="F83" s="975"/>
      <c r="G83" s="975"/>
      <c r="H83" s="975"/>
      <c r="I83" s="975"/>
      <c r="J83" s="975"/>
      <c r="K83" s="975"/>
      <c r="L83" s="975"/>
      <c r="M83" s="975"/>
      <c r="N83" s="975"/>
      <c r="O83" s="975"/>
      <c r="P83" s="976"/>
      <c r="Q83" s="977">
        <v>292382</v>
      </c>
      <c r="R83" s="971"/>
      <c r="S83" s="971"/>
      <c r="T83" s="971"/>
      <c r="U83" s="971"/>
      <c r="V83" s="971">
        <v>292372</v>
      </c>
      <c r="W83" s="971"/>
      <c r="X83" s="971"/>
      <c r="Y83" s="971"/>
      <c r="Z83" s="971"/>
      <c r="AA83" s="971">
        <v>10</v>
      </c>
      <c r="AB83" s="971"/>
      <c r="AC83" s="971"/>
      <c r="AD83" s="971"/>
      <c r="AE83" s="971"/>
      <c r="AF83" s="971">
        <v>10</v>
      </c>
      <c r="AG83" s="971"/>
      <c r="AH83" s="971"/>
      <c r="AI83" s="971"/>
      <c r="AJ83" s="971"/>
      <c r="AK83" s="971">
        <v>8484</v>
      </c>
      <c r="AL83" s="971"/>
      <c r="AM83" s="971"/>
      <c r="AN83" s="971"/>
      <c r="AO83" s="971"/>
      <c r="AP83" s="971" t="s">
        <v>610</v>
      </c>
      <c r="AQ83" s="971"/>
      <c r="AR83" s="971"/>
      <c r="AS83" s="971"/>
      <c r="AT83" s="971"/>
      <c r="AU83" s="971" t="s">
        <v>610</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10908</v>
      </c>
      <c r="AG88" s="959"/>
      <c r="AH88" s="959"/>
      <c r="AI88" s="959"/>
      <c r="AJ88" s="959"/>
      <c r="AK88" s="963"/>
      <c r="AL88" s="963"/>
      <c r="AM88" s="963"/>
      <c r="AN88" s="963"/>
      <c r="AO88" s="963"/>
      <c r="AP88" s="959">
        <v>24438</v>
      </c>
      <c r="AQ88" s="959"/>
      <c r="AR88" s="959"/>
      <c r="AS88" s="959"/>
      <c r="AT88" s="959"/>
      <c r="AU88" s="959">
        <v>527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1366</v>
      </c>
      <c r="CS102" s="953"/>
      <c r="CT102" s="953"/>
      <c r="CU102" s="953"/>
      <c r="CV102" s="954"/>
      <c r="CW102" s="952">
        <v>419</v>
      </c>
      <c r="CX102" s="953"/>
      <c r="CY102" s="953"/>
      <c r="CZ102" s="953"/>
      <c r="DA102" s="954"/>
      <c r="DB102" s="952">
        <v>2012</v>
      </c>
      <c r="DC102" s="953"/>
      <c r="DD102" s="953"/>
      <c r="DE102" s="953"/>
      <c r="DF102" s="954"/>
      <c r="DG102" s="952">
        <v>22</v>
      </c>
      <c r="DH102" s="953"/>
      <c r="DI102" s="953"/>
      <c r="DJ102" s="953"/>
      <c r="DK102" s="954"/>
      <c r="DL102" s="952">
        <v>139</v>
      </c>
      <c r="DM102" s="953"/>
      <c r="DN102" s="953"/>
      <c r="DO102" s="953"/>
      <c r="DP102" s="954"/>
      <c r="DQ102" s="952">
        <v>124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16247627</v>
      </c>
      <c r="AB110" s="889"/>
      <c r="AC110" s="889"/>
      <c r="AD110" s="889"/>
      <c r="AE110" s="890"/>
      <c r="AF110" s="891">
        <v>16825894</v>
      </c>
      <c r="AG110" s="889"/>
      <c r="AH110" s="889"/>
      <c r="AI110" s="889"/>
      <c r="AJ110" s="890"/>
      <c r="AK110" s="891">
        <v>17631535</v>
      </c>
      <c r="AL110" s="889"/>
      <c r="AM110" s="889"/>
      <c r="AN110" s="889"/>
      <c r="AO110" s="890"/>
      <c r="AP110" s="892">
        <v>18.5</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196937376</v>
      </c>
      <c r="BR110" s="842"/>
      <c r="BS110" s="842"/>
      <c r="BT110" s="842"/>
      <c r="BU110" s="842"/>
      <c r="BV110" s="842">
        <v>197095713</v>
      </c>
      <c r="BW110" s="842"/>
      <c r="BX110" s="842"/>
      <c r="BY110" s="842"/>
      <c r="BZ110" s="842"/>
      <c r="CA110" s="842">
        <v>195267601</v>
      </c>
      <c r="CB110" s="842"/>
      <c r="CC110" s="842"/>
      <c r="CD110" s="842"/>
      <c r="CE110" s="842"/>
      <c r="CF110" s="866">
        <v>205.4</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1163906</v>
      </c>
      <c r="DH110" s="842"/>
      <c r="DI110" s="842"/>
      <c r="DJ110" s="842"/>
      <c r="DK110" s="842"/>
      <c r="DL110" s="842">
        <v>2540220</v>
      </c>
      <c r="DM110" s="842"/>
      <c r="DN110" s="842"/>
      <c r="DO110" s="842"/>
      <c r="DP110" s="842"/>
      <c r="DQ110" s="842">
        <v>5915749</v>
      </c>
      <c r="DR110" s="842"/>
      <c r="DS110" s="842"/>
      <c r="DT110" s="842"/>
      <c r="DU110" s="842"/>
      <c r="DV110" s="843">
        <v>6.2</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17988</v>
      </c>
      <c r="AB111" s="919"/>
      <c r="AC111" s="919"/>
      <c r="AD111" s="919"/>
      <c r="AE111" s="920"/>
      <c r="AF111" s="921">
        <v>27074</v>
      </c>
      <c r="AG111" s="919"/>
      <c r="AH111" s="919"/>
      <c r="AI111" s="919"/>
      <c r="AJ111" s="920"/>
      <c r="AK111" s="921" t="s">
        <v>417</v>
      </c>
      <c r="AL111" s="919"/>
      <c r="AM111" s="919"/>
      <c r="AN111" s="919"/>
      <c r="AO111" s="920"/>
      <c r="AP111" s="922" t="s">
        <v>129</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2632813</v>
      </c>
      <c r="BR111" s="817"/>
      <c r="BS111" s="817"/>
      <c r="BT111" s="817"/>
      <c r="BU111" s="817"/>
      <c r="BV111" s="817">
        <v>5020852</v>
      </c>
      <c r="BW111" s="817"/>
      <c r="BX111" s="817"/>
      <c r="BY111" s="817"/>
      <c r="BZ111" s="817"/>
      <c r="CA111" s="817">
        <v>8317105</v>
      </c>
      <c r="CB111" s="817"/>
      <c r="CC111" s="817"/>
      <c r="CD111" s="817"/>
      <c r="CE111" s="817"/>
      <c r="CF111" s="875">
        <v>8.6999999999999993</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447</v>
      </c>
      <c r="DM111" s="817"/>
      <c r="DN111" s="817"/>
      <c r="DO111" s="817"/>
      <c r="DP111" s="817"/>
      <c r="DQ111" s="817" t="s">
        <v>446</v>
      </c>
      <c r="DR111" s="817"/>
      <c r="DS111" s="817"/>
      <c r="DT111" s="817"/>
      <c r="DU111" s="817"/>
      <c r="DV111" s="794" t="s">
        <v>448</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556667</v>
      </c>
      <c r="AB112" s="780"/>
      <c r="AC112" s="780"/>
      <c r="AD112" s="780"/>
      <c r="AE112" s="781"/>
      <c r="AF112" s="782">
        <v>606667</v>
      </c>
      <c r="AG112" s="780"/>
      <c r="AH112" s="780"/>
      <c r="AI112" s="780"/>
      <c r="AJ112" s="781"/>
      <c r="AK112" s="782">
        <v>196667</v>
      </c>
      <c r="AL112" s="780"/>
      <c r="AM112" s="780"/>
      <c r="AN112" s="780"/>
      <c r="AO112" s="781"/>
      <c r="AP112" s="824">
        <v>0.2</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76488560</v>
      </c>
      <c r="BR112" s="817"/>
      <c r="BS112" s="817"/>
      <c r="BT112" s="817"/>
      <c r="BU112" s="817"/>
      <c r="BV112" s="817">
        <v>59400968</v>
      </c>
      <c r="BW112" s="817"/>
      <c r="BX112" s="817"/>
      <c r="BY112" s="817"/>
      <c r="BZ112" s="817"/>
      <c r="CA112" s="817">
        <v>54269083</v>
      </c>
      <c r="CB112" s="817"/>
      <c r="CC112" s="817"/>
      <c r="CD112" s="817"/>
      <c r="CE112" s="817"/>
      <c r="CF112" s="875">
        <v>57.1</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446</v>
      </c>
      <c r="DM112" s="817"/>
      <c r="DN112" s="817"/>
      <c r="DO112" s="817"/>
      <c r="DP112" s="817"/>
      <c r="DQ112" s="817" t="s">
        <v>453</v>
      </c>
      <c r="DR112" s="817"/>
      <c r="DS112" s="817"/>
      <c r="DT112" s="817"/>
      <c r="DU112" s="817"/>
      <c r="DV112" s="794" t="s">
        <v>417</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6722896</v>
      </c>
      <c r="AB113" s="919"/>
      <c r="AC113" s="919"/>
      <c r="AD113" s="919"/>
      <c r="AE113" s="920"/>
      <c r="AF113" s="921">
        <v>6683628</v>
      </c>
      <c r="AG113" s="919"/>
      <c r="AH113" s="919"/>
      <c r="AI113" s="919"/>
      <c r="AJ113" s="920"/>
      <c r="AK113" s="921">
        <v>6362791</v>
      </c>
      <c r="AL113" s="919"/>
      <c r="AM113" s="919"/>
      <c r="AN113" s="919"/>
      <c r="AO113" s="920"/>
      <c r="AP113" s="922">
        <v>6.7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30051</v>
      </c>
      <c r="BR113" s="817"/>
      <c r="BS113" s="817"/>
      <c r="BT113" s="817"/>
      <c r="BU113" s="817"/>
      <c r="BV113" s="817">
        <v>45857</v>
      </c>
      <c r="BW113" s="817"/>
      <c r="BX113" s="817"/>
      <c r="BY113" s="817"/>
      <c r="BZ113" s="817"/>
      <c r="CA113" s="817">
        <v>527353</v>
      </c>
      <c r="CB113" s="817"/>
      <c r="CC113" s="817"/>
      <c r="CD113" s="817"/>
      <c r="CE113" s="817"/>
      <c r="CF113" s="875">
        <v>0.6</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417</v>
      </c>
      <c r="DM113" s="780"/>
      <c r="DN113" s="780"/>
      <c r="DO113" s="780"/>
      <c r="DP113" s="781"/>
      <c r="DQ113" s="782" t="s">
        <v>447</v>
      </c>
      <c r="DR113" s="780"/>
      <c r="DS113" s="780"/>
      <c r="DT113" s="780"/>
      <c r="DU113" s="781"/>
      <c r="DV113" s="824" t="s">
        <v>447</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45459</v>
      </c>
      <c r="AB114" s="780"/>
      <c r="AC114" s="780"/>
      <c r="AD114" s="780"/>
      <c r="AE114" s="781"/>
      <c r="AF114" s="782">
        <v>29778</v>
      </c>
      <c r="AG114" s="780"/>
      <c r="AH114" s="780"/>
      <c r="AI114" s="780"/>
      <c r="AJ114" s="781"/>
      <c r="AK114" s="782">
        <v>13539</v>
      </c>
      <c r="AL114" s="780"/>
      <c r="AM114" s="780"/>
      <c r="AN114" s="780"/>
      <c r="AO114" s="781"/>
      <c r="AP114" s="824">
        <v>0</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20683538</v>
      </c>
      <c r="BR114" s="817"/>
      <c r="BS114" s="817"/>
      <c r="BT114" s="817"/>
      <c r="BU114" s="817"/>
      <c r="BV114" s="817">
        <v>20906755</v>
      </c>
      <c r="BW114" s="817"/>
      <c r="BX114" s="817"/>
      <c r="BY114" s="817"/>
      <c r="BZ114" s="817"/>
      <c r="CA114" s="817">
        <v>21296518</v>
      </c>
      <c r="CB114" s="817"/>
      <c r="CC114" s="817"/>
      <c r="CD114" s="817"/>
      <c r="CE114" s="817"/>
      <c r="CF114" s="875">
        <v>22.4</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453</v>
      </c>
      <c r="DM114" s="780"/>
      <c r="DN114" s="780"/>
      <c r="DO114" s="780"/>
      <c r="DP114" s="781"/>
      <c r="DQ114" s="782" t="s">
        <v>460</v>
      </c>
      <c r="DR114" s="780"/>
      <c r="DS114" s="780"/>
      <c r="DT114" s="780"/>
      <c r="DU114" s="781"/>
      <c r="DV114" s="824" t="s">
        <v>447</v>
      </c>
      <c r="DW114" s="825"/>
      <c r="DX114" s="825"/>
      <c r="DY114" s="825"/>
      <c r="DZ114" s="826"/>
    </row>
    <row r="115" spans="1:130" s="230" customFormat="1" ht="26.25" customHeight="1" x14ac:dyDescent="0.2">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128944</v>
      </c>
      <c r="AB115" s="919"/>
      <c r="AC115" s="919"/>
      <c r="AD115" s="919"/>
      <c r="AE115" s="920"/>
      <c r="AF115" s="921">
        <v>102174</v>
      </c>
      <c r="AG115" s="919"/>
      <c r="AH115" s="919"/>
      <c r="AI115" s="919"/>
      <c r="AJ115" s="920"/>
      <c r="AK115" s="921">
        <v>273243</v>
      </c>
      <c r="AL115" s="919"/>
      <c r="AM115" s="919"/>
      <c r="AN115" s="919"/>
      <c r="AO115" s="920"/>
      <c r="AP115" s="922">
        <v>0.3</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v>128153</v>
      </c>
      <c r="BR115" s="817"/>
      <c r="BS115" s="817"/>
      <c r="BT115" s="817"/>
      <c r="BU115" s="817"/>
      <c r="BV115" s="817">
        <v>137280</v>
      </c>
      <c r="BW115" s="817"/>
      <c r="BX115" s="817"/>
      <c r="BY115" s="817"/>
      <c r="BZ115" s="817"/>
      <c r="CA115" s="817">
        <v>122018</v>
      </c>
      <c r="CB115" s="817"/>
      <c r="CC115" s="817"/>
      <c r="CD115" s="817"/>
      <c r="CE115" s="817"/>
      <c r="CF115" s="875">
        <v>0.1</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765000</v>
      </c>
      <c r="DH115" s="780"/>
      <c r="DI115" s="780"/>
      <c r="DJ115" s="780"/>
      <c r="DK115" s="781"/>
      <c r="DL115" s="782">
        <v>1820476</v>
      </c>
      <c r="DM115" s="780"/>
      <c r="DN115" s="780"/>
      <c r="DO115" s="780"/>
      <c r="DP115" s="781"/>
      <c r="DQ115" s="782">
        <v>1741567</v>
      </c>
      <c r="DR115" s="780"/>
      <c r="DS115" s="780"/>
      <c r="DT115" s="780"/>
      <c r="DU115" s="781"/>
      <c r="DV115" s="824">
        <v>1.8</v>
      </c>
      <c r="DW115" s="825"/>
      <c r="DX115" s="825"/>
      <c r="DY115" s="825"/>
      <c r="DZ115" s="826"/>
    </row>
    <row r="116" spans="1:130" s="230" customFormat="1" ht="26.25" customHeight="1" x14ac:dyDescent="0.2">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138</v>
      </c>
      <c r="AB116" s="780"/>
      <c r="AC116" s="780"/>
      <c r="AD116" s="780"/>
      <c r="AE116" s="781"/>
      <c r="AF116" s="782">
        <v>27</v>
      </c>
      <c r="AG116" s="780"/>
      <c r="AH116" s="780"/>
      <c r="AI116" s="780"/>
      <c r="AJ116" s="781"/>
      <c r="AK116" s="782">
        <v>24</v>
      </c>
      <c r="AL116" s="780"/>
      <c r="AM116" s="780"/>
      <c r="AN116" s="780"/>
      <c r="AO116" s="781"/>
      <c r="AP116" s="824">
        <v>0</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446</v>
      </c>
      <c r="BW116" s="817"/>
      <c r="BX116" s="817"/>
      <c r="BY116" s="817"/>
      <c r="BZ116" s="817"/>
      <c r="CA116" s="817" t="s">
        <v>453</v>
      </c>
      <c r="CB116" s="817"/>
      <c r="CC116" s="817"/>
      <c r="CD116" s="817"/>
      <c r="CE116" s="817"/>
      <c r="CF116" s="875" t="s">
        <v>446</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460</v>
      </c>
      <c r="DM116" s="780"/>
      <c r="DN116" s="780"/>
      <c r="DO116" s="780"/>
      <c r="DP116" s="781"/>
      <c r="DQ116" s="782" t="s">
        <v>447</v>
      </c>
      <c r="DR116" s="780"/>
      <c r="DS116" s="780"/>
      <c r="DT116" s="780"/>
      <c r="DU116" s="781"/>
      <c r="DV116" s="824" t="s">
        <v>446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23719719</v>
      </c>
      <c r="AB117" s="903"/>
      <c r="AC117" s="903"/>
      <c r="AD117" s="903"/>
      <c r="AE117" s="904"/>
      <c r="AF117" s="905">
        <v>24275242</v>
      </c>
      <c r="AG117" s="903"/>
      <c r="AH117" s="903"/>
      <c r="AI117" s="903"/>
      <c r="AJ117" s="904"/>
      <c r="AK117" s="905">
        <v>24477799</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417</v>
      </c>
      <c r="BR117" s="817"/>
      <c r="BS117" s="817"/>
      <c r="BT117" s="817"/>
      <c r="BU117" s="817"/>
      <c r="BV117" s="817" t="s">
        <v>129</v>
      </c>
      <c r="BW117" s="817"/>
      <c r="BX117" s="817"/>
      <c r="BY117" s="817"/>
      <c r="BZ117" s="817"/>
      <c r="CA117" s="817" t="s">
        <v>453</v>
      </c>
      <c r="CB117" s="817"/>
      <c r="CC117" s="817"/>
      <c r="CD117" s="817"/>
      <c r="CE117" s="817"/>
      <c r="CF117" s="875" t="s">
        <v>446</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417</v>
      </c>
      <c r="DH117" s="780"/>
      <c r="DI117" s="780"/>
      <c r="DJ117" s="780"/>
      <c r="DK117" s="781"/>
      <c r="DL117" s="782" t="s">
        <v>446</v>
      </c>
      <c r="DM117" s="780"/>
      <c r="DN117" s="780"/>
      <c r="DO117" s="780"/>
      <c r="DP117" s="781"/>
      <c r="DQ117" s="782" t="s">
        <v>417</v>
      </c>
      <c r="DR117" s="780"/>
      <c r="DS117" s="780"/>
      <c r="DT117" s="780"/>
      <c r="DU117" s="781"/>
      <c r="DV117" s="824" t="s">
        <v>417</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453</v>
      </c>
      <c r="BW118" s="845"/>
      <c r="BX118" s="845"/>
      <c r="BY118" s="845"/>
      <c r="BZ118" s="845"/>
      <c r="CA118" s="845" t="s">
        <v>446</v>
      </c>
      <c r="CB118" s="845"/>
      <c r="CC118" s="845"/>
      <c r="CD118" s="845"/>
      <c r="CE118" s="845"/>
      <c r="CF118" s="875" t="s">
        <v>446</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453</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446</v>
      </c>
      <c r="AG119" s="889"/>
      <c r="AH119" s="889"/>
      <c r="AI119" s="889"/>
      <c r="AJ119" s="890"/>
      <c r="AK119" s="891">
        <v>112486</v>
      </c>
      <c r="AL119" s="889"/>
      <c r="AM119" s="889"/>
      <c r="AN119" s="889"/>
      <c r="AO119" s="890"/>
      <c r="AP119" s="892">
        <v>0.1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472</v>
      </c>
      <c r="BP119" s="878"/>
      <c r="BQ119" s="879">
        <v>296900491</v>
      </c>
      <c r="BR119" s="845"/>
      <c r="BS119" s="845"/>
      <c r="BT119" s="845"/>
      <c r="BU119" s="845"/>
      <c r="BV119" s="845">
        <v>282607425</v>
      </c>
      <c r="BW119" s="845"/>
      <c r="BX119" s="845"/>
      <c r="BY119" s="845"/>
      <c r="BZ119" s="845"/>
      <c r="CA119" s="845">
        <v>279799678</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703907</v>
      </c>
      <c r="DH119" s="764"/>
      <c r="DI119" s="764"/>
      <c r="DJ119" s="764"/>
      <c r="DK119" s="765"/>
      <c r="DL119" s="766">
        <v>660156</v>
      </c>
      <c r="DM119" s="764"/>
      <c r="DN119" s="764"/>
      <c r="DO119" s="764"/>
      <c r="DP119" s="765"/>
      <c r="DQ119" s="766">
        <v>659789</v>
      </c>
      <c r="DR119" s="764"/>
      <c r="DS119" s="764"/>
      <c r="DT119" s="764"/>
      <c r="DU119" s="765"/>
      <c r="DV119" s="848">
        <v>0.7</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417</v>
      </c>
      <c r="AG120" s="780"/>
      <c r="AH120" s="780"/>
      <c r="AI120" s="780"/>
      <c r="AJ120" s="781"/>
      <c r="AK120" s="782" t="s">
        <v>417</v>
      </c>
      <c r="AL120" s="780"/>
      <c r="AM120" s="780"/>
      <c r="AN120" s="780"/>
      <c r="AO120" s="781"/>
      <c r="AP120" s="824" t="s">
        <v>446</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38065129</v>
      </c>
      <c r="BR120" s="842"/>
      <c r="BS120" s="842"/>
      <c r="BT120" s="842"/>
      <c r="BU120" s="842"/>
      <c r="BV120" s="842">
        <v>47350599</v>
      </c>
      <c r="BW120" s="842"/>
      <c r="BX120" s="842"/>
      <c r="BY120" s="842"/>
      <c r="BZ120" s="842"/>
      <c r="CA120" s="842">
        <v>55966692</v>
      </c>
      <c r="CB120" s="842"/>
      <c r="CC120" s="842"/>
      <c r="CD120" s="842"/>
      <c r="CE120" s="842"/>
      <c r="CF120" s="866">
        <v>58.9</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73041451</v>
      </c>
      <c r="DH120" s="842"/>
      <c r="DI120" s="842"/>
      <c r="DJ120" s="842"/>
      <c r="DK120" s="842"/>
      <c r="DL120" s="842">
        <v>56099564</v>
      </c>
      <c r="DM120" s="842"/>
      <c r="DN120" s="842"/>
      <c r="DO120" s="842"/>
      <c r="DP120" s="842"/>
      <c r="DQ120" s="842">
        <v>51045071</v>
      </c>
      <c r="DR120" s="842"/>
      <c r="DS120" s="842"/>
      <c r="DT120" s="842"/>
      <c r="DU120" s="842"/>
      <c r="DV120" s="843">
        <v>53.7</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417</v>
      </c>
      <c r="AG121" s="780"/>
      <c r="AH121" s="780"/>
      <c r="AI121" s="780"/>
      <c r="AJ121" s="781"/>
      <c r="AK121" s="782" t="s">
        <v>446</v>
      </c>
      <c r="AL121" s="780"/>
      <c r="AM121" s="780"/>
      <c r="AN121" s="780"/>
      <c r="AO121" s="781"/>
      <c r="AP121" s="824" t="s">
        <v>448</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36582150</v>
      </c>
      <c r="BR121" s="817"/>
      <c r="BS121" s="817"/>
      <c r="BT121" s="817"/>
      <c r="BU121" s="817"/>
      <c r="BV121" s="817">
        <v>35000630</v>
      </c>
      <c r="BW121" s="817"/>
      <c r="BX121" s="817"/>
      <c r="BY121" s="817"/>
      <c r="BZ121" s="817"/>
      <c r="CA121" s="817">
        <v>34048810</v>
      </c>
      <c r="CB121" s="817"/>
      <c r="CC121" s="817"/>
      <c r="CD121" s="817"/>
      <c r="CE121" s="817"/>
      <c r="CF121" s="875">
        <v>35.799999999999997</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3365583</v>
      </c>
      <c r="DH121" s="817"/>
      <c r="DI121" s="817"/>
      <c r="DJ121" s="817"/>
      <c r="DK121" s="817"/>
      <c r="DL121" s="817">
        <v>3234846</v>
      </c>
      <c r="DM121" s="817"/>
      <c r="DN121" s="817"/>
      <c r="DO121" s="817"/>
      <c r="DP121" s="817"/>
      <c r="DQ121" s="817">
        <v>3155616</v>
      </c>
      <c r="DR121" s="817"/>
      <c r="DS121" s="817"/>
      <c r="DT121" s="817"/>
      <c r="DU121" s="817"/>
      <c r="DV121" s="794">
        <v>3.3</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417</v>
      </c>
      <c r="AB122" s="780"/>
      <c r="AC122" s="780"/>
      <c r="AD122" s="780"/>
      <c r="AE122" s="781"/>
      <c r="AF122" s="782" t="s">
        <v>446</v>
      </c>
      <c r="AG122" s="780"/>
      <c r="AH122" s="780"/>
      <c r="AI122" s="780"/>
      <c r="AJ122" s="781"/>
      <c r="AK122" s="782" t="s">
        <v>446</v>
      </c>
      <c r="AL122" s="780"/>
      <c r="AM122" s="780"/>
      <c r="AN122" s="780"/>
      <c r="AO122" s="781"/>
      <c r="AP122" s="824" t="s">
        <v>417</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193090534</v>
      </c>
      <c r="BR122" s="845"/>
      <c r="BS122" s="845"/>
      <c r="BT122" s="845"/>
      <c r="BU122" s="845"/>
      <c r="BV122" s="845">
        <v>196993913</v>
      </c>
      <c r="BW122" s="845"/>
      <c r="BX122" s="845"/>
      <c r="BY122" s="845"/>
      <c r="BZ122" s="845"/>
      <c r="CA122" s="845">
        <v>197181277</v>
      </c>
      <c r="CB122" s="845"/>
      <c r="CC122" s="845"/>
      <c r="CD122" s="845"/>
      <c r="CE122" s="845"/>
      <c r="CF122" s="846">
        <v>207.4</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81526</v>
      </c>
      <c r="DH122" s="817"/>
      <c r="DI122" s="817"/>
      <c r="DJ122" s="817"/>
      <c r="DK122" s="817"/>
      <c r="DL122" s="817">
        <v>66558</v>
      </c>
      <c r="DM122" s="817"/>
      <c r="DN122" s="817"/>
      <c r="DO122" s="817"/>
      <c r="DP122" s="817"/>
      <c r="DQ122" s="817">
        <v>68396</v>
      </c>
      <c r="DR122" s="817"/>
      <c r="DS122" s="817"/>
      <c r="DT122" s="817"/>
      <c r="DU122" s="817"/>
      <c r="DV122" s="794">
        <v>0.1</v>
      </c>
      <c r="DW122" s="794"/>
      <c r="DX122" s="794"/>
      <c r="DY122" s="794"/>
      <c r="DZ122" s="795"/>
    </row>
    <row r="123" spans="1:130" s="230" customFormat="1" ht="26.25" customHeight="1" x14ac:dyDescent="0.2">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417</v>
      </c>
      <c r="AG123" s="780"/>
      <c r="AH123" s="780"/>
      <c r="AI123" s="780"/>
      <c r="AJ123" s="781"/>
      <c r="AK123" s="782" t="s">
        <v>446</v>
      </c>
      <c r="AL123" s="780"/>
      <c r="AM123" s="780"/>
      <c r="AN123" s="780"/>
      <c r="AO123" s="781"/>
      <c r="AP123" s="824" t="s">
        <v>448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483</v>
      </c>
      <c r="BP123" s="878"/>
      <c r="BQ123" s="832">
        <v>267737813</v>
      </c>
      <c r="BR123" s="833"/>
      <c r="BS123" s="833"/>
      <c r="BT123" s="833"/>
      <c r="BU123" s="833"/>
      <c r="BV123" s="833">
        <v>279345142</v>
      </c>
      <c r="BW123" s="833"/>
      <c r="BX123" s="833"/>
      <c r="BY123" s="833"/>
      <c r="BZ123" s="833"/>
      <c r="CA123" s="833">
        <v>287196779</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453</v>
      </c>
      <c r="DH123" s="780"/>
      <c r="DI123" s="780"/>
      <c r="DJ123" s="780"/>
      <c r="DK123" s="781"/>
      <c r="DL123" s="782" t="s">
        <v>446</v>
      </c>
      <c r="DM123" s="780"/>
      <c r="DN123" s="780"/>
      <c r="DO123" s="780"/>
      <c r="DP123" s="781"/>
      <c r="DQ123" s="782" t="s">
        <v>446</v>
      </c>
      <c r="DR123" s="780"/>
      <c r="DS123" s="780"/>
      <c r="DT123" s="780"/>
      <c r="DU123" s="781"/>
      <c r="DV123" s="824" t="s">
        <v>417</v>
      </c>
      <c r="DW123" s="825"/>
      <c r="DX123" s="825"/>
      <c r="DY123" s="825"/>
      <c r="DZ123" s="826"/>
    </row>
    <row r="124" spans="1:130" s="230" customFormat="1" ht="26.25" customHeight="1" thickBot="1" x14ac:dyDescent="0.25">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453</v>
      </c>
      <c r="AB124" s="780"/>
      <c r="AC124" s="780"/>
      <c r="AD124" s="780"/>
      <c r="AE124" s="781"/>
      <c r="AF124" s="782" t="s">
        <v>446</v>
      </c>
      <c r="AG124" s="780"/>
      <c r="AH124" s="780"/>
      <c r="AI124" s="780"/>
      <c r="AJ124" s="781"/>
      <c r="AK124" s="782" t="s">
        <v>453</v>
      </c>
      <c r="AL124" s="780"/>
      <c r="AM124" s="780"/>
      <c r="AN124" s="780"/>
      <c r="AO124" s="781"/>
      <c r="AP124" s="824" t="s">
        <v>453</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31.2</v>
      </c>
      <c r="BR124" s="831"/>
      <c r="BS124" s="831"/>
      <c r="BT124" s="831"/>
      <c r="BU124" s="831"/>
      <c r="BV124" s="831">
        <v>3.3</v>
      </c>
      <c r="BW124" s="831"/>
      <c r="BX124" s="831"/>
      <c r="BY124" s="831"/>
      <c r="BZ124" s="831"/>
      <c r="CA124" s="831" t="s">
        <v>453</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446</v>
      </c>
      <c r="DM124" s="764"/>
      <c r="DN124" s="764"/>
      <c r="DO124" s="764"/>
      <c r="DP124" s="765"/>
      <c r="DQ124" s="766" t="s">
        <v>446</v>
      </c>
      <c r="DR124" s="764"/>
      <c r="DS124" s="764"/>
      <c r="DT124" s="764"/>
      <c r="DU124" s="765"/>
      <c r="DV124" s="848" t="s">
        <v>446</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446</v>
      </c>
      <c r="AG125" s="780"/>
      <c r="AH125" s="780"/>
      <c r="AI125" s="780"/>
      <c r="AJ125" s="781"/>
      <c r="AK125" s="782" t="s">
        <v>446</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446</v>
      </c>
      <c r="DM125" s="842"/>
      <c r="DN125" s="842"/>
      <c r="DO125" s="842"/>
      <c r="DP125" s="842"/>
      <c r="DQ125" s="842" t="s">
        <v>446</v>
      </c>
      <c r="DR125" s="842"/>
      <c r="DS125" s="842"/>
      <c r="DT125" s="842"/>
      <c r="DU125" s="842"/>
      <c r="DV125" s="843" t="s">
        <v>446</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112712</v>
      </c>
      <c r="AB126" s="780"/>
      <c r="AC126" s="780"/>
      <c r="AD126" s="780"/>
      <c r="AE126" s="781"/>
      <c r="AF126" s="782">
        <v>67635</v>
      </c>
      <c r="AG126" s="780"/>
      <c r="AH126" s="780"/>
      <c r="AI126" s="780"/>
      <c r="AJ126" s="781"/>
      <c r="AK126" s="782">
        <v>91719</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446</v>
      </c>
      <c r="DH126" s="817"/>
      <c r="DI126" s="817"/>
      <c r="DJ126" s="817"/>
      <c r="DK126" s="817"/>
      <c r="DL126" s="817" t="s">
        <v>446</v>
      </c>
      <c r="DM126" s="817"/>
      <c r="DN126" s="817"/>
      <c r="DO126" s="817"/>
      <c r="DP126" s="817"/>
      <c r="DQ126" s="817" t="s">
        <v>446</v>
      </c>
      <c r="DR126" s="817"/>
      <c r="DS126" s="817"/>
      <c r="DT126" s="817"/>
      <c r="DU126" s="817"/>
      <c r="DV126" s="794" t="s">
        <v>446</v>
      </c>
      <c r="DW126" s="794"/>
      <c r="DX126" s="794"/>
      <c r="DY126" s="794"/>
      <c r="DZ126" s="795"/>
    </row>
    <row r="127" spans="1:130" s="230" customFormat="1" ht="26.25" customHeight="1" x14ac:dyDescent="0.2">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16232</v>
      </c>
      <c r="AB127" s="780"/>
      <c r="AC127" s="780"/>
      <c r="AD127" s="780"/>
      <c r="AE127" s="781"/>
      <c r="AF127" s="782">
        <v>34539</v>
      </c>
      <c r="AG127" s="780"/>
      <c r="AH127" s="780"/>
      <c r="AI127" s="780"/>
      <c r="AJ127" s="781"/>
      <c r="AK127" s="782">
        <v>69038</v>
      </c>
      <c r="AL127" s="780"/>
      <c r="AM127" s="780"/>
      <c r="AN127" s="780"/>
      <c r="AO127" s="781"/>
      <c r="AP127" s="824">
        <v>0.1</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446</v>
      </c>
      <c r="DH127" s="817"/>
      <c r="DI127" s="817"/>
      <c r="DJ127" s="817"/>
      <c r="DK127" s="817"/>
      <c r="DL127" s="817" t="s">
        <v>446</v>
      </c>
      <c r="DM127" s="817"/>
      <c r="DN127" s="817"/>
      <c r="DO127" s="817"/>
      <c r="DP127" s="817"/>
      <c r="DQ127" s="817" t="s">
        <v>446</v>
      </c>
      <c r="DR127" s="817"/>
      <c r="DS127" s="817"/>
      <c r="DT127" s="817"/>
      <c r="DU127" s="817"/>
      <c r="DV127" s="794" t="s">
        <v>446</v>
      </c>
      <c r="DW127" s="794"/>
      <c r="DX127" s="794"/>
      <c r="DY127" s="794"/>
      <c r="DZ127" s="795"/>
    </row>
    <row r="128" spans="1:130" s="230" customFormat="1" ht="26.25" customHeight="1" thickBot="1" x14ac:dyDescent="0.25">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3940806</v>
      </c>
      <c r="AB128" s="801"/>
      <c r="AC128" s="801"/>
      <c r="AD128" s="801"/>
      <c r="AE128" s="802"/>
      <c r="AF128" s="803">
        <v>3967129</v>
      </c>
      <c r="AG128" s="801"/>
      <c r="AH128" s="801"/>
      <c r="AI128" s="801"/>
      <c r="AJ128" s="802"/>
      <c r="AK128" s="803">
        <v>3833971</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499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v>128153</v>
      </c>
      <c r="DH128" s="791"/>
      <c r="DI128" s="791"/>
      <c r="DJ128" s="791"/>
      <c r="DK128" s="791"/>
      <c r="DL128" s="791">
        <v>137280</v>
      </c>
      <c r="DM128" s="791"/>
      <c r="DN128" s="791"/>
      <c r="DO128" s="791"/>
      <c r="DP128" s="791"/>
      <c r="DQ128" s="791">
        <v>122018</v>
      </c>
      <c r="DR128" s="791"/>
      <c r="DS128" s="791"/>
      <c r="DT128" s="791"/>
      <c r="DU128" s="791"/>
      <c r="DV128" s="792">
        <v>0.1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111246341</v>
      </c>
      <c r="AB129" s="780"/>
      <c r="AC129" s="780"/>
      <c r="AD129" s="780"/>
      <c r="AE129" s="781"/>
      <c r="AF129" s="782">
        <v>116122915</v>
      </c>
      <c r="AG129" s="780"/>
      <c r="AH129" s="780"/>
      <c r="AI129" s="780"/>
      <c r="AJ129" s="781"/>
      <c r="AK129" s="782">
        <v>112923732</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503</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17845558</v>
      </c>
      <c r="AB130" s="780"/>
      <c r="AC130" s="780"/>
      <c r="AD130" s="780"/>
      <c r="AE130" s="781"/>
      <c r="AF130" s="782">
        <v>17742468</v>
      </c>
      <c r="AG130" s="780"/>
      <c r="AH130" s="780"/>
      <c r="AI130" s="780"/>
      <c r="AJ130" s="781"/>
      <c r="AK130" s="782">
        <v>17868108</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93400783</v>
      </c>
      <c r="AB131" s="764"/>
      <c r="AC131" s="764"/>
      <c r="AD131" s="764"/>
      <c r="AE131" s="765"/>
      <c r="AF131" s="766">
        <v>98380447</v>
      </c>
      <c r="AG131" s="764"/>
      <c r="AH131" s="764"/>
      <c r="AI131" s="764"/>
      <c r="AJ131" s="765"/>
      <c r="AK131" s="766">
        <v>95055624</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509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2.0699558800000002</v>
      </c>
      <c r="AB132" s="745"/>
      <c r="AC132" s="745"/>
      <c r="AD132" s="745"/>
      <c r="AE132" s="746"/>
      <c r="AF132" s="747">
        <v>2.6078810149999998</v>
      </c>
      <c r="AG132" s="745"/>
      <c r="AH132" s="745"/>
      <c r="AI132" s="745"/>
      <c r="AJ132" s="746"/>
      <c r="AK132" s="747">
        <v>2.920100761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3.7</v>
      </c>
      <c r="AB133" s="724"/>
      <c r="AC133" s="724"/>
      <c r="AD133" s="724"/>
      <c r="AE133" s="725"/>
      <c r="AF133" s="723">
        <v>2.9</v>
      </c>
      <c r="AG133" s="724"/>
      <c r="AH133" s="724"/>
      <c r="AI133" s="724"/>
      <c r="AJ133" s="725"/>
      <c r="AK133" s="723">
        <v>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v5CaucoftMdFFkI/fFNu42t94tW2oXDYI9FN2Jn7BJ5Plg4GnbJuB6mEKQ8s78XW20ZVrcaxD7+hq4t2R0MLg==" saltValue="u7O5tupM9+TKPcJjDfpn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G73" sqref="BG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HB0bRtq3DMlbmgZ/Cvr/HOT6OyRfLl18+ZiZMKS7a1KmcdRqjL/eZL5Wfl4CoxLu5Ynvp0gsBO6Vngi0kUd3Q==" saltValue="0dquvM9ngbQlV8DEIRei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C49" sqref="AC49"/>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v108K0UEqqImcVwKQZlM7dnBfMKRz6kQSACzIJLhwfxh9zDwIu4c3bdzUsa3JftP7KQhJfuUwCGEN07aT50RA==" saltValue="fpIUlybzFzYA2mqAae2d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C49" sqref="AC49"/>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29419866</v>
      </c>
      <c r="AP9" s="281">
        <v>61574</v>
      </c>
      <c r="AQ9" s="282">
        <v>63571</v>
      </c>
      <c r="AR9" s="283">
        <v>-3.1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64677</v>
      </c>
      <c r="AP10" s="284">
        <v>135</v>
      </c>
      <c r="AQ10" s="285">
        <v>1690</v>
      </c>
      <c r="AR10" s="286">
        <v>-92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262451</v>
      </c>
      <c r="AP11" s="284">
        <v>549</v>
      </c>
      <c r="AQ11" s="285">
        <v>679</v>
      </c>
      <c r="AR11" s="286">
        <v>-19.100000000000001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23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691100</v>
      </c>
      <c r="AP13" s="284">
        <v>1446</v>
      </c>
      <c r="AQ13" s="285">
        <v>1992</v>
      </c>
      <c r="AR13" s="286">
        <v>-27.4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461714</v>
      </c>
      <c r="AP14" s="284">
        <v>966</v>
      </c>
      <c r="AQ14" s="285">
        <v>1254</v>
      </c>
      <c r="AR14" s="286">
        <v>-23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-1502381</v>
      </c>
      <c r="AP15" s="284">
        <v>-3144</v>
      </c>
      <c r="AQ15" s="285">
        <v>-3845</v>
      </c>
      <c r="AR15" s="286">
        <v>-18.2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29397427</v>
      </c>
      <c r="AP16" s="284">
        <v>61527</v>
      </c>
      <c r="AQ16" s="285">
        <v>65365</v>
      </c>
      <c r="AR16" s="286">
        <v>-5.9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6.25</v>
      </c>
      <c r="AP21" s="298">
        <v>6.46</v>
      </c>
      <c r="AQ21" s="299">
        <v>-0.21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100.5</v>
      </c>
      <c r="AP22" s="303">
        <v>99.4</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17631535</v>
      </c>
      <c r="AP32" s="312">
        <v>36902</v>
      </c>
      <c r="AQ32" s="313">
        <v>37452</v>
      </c>
      <c r="AR32" s="314">
        <v>-1.5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v>196667</v>
      </c>
      <c r="AP34" s="312">
        <v>412</v>
      </c>
      <c r="AQ34" s="313">
        <v>45</v>
      </c>
      <c r="AR34" s="314">
        <v>815.6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6362791</v>
      </c>
      <c r="AP35" s="312">
        <v>13317</v>
      </c>
      <c r="AQ35" s="313">
        <v>8356</v>
      </c>
      <c r="AR35" s="314">
        <v>59.4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13539</v>
      </c>
      <c r="AP36" s="312">
        <v>28</v>
      </c>
      <c r="AQ36" s="313">
        <v>443</v>
      </c>
      <c r="AR36" s="314">
        <v>-93.7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273243</v>
      </c>
      <c r="AP37" s="312">
        <v>572</v>
      </c>
      <c r="AQ37" s="313">
        <v>649</v>
      </c>
      <c r="AR37" s="314">
        <v>-11.9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24</v>
      </c>
      <c r="AP38" s="315">
        <v>0</v>
      </c>
      <c r="AQ38" s="316">
        <v>1</v>
      </c>
      <c r="AR38" s="304">
        <v>-100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-3833971</v>
      </c>
      <c r="AP39" s="312">
        <v>-8024</v>
      </c>
      <c r="AQ39" s="313">
        <v>-7867</v>
      </c>
      <c r="AR39" s="314">
        <v>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-17868108</v>
      </c>
      <c r="AP40" s="312">
        <v>-37397</v>
      </c>
      <c r="AQ40" s="313">
        <v>-28343</v>
      </c>
      <c r="AR40" s="314">
        <v>31.9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2775720</v>
      </c>
      <c r="AP41" s="312">
        <v>5809</v>
      </c>
      <c r="AQ41" s="313">
        <v>10736</v>
      </c>
      <c r="AR41" s="314">
        <v>-45.9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24771305</v>
      </c>
      <c r="AN51" s="334">
        <v>51335</v>
      </c>
      <c r="AO51" s="335">
        <v>67.7</v>
      </c>
      <c r="AP51" s="336">
        <v>46457</v>
      </c>
      <c r="AQ51" s="337">
        <v>-3.4</v>
      </c>
      <c r="AR51" s="338">
        <v>71.099999999999994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11505471</v>
      </c>
      <c r="AN52" s="342">
        <v>23844</v>
      </c>
      <c r="AO52" s="343">
        <v>33</v>
      </c>
      <c r="AP52" s="344">
        <v>24020</v>
      </c>
      <c r="AQ52" s="345">
        <v>-4.5999999999999996</v>
      </c>
      <c r="AR52" s="346">
        <v>37.6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22088204</v>
      </c>
      <c r="AN53" s="334">
        <v>45802</v>
      </c>
      <c r="AO53" s="335">
        <v>-10.8</v>
      </c>
      <c r="AP53" s="336">
        <v>51849</v>
      </c>
      <c r="AQ53" s="337">
        <v>11.6</v>
      </c>
      <c r="AR53" s="338">
        <v>-22.4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11675540</v>
      </c>
      <c r="AN54" s="342">
        <v>24211</v>
      </c>
      <c r="AO54" s="343">
        <v>1.5</v>
      </c>
      <c r="AP54" s="344">
        <v>26326</v>
      </c>
      <c r="AQ54" s="345">
        <v>9.6</v>
      </c>
      <c r="AR54" s="346">
        <v>-8.1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25129104</v>
      </c>
      <c r="AN55" s="334">
        <v>52185</v>
      </c>
      <c r="AO55" s="335">
        <v>13.9</v>
      </c>
      <c r="AP55" s="336">
        <v>52191</v>
      </c>
      <c r="AQ55" s="337">
        <v>0.7</v>
      </c>
      <c r="AR55" s="338">
        <v>13.2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12402973</v>
      </c>
      <c r="AN56" s="342">
        <v>25757</v>
      </c>
      <c r="AO56" s="343">
        <v>6.4</v>
      </c>
      <c r="AP56" s="344">
        <v>26807</v>
      </c>
      <c r="AQ56" s="345">
        <v>1.8</v>
      </c>
      <c r="AR56" s="346">
        <v>4.5999999999999996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17939784</v>
      </c>
      <c r="AN57" s="334">
        <v>37385</v>
      </c>
      <c r="AO57" s="335">
        <v>-28.4</v>
      </c>
      <c r="AP57" s="336">
        <v>48105</v>
      </c>
      <c r="AQ57" s="337">
        <v>-7.8</v>
      </c>
      <c r="AR57" s="338">
        <v>-20.6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8528596</v>
      </c>
      <c r="AN58" s="342">
        <v>17773</v>
      </c>
      <c r="AO58" s="343">
        <v>-31</v>
      </c>
      <c r="AP58" s="344">
        <v>24072</v>
      </c>
      <c r="AQ58" s="345">
        <v>-10.199999999999999</v>
      </c>
      <c r="AR58" s="346">
        <v>-20.8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21059950</v>
      </c>
      <c r="AN59" s="334">
        <v>44077</v>
      </c>
      <c r="AO59" s="335">
        <v>17.899999999999999</v>
      </c>
      <c r="AP59" s="336">
        <v>47446</v>
      </c>
      <c r="AQ59" s="337">
        <v>-1.4</v>
      </c>
      <c r="AR59" s="338">
        <v>19.3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11368567</v>
      </c>
      <c r="AN60" s="342">
        <v>23794</v>
      </c>
      <c r="AO60" s="343">
        <v>33.9</v>
      </c>
      <c r="AP60" s="344">
        <v>24371</v>
      </c>
      <c r="AQ60" s="345">
        <v>1.2</v>
      </c>
      <c r="AR60" s="346">
        <v>32.700000000000003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22197669</v>
      </c>
      <c r="AN61" s="349">
        <v>46157</v>
      </c>
      <c r="AO61" s="350">
        <v>12.1</v>
      </c>
      <c r="AP61" s="351">
        <v>49210</v>
      </c>
      <c r="AQ61" s="352">
        <v>-0.1</v>
      </c>
      <c r="AR61" s="338">
        <v>12.2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11096229</v>
      </c>
      <c r="AN62" s="342">
        <v>23076</v>
      </c>
      <c r="AO62" s="343">
        <v>8.8000000000000007</v>
      </c>
      <c r="AP62" s="344">
        <v>25119</v>
      </c>
      <c r="AQ62" s="345">
        <v>-0.4</v>
      </c>
      <c r="AR62" s="346">
        <v>9.1999999999999993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yO1hBfSeB7BGu/SNC1OdQAT4UR75xKgqJmn6UOJJ8xv0ciDhBEfBRXomspLEZmdG7nbOYtV6tftrjLh4aURog==" saltValue="h+kl8dw/VEuD5VDteuzA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C49" sqref="AC49"/>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gmo2CiKIH6zSKzAobJ+2Mgig1GS4yBqXIQjg4mjp1vzSno05BZXb9RSwd2bwVWyKBxbS/QT9dFuhaMqPfOlboA==" saltValue="wE80SSHyzI+I1SOVZ9cy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AC49" sqref="AC49"/>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Vd+KXuibjWx/92ke8mEn6Sl+JvEXDlAe833Ur1Jddp21zMu8SudCsMNiNRhhD/ws3nCFSmCCcFN2cuUGHS28hg==" saltValue="mco8RW10VE/TZ38KQLe6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AC49" sqref="AC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8.58</v>
      </c>
      <c r="G47" s="12">
        <v>10.029999999999999</v>
      </c>
      <c r="H47" s="12">
        <v>11.13</v>
      </c>
      <c r="I47" s="12">
        <v>10.98</v>
      </c>
      <c r="J47" s="13">
        <v>11.12</v>
      </c>
    </row>
    <row r="48" spans="2:10" ht="57.75" customHeight="1" x14ac:dyDescent="0.2">
      <c r="B48" s="14"/>
      <c r="C48" s="1141" t="s">
        <v>4</v>
      </c>
      <c r="D48" s="1141"/>
      <c r="E48" s="1142"/>
      <c r="F48" s="15">
        <v>5.18</v>
      </c>
      <c r="G48" s="16">
        <v>5.91</v>
      </c>
      <c r="H48" s="16">
        <v>6.67</v>
      </c>
      <c r="I48" s="16">
        <v>8.11</v>
      </c>
      <c r="J48" s="17">
        <v>7.91</v>
      </c>
    </row>
    <row r="49" spans="2:10" ht="57.75" customHeight="1" thickBot="1" x14ac:dyDescent="0.25">
      <c r="B49" s="18"/>
      <c r="C49" s="1143" t="s">
        <v>5</v>
      </c>
      <c r="D49" s="1143"/>
      <c r="E49" s="1144"/>
      <c r="F49" s="19">
        <v>0.28000000000000003</v>
      </c>
      <c r="G49" s="20">
        <v>2.77</v>
      </c>
      <c r="H49" s="20">
        <v>3.15</v>
      </c>
      <c r="I49" s="20">
        <v>2.69</v>
      </c>
      <c r="J49" s="21">
        <v>0.06</v>
      </c>
    </row>
    <row r="50" spans="2:10" ht="13" x14ac:dyDescent="0.2"/>
  </sheetData>
  <sheetProtection algorithmName="SHA-512" hashValue="EhX0wW7/Fyn+6rxbRRiZqwfO2RkpoOFmGctUHde+B2uq6FUEwjKo3QfF5IgwS9zBZN7n0p4pQxdB2cj4nqZ9KA==" saltValue="QvvtjzpVmFPmGYfDRUsE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2024-03-11T23:57:47Z</cp:lastPrinted>
  <dcterms:created xsi:type="dcterms:W3CDTF">2024-02-05T02:45:43Z</dcterms:created>
  <dcterms:modified xsi:type="dcterms:W3CDTF">2024-03-21T05:04:50Z</dcterms:modified>
  <cp:category/>
</cp:coreProperties>
</file>