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15360" windowHeight="7640" tabRatio="82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AA32" i="12"/>
  <c r="AA31" i="12"/>
  <c r="AA30"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U35" i="10"/>
  <c r="U36" i="10" s="1"/>
  <c r="C35" i="10"/>
  <c r="BW34" i="10"/>
  <c r="BW35" i="10" s="1"/>
  <c r="BW36" i="10" s="1"/>
  <c r="BW37" i="10" s="1"/>
  <c r="BW38" i="10" s="1"/>
  <c r="BW39" i="10" s="1"/>
  <c r="BW40" i="10" s="1"/>
  <c r="U34" i="10"/>
  <c r="C34" i="10"/>
  <c r="AM34" i="10" l="1"/>
  <c r="AM35" i="10" s="1"/>
  <c r="BE34" i="10" s="1"/>
  <c r="CO34" i="10"/>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<sst xmlns="http://schemas.openxmlformats.org/spreadsheetml/2006/main" count="1095" uniqueCount="608">
  <si>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</si>
  <si>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</si>
  <si>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</si>
  <si>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</si>
  <si>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</si>
  <si>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</si>
  <si>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</si>
  <si>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</si>
  <si>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</si>
  <si>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</si>
  <si>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</si>
  <si>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</si>
  <si>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</si>
  <si>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</si>
  <si>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</si>
  <si>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</si>
  <si>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</si>
  <si>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</si>
  <si>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</si>
  <si>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</si>
  <si>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</si>
  <si>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</si>
  <si>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</si>
  <si>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</si>
  <si>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</si>
  <si>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</si>
  <si>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</si>
  <si>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</si>
  <si>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</si>
  <si>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</si>
  <si>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</si>
  <si>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</si>
  <si>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</si>
  <si>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</si>
  <si>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</si>
  <si>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</si>
  <si>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</si>
  <si>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</si>
  <si>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</si>
  <si>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</si>
  <si>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</si>
  <si>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</si>
  <si>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</si>
  <si>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</si>
  <si>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</si>
  <si>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</si>
  <si>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</si>
  <si>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</si>
  <si>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</si>
  <si>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</si>
  <si>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</si>
  <si>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</si>
  <si>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</si>
  <si>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</si>
  <si>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</si>
  <si>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</si>
  <si>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</si>
  <si>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</si>
  <si>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</si>
  <si>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</si>
  <si>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</si>
  <si>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</si>
  <si>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</si>
  <si>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</si>
  <si>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</si>
  <si>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</si>
  <si>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</si>
  <si>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</si>
  <si>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</si>
  <si>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</si>
  <si>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</si>
  <si>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</si>
  <si>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</si>
  <si>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</si>
  <si>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</si>
  <si>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</si>
  <si>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</si>
  <si>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</si>
  <si>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</si>
  <si>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</si>
  <si>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</si>
  <si>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</si>
  <si>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</si>
  <si>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</si>
  <si>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</si>
  <si>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</si>
  <si>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</si>
  <si>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</si>
  <si>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</si>
  <si>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</si>
  <si>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</si>
  <si>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</si>
  <si>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</si>
  <si>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</si>
  <si>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</si>
  <si>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</si>
  <si>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</si>
  <si>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</si>
  <si>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</si>
  <si>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</si>
  <si>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</si>
  <si>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</si>
  <si>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</si>
  <si>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</si>
  <si>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</si>
  <si>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</si>
  <si>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</si>
  <si>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</si>
  <si>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</si>
  <si>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</si>
  <si>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</si>
  <si>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</si>
  <si>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</si>
  <si>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</si>
  <si>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</si>
  <si>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</si>
  <si>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</si>
  <si>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</si>
  <si>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</si>
  <si>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</si>
  <si>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</si>
  <si>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</si>
  <si>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</si>
  <si>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</si>
  <si>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</si>
  <si>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</si>
  <si>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</si>
  <si>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</si>
  <si>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</si>
  <si>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</si>
  <si>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</si>
  <si>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</si>
  <si>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</si>
  <si>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</si>
  <si>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</si>
  <si>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</si>
  <si>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</si>
  <si>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</si>
  <si>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</si>
  <si>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</si>
  <si>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</si>
  <si>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</si>
  <si>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</si>
  <si>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</si>
  <si>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</si>
  <si>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</si>
  <si>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</si>
  <si>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</si>
  <si>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</si>
  <si>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</si>
  <si>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</si>
  <si>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</si>
  <si>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</si>
  <si>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</si>
  <si>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</si>
  <si>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</si>
  <si>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</si>
  <si>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</si>
  <si>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</si>
  <si>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</si>
  <si>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</si>
  <si>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</si>
  <si>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</si>
  <si>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</si>
  <si>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</si>
  <si>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</si>
  <si>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</si>
  <si>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</si>
  <si>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</si>
  <si>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</si>
  <si>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</si>
  <si>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</si>
  <si>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</si>
  <si>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</si>
  <si>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</si>
  <si>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</si>
  <si>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</si>
  <si>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</si>
  <si>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</si>
  <si>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</si>
  <si>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</si>
  <si>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</si>
  <si>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</si>
  <si>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</si>
  <si>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</si>
  <si>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</si>
  <si>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</si>
  <si>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</si>
  <si>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</si>
  <si>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</si>
  <si>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</si>
  <si>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</si>
  <si>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</si>
  <si>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</si>
  <si>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</si>
  <si>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</si>
  <si>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</si>
  <si>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</si>
  <si>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</si>
  <si>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</si>
  <si>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</si>
  <si>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</si>
  <si>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</si>
  <si>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</si>
  <si>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</si>
  <si>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</si>
  <si>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</si>
  <si>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</si>
  <si>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</si>
  <si>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</si>
  <si>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</si>
  <si>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</si>
  <si>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</si>
  <si>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</si>
  <si>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</si>
  <si>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</si>
  <si>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</si>
  <si>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</si>
  <si>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岡山県新見市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</si>
  <si>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</si>
  <si>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</si>
  <si>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</si>
  <si>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</si>
  <si>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</si>
  <si>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</si>
  <si>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</si>
  <si>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</si>
  <si>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</si>
  <si>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</si>
  <si>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</si>
  <si>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</si>
  <si>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</si>
  <si>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</si>
  <si>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</si>
  <si>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</si>
  <si>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</si>
  <si>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</si>
  <si>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</si>
  <si>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</si>
  <si>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</si>
  <si>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</si>
  <si>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</si>
  <si>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</si>
  <si>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</si>
  <si>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</si>
  <si>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</si>
  <si>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</si>
  <si>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</si>
  <si>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</si>
  <si>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</si>
  <si>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</si>
  <si>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</si>
  <si>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</si>
  <si>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</si>
  <si>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</si>
  <si>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</si>
  <si>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</si>
  <si>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</si>
  <si>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</si>
  <si>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</si>
  <si>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</si>
  <si>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</si>
  <si>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</si>
  <si>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</si>
  <si>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</si>
  <si>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</si>
  <si>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</si>
  <si>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</si>
  <si>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</si>
  <si>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</si>
  <si>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</si>
  <si>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</si>
  <si>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</si>
  <si>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</si>
  <si>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</si>
  <si>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</si>
  <si>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</si>
  <si>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</si>
  <si>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</si>
  <si>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</si>
  <si>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</si>
  <si>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</si>
  <si>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</si>
  <si>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</si>
  <si>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</si>
  <si>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</si>
  <si>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</si>
  <si>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</si>
  <si>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</si>
  <si>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</si>
  <si>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</si>
  <si>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</si>
  <si>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</si>
  <si>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</si>
  <si>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</si>
  <si>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</si>
  <si>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</si>
  <si>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</si>
  <si>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</si>
  <si>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</si>
  <si>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</si>
  <si>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</si>
  <si>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</si>
  <si>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</si>
  <si>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</si>
  <si>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</si>
  <si>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</si>
  <si>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</si>
  <si>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</si>
  <si>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</si>
  <si>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</si>
  <si>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</si>
  <si>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</si>
  <si>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</si>
  <si>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</si>
  <si>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</si>
  <si>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</si>
  <si>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</si>
  <si>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</si>
  <si>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</si>
  <si>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</si>
  <si>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</si>
  <si>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</si>
  <si>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</si>
  <si>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</si>
  <si>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</si>
  <si>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</si>
  <si>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</si>
  <si>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</si>
  <si>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</si>
  <si>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</si>
  <si>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</si>
  <si>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</si>
  <si>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</si>
  <si>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</si>
  <si>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</si>
  <si>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</si>
  <si>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</si>
  <si>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</si>
  <si>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</si>
  <si>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</si>
  <si>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</si>
  <si>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</si>
  <si>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</si>
  <si>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</si>
  <si>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</si>
  <si>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</si>
  <si>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</si>
  <si>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</si>
  <si>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</si>
  <si>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</si>
  <si>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</si>
  <si>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</si>
  <si>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</si>
  <si>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</si>
  <si>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</si>
  <si>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</si>
  <si>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</si>
  <si>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</si>
  <si>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</si>
  <si>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</si>
  <si>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</si>
  <si>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</si>
  <si>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</si>
  <si>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</si>
  <si>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</si>
  <si>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</si>
  <si>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</si>
  <si>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</si>
  <si>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</si>
  <si>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</si>
  <si>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岡山県新見市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</si>
  <si>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</si>
  <si>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</si>
  <si>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</si>
  <si>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</si>
  <si>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</si>
  <si>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</si>
  <si>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</si>
  <si>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</si>
  <si>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</si>
  <si>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</si>
  <si>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</si>
  <si>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</si>
  <si>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</si>
  <si>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</si>
  <si>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</si>
  <si>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</si>
  <si>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</si>
  <si>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</si>
  <si>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</si>
  <si>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</si>
  <si>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新見市診療所特別会計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</si>
  <si>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</si>
  <si>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</si>
  <si>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</si>
  <si>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</si>
  <si>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</si>
  <si>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</si>
  <si>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</si>
  <si>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</si>
  <si>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</si>
  <si>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</si>
  <si>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</si>
  <si>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</si>
  <si>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</si>
  <si>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</si>
  <si>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新見市国民健康保険特別会計</t>
    <phoneticPr fontId="5"/>
  </si>
  <si>
    <t>新見市後期高齢者医療特別会計</t>
    <phoneticPr fontId="5"/>
  </si>
  <si>
    <t>新見市介護保険特別会計</t>
    <phoneticPr fontId="5"/>
  </si>
  <si>
    <t>新見市水道事業会計</t>
    <phoneticPr fontId="5"/>
  </si>
  <si>
    <t>法適用企業</t>
    <phoneticPr fontId="5"/>
  </si>
  <si>
    <t>新見市下水道事業会計</t>
    <phoneticPr fontId="5"/>
  </si>
  <si>
    <t>新見市観光事業特別会計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</si>
  <si>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</si>
  <si>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</si>
  <si>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</si>
  <si>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</si>
  <si>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</si>
  <si>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</si>
  <si>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</si>
  <si>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</si>
  <si>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</si>
  <si>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</si>
  <si>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</si>
  <si>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</si>
  <si>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</si>
  <si>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</si>
  <si>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</si>
  <si>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</si>
  <si>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</si>
  <si>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</si>
  <si>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</si>
  <si>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</si>
  <si>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</si>
  <si>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</si>
  <si>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</si>
  <si>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</si>
  <si>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</si>
  <si>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</si>
  <si>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</si>
  <si>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</si>
  <si>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</si>
  <si>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</si>
  <si>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</si>
  <si>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</si>
  <si>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</si>
  <si>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</si>
  <si>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</si>
  <si>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</si>
  <si>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</si>
  <si>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</si>
  <si>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</si>
  <si>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</si>
  <si>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</si>
  <si>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</si>
  <si>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</si>
  <si>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</si>
  <si>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</si>
  <si>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</si>
  <si>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</si>
  <si>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</si>
  <si>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</si>
  <si>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</si>
  <si>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</si>
  <si>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</si>
  <si>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</si>
  <si>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</si>
  <si>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</si>
  <si>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</si>
  <si>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</si>
  <si>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</si>
  <si>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</si>
  <si>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</si>
  <si>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</si>
  <si>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新見市下水道事業会計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</si>
  <si>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</si>
  <si>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</si>
  <si>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新見市水道事業会計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</si>
  <si>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</si>
  <si>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新見市介護保険特別会計</t>
    <phoneticPr fontId="5"/>
  </si>
  <si>
    <t>(Ｆ)</t>
    <phoneticPr fontId="5"/>
  </si>
  <si>
    <t>新見市国民健康保険特別会計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</si>
  <si>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</si>
  <si>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</si>
  <si>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</si>
  <si>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</si>
  <si>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</si>
  <si>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</si>
  <si>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</si>
  <si>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</si>
  <si>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</si>
  <si>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</si>
  <si>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</si>
  <si>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</si>
  <si>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</si>
  <si>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</si>
  <si>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</si>
  <si>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</si>
  <si>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</si>
  <si>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</si>
  <si>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</si>
  <si>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</si>
  <si>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</si>
  <si>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</si>
  <si>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</si>
  <si>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</si>
  <si>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</si>
  <si>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</si>
  <si>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</si>
  <si>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</si>
  <si>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</si>
  <si>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</si>
  <si>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</si>
  <si>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</si>
  <si>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</si>
  <si>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</si>
  <si>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</si>
  <si>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</si>
  <si>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</si>
  <si>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</si>
  <si>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</si>
  <si>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</si>
  <si>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</si>
  <si>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</si>
  <si>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</si>
  <si>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</si>
  <si>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</si>
  <si>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</si>
  <si>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</si>
  <si>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</si>
  <si>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</si>
  <si>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</si>
  <si>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</si>
  <si>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</si>
  <si>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</si>
  <si>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</si>
  <si>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</si>
  <si>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</si>
  <si>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</si>
  <si>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</si>
  <si>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</si>
  <si>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</si>
  <si>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</si>
  <si>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</si>
  <si>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</si>
  <si>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</si>
  <si>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</si>
  <si>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</si>
  <si>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</si>
  <si>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</si>
  <si>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</si>
  <si>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</si>
  <si>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</si>
  <si>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</si>
  <si>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</si>
  <si>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</si>
  <si>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</si>
  <si>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</si>
  <si>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</si>
  <si>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</si>
  <si>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</si>
  <si>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</si>
  <si>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</si>
  <si>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</si>
  <si>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</si>
  <si>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</si>
  <si>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6.17</t>
  </si>
  <si>
    <t>▲ 1.04</t>
  </si>
  <si>
    <t>▲ 0.23</t>
  </si>
  <si>
    <t>▲ 0.94</t>
  </si>
  <si>
    <t>一般会計</t>
  </si>
  <si>
    <t>新見市水道事業会計</t>
  </si>
  <si>
    <t>新見市介護保険特別会計</t>
  </si>
  <si>
    <t>新見市下水道事業会計</t>
  </si>
  <si>
    <t>新見市国民健康保険特別会計</t>
  </si>
  <si>
    <t>新見市観光事業特別会計</t>
  </si>
  <si>
    <t>新見市後期高齢者医療特別会計</t>
  </si>
  <si>
    <t>新見市診療所特別会計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</si>
  <si>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</si>
  <si>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</si>
  <si>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</si>
  <si>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</si>
  <si>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</si>
  <si>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</si>
  <si>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</si>
  <si>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</si>
  <si>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井倉洞</t>
    <rPh sb="0" eb="2">
      <t>イクラ</t>
    </rPh>
    <rPh sb="2" eb="3">
      <t>ドウ</t>
    </rPh>
    <phoneticPr fontId="2"/>
  </si>
  <si>
    <t>草間自然休養村</t>
    <rPh sb="0" eb="2">
      <t>クサマ</t>
    </rPh>
    <rPh sb="2" eb="4">
      <t>シゼン</t>
    </rPh>
    <rPh sb="4" eb="6">
      <t>キュウヨウ</t>
    </rPh>
    <rPh sb="6" eb="7">
      <t>ムラ</t>
    </rPh>
    <phoneticPr fontId="2"/>
  </si>
  <si>
    <t>新見市土地開発公社</t>
    <rPh sb="0" eb="3">
      <t>ニイミシ</t>
    </rPh>
    <rPh sb="3" eb="5">
      <t>トチ</t>
    </rPh>
    <rPh sb="5" eb="7">
      <t>カイハツ</t>
    </rPh>
    <rPh sb="7" eb="9">
      <t>コウシャ</t>
    </rPh>
    <phoneticPr fontId="2"/>
  </si>
  <si>
    <t>新見美術振興財団</t>
    <rPh sb="0" eb="2">
      <t>ニイミ</t>
    </rPh>
    <rPh sb="2" eb="4">
      <t>ビジュツ</t>
    </rPh>
    <rPh sb="4" eb="6">
      <t>シンコウ</t>
    </rPh>
    <rPh sb="6" eb="8">
      <t>ザイダン</t>
    </rPh>
    <phoneticPr fontId="2"/>
  </si>
  <si>
    <t>公立大学法人新見公立大学</t>
    <rPh sb="0" eb="2">
      <t>コウリツ</t>
    </rPh>
    <rPh sb="2" eb="4">
      <t>ダイガク</t>
    </rPh>
    <rPh sb="4" eb="6">
      <t>ホウジン</t>
    </rPh>
    <rPh sb="6" eb="8">
      <t>ニイミ</t>
    </rPh>
    <rPh sb="8" eb="10">
      <t>コウリツ</t>
    </rPh>
    <rPh sb="10" eb="12">
      <t>ダイガク</t>
    </rPh>
    <phoneticPr fontId="2"/>
  </si>
  <si>
    <t>岡山県信用保証協会</t>
    <rPh sb="0" eb="1">
      <t>オカ</t>
    </rPh>
    <rPh sb="1" eb="3">
      <t>ヤマケン</t>
    </rPh>
    <rPh sb="3" eb="5">
      <t>シンヨウ</t>
    </rPh>
    <rPh sb="5" eb="7">
      <t>ホショウ</t>
    </rPh>
    <rPh sb="7" eb="9">
      <t>キョウカイ</t>
    </rPh>
    <phoneticPr fontId="2"/>
  </si>
  <si>
    <t>○</t>
    <phoneticPr fontId="2"/>
  </si>
  <si>
    <t>-</t>
    <phoneticPr fontId="2"/>
  </si>
  <si>
    <t>岡山県後期高齢者医療広域連合一般会計</t>
    <rPh sb="0" eb="1">
      <t>オカ</t>
    </rPh>
    <rPh sb="1" eb="3">
      <t>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</si>
  <si>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1">
      <t>オカ</t>
    </rPh>
    <rPh sb="1" eb="3">
      <t>ヤマケン</t>
    </rPh>
    <rPh sb="3" eb="5">
      <t>コウキ</t>
    </rPh>
    <rPh sb="5" eb="8">
      <t>コウレイシャ</t>
    </rPh>
    <rPh sb="8" eb="10">
      <t>イリョウ</t>
    </rPh>
    <rPh sb="10" eb="12">
      <t>コウイキ</t>
    </rPh>
    <rPh sb="12" eb="14">
      <t>レンゴウ</t>
    </rPh>
    <rPh sb="14" eb="18">
      <t>トクベツカイケイ</t>
    </rPh>
    <phoneticPr fontId="2"/>
  </si>
  <si>
    <t>岡山県市町村総合事務組合一般会計</t>
    <rPh sb="0" eb="1">
      <t>オカ</t>
    </rPh>
    <rPh sb="1" eb="3">
      <t>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</si>
  <si>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1">
      <t>オカ</t>
    </rPh>
    <rPh sb="1" eb="3">
      <t>ヤマケン</t>
    </rPh>
    <rPh sb="3" eb="6">
      <t>シチョウソン</t>
    </rPh>
    <rPh sb="6" eb="8">
      <t>ソウゴウ</t>
    </rPh>
    <rPh sb="8" eb="10">
      <t>ジム</t>
    </rPh>
    <rPh sb="10" eb="12">
      <t>クミアイ</t>
    </rPh>
    <rPh sb="12" eb="14">
      <t>カシツケ</t>
    </rPh>
    <rPh sb="14" eb="15">
      <t>キン</t>
    </rPh>
    <rPh sb="15" eb="19">
      <t>トクベツカイケイ</t>
    </rPh>
    <phoneticPr fontId="2"/>
  </si>
  <si>
    <t>岡山県市町村総合事務組合拠出金事業特別会計</t>
    <rPh sb="0" eb="1">
      <t>オカ</t>
    </rPh>
    <rPh sb="1" eb="3">
      <t>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</si>
  <si>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岡山県市町村税整理組合</t>
    <rPh sb="0" eb="1">
      <t>オカ</t>
    </rPh>
    <rPh sb="1" eb="3">
      <t>ヤマケン</t>
    </rPh>
    <rPh sb="3" eb="6">
      <t>シチョウソン</t>
    </rPh>
    <rPh sb="6" eb="7">
      <t>ゼイ</t>
    </rPh>
    <rPh sb="7" eb="9">
      <t>セイリ</t>
    </rPh>
    <rPh sb="9" eb="11">
      <t>クミアイ</t>
    </rPh>
    <phoneticPr fontId="2"/>
  </si>
  <si>
    <t>公共施設等整備基金</t>
    <rPh sb="0" eb="9">
      <t>コウキョウシセツトウセイビキキン</t>
    </rPh>
    <phoneticPr fontId="5"/>
  </si>
  <si>
    <t>地域づくり振興基金</t>
    <rPh sb="0" eb="2">
      <t>チイキ</t>
    </rPh>
    <rPh sb="5" eb="9">
      <t>シンコウキキン</t>
    </rPh>
    <phoneticPr fontId="2"/>
  </si>
  <si>
    <t>ふるさとにいみ応援基金</t>
    <rPh sb="7" eb="11">
      <t>オウエンキキン</t>
    </rPh>
    <phoneticPr fontId="2"/>
  </si>
  <si>
    <t>かしのき基金</t>
    <rPh sb="4" eb="6">
      <t>キキン</t>
    </rPh>
    <phoneticPr fontId="2"/>
  </si>
  <si>
    <t>温泉施設整備基金</t>
    <rPh sb="0" eb="4">
      <t>オンセンシセツ</t>
    </rPh>
    <rPh sb="4" eb="8">
      <t>セイビキキン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</si>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</sst>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3725-420C-A6FB-A2A15AE61D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117640</c:v>
                </c:pt>
                <c:pt idx="1">
                  <c:v>100122</c:v>
                </c:pt>
                <c:pt idx="2">
                  <c:v>155026</c:v>
                </c:pt>
                <c:pt idx="3">
                  <c:v>99801</c:v>
                </c:pt>
                <c:pt idx="4">
                  <c:v>141563</c:v>
                </c:pt>
              </c:numCache>
            </c:numRef>
          </c:val>
          <c:smooth val="0"/>
          <c:extLst>
            <c:ext xmlns:c16="http://schemas.microsoft.com/office/drawing/2014/chart" uri="{C3380CC4-5D6E-409C-BE32-E72D297353CC}">
              <c16:uniqueId val="{00000001-3725-420C-A6FB-A2A15AE61D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9.75</c:v>
                </c:pt>
                <c:pt idx="1">
                  <c:v>13.85</c:v>
                </c:pt>
                <c:pt idx="2">
                  <c:v>9.92</c:v>
                </c:pt>
                <c:pt idx="3">
                  <c:v>9.7200000000000006</c:v>
                </c:pt>
                <c:pt idx="4">
                  <c:v>9.49</c:v>
                </c:pt>
              </c:numCache>
            </c:numRef>
          </c:val>
          <c:extLst>
            <c:ext xmlns:c16="http://schemas.microsoft.com/office/drawing/2014/chart" uri="{C3380CC4-5D6E-409C-BE32-E72D297353CC}">
              <c16:uniqueId val="{00000000-2DC0-43EA-8E97-B3D52DA264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33.39</c:v>
                </c:pt>
                <c:pt idx="1">
                  <c:v>31.3</c:v>
                </c:pt>
                <c:pt idx="2">
                  <c:v>34.72</c:v>
                </c:pt>
                <c:pt idx="3">
                  <c:v>33.68</c:v>
                </c:pt>
                <c:pt idx="4">
                  <c:v>33.32</c:v>
                </c:pt>
              </c:numCache>
            </c:numRef>
          </c:val>
          <c:extLst>
            <c:ext xmlns:c16="http://schemas.microsoft.com/office/drawing/2014/chart" uri="{C3380CC4-5D6E-409C-BE32-E72D297353CC}">
              <c16:uniqueId val="{00000001-2DC0-43EA-8E97-B3D52DA264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-6.17</c:v>
                </c:pt>
                <c:pt idx="1">
                  <c:v>0.39</c:v>
                </c:pt>
                <c:pt idx="2">
                  <c:v>-1.04</c:v>
                </c:pt>
                <c:pt idx="3">
                  <c:v>-0.23</c:v>
                </c:pt>
                <c:pt idx="4">
                  <c:v>-0.94</c:v>
                </c:pt>
              </c:numCache>
            </c:numRef>
          </c:val>
          <c:smooth val="0"/>
          <c:extLst>
            <c:ext xmlns:c16="http://schemas.microsoft.com/office/drawing/2014/chart" uri="{C3380CC4-5D6E-409C-BE32-E72D297353CC}">
              <c16:uniqueId val="{00000002-2DC0-43EA-8E97-B3D52DA264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2.04</c:v>
                </c:pt>
                <c:pt idx="2">
                  <c:v>#N/A</c:v>
                </c:pt>
                <c:pt idx="3">
                  <c:v>1.03</c:v>
                </c:pt>
                <c:pt idx="4">
                  <c:v>0</c:v>
                </c:pt>
                <c:pt idx="5">
                  <c:v>0</c:v>
                </c:pt>
                <c:pt idx="6">
                  <c:v>0</c:v>
                </c:pt>
                <c:pt idx="7">
                  <c:v>0</c:v>
                </c:pt>
                <c:pt idx="8">
                  <c:v>0</c:v>
                </c:pt>
                <c:pt idx="9">
                  <c:v>0</c:v>
                </c:pt>
              </c:numCache>
            </c:numRef>
          </c:val>
          <c:extLst>
            <c:ext xmlns:c16="http://schemas.microsoft.com/office/drawing/2014/chart" uri="{C3380CC4-5D6E-409C-BE32-E72D297353CC}">
              <c16:uniqueId val="{00000000-2225-4F9F-AC85-0C8CC30410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25-4F9F-AC85-0C8CC3041027}"/>
            </c:ext>
          </c:extLst>
        </c:ser>
        <c:ser>
          <c:idx val="2"/>
          <c:order val="2"/>
          <c:tx>
            <c:strRef>
              <c:f>データシート!$A$29</c:f>
              <c:strCache>
                <c:ptCount val="1"/>
                <c:pt idx="0">
                  <c:v>新見市診療所特別会計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0.02</c:v>
                </c:pt>
                <c:pt idx="8">
                  <c:v>#N/A</c:v>
                </c:pt>
                <c:pt idx="9">
                  <c:v>0</c:v>
                </c:pt>
              </c:numCache>
            </c:numRef>
          </c:val>
          <c:extLst>
            <c:ext xmlns:c16="http://schemas.microsoft.com/office/drawing/2014/chart" uri="{C3380CC4-5D6E-409C-BE32-E72D297353CC}">
              <c16:uniqueId val="{00000002-2225-4F9F-AC85-0C8CC3041027}"/>
            </c:ext>
          </c:extLst>
        </c:ser>
        <c:ser>
          <c:idx val="3"/>
          <c:order val="3"/>
          <c:tx>
            <c:strRef>
              <c:f>データシート!$A$30</c:f>
              <c:strCache>
                <c:ptCount val="1"/>
                <c:pt idx="0">
                  <c:v>新見市後期高齢者医療特別会計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225-4F9F-AC85-0C8CC3041027}"/>
            </c:ext>
          </c:extLst>
        </c:ser>
        <c:ser>
          <c:idx val="4"/>
          <c:order val="4"/>
          <c:tx>
            <c:strRef>
              <c:f>データシート!$A$31</c:f>
              <c:strCache>
                <c:ptCount val="1"/>
                <c:pt idx="0">
                  <c:v>新見市観光事業特別会計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0.12</c:v>
                </c:pt>
                <c:pt idx="4">
                  <c:v>#N/A</c:v>
                </c:pt>
                <c:pt idx="5">
                  <c:v>0.08</c:v>
                </c:pt>
                <c:pt idx="6">
                  <c:v>#N/A</c:v>
                </c:pt>
                <c:pt idx="7">
                  <c:v>0.04</c:v>
                </c:pt>
                <c:pt idx="8">
                  <c:v>#N/A</c:v>
                </c:pt>
                <c:pt idx="9">
                  <c:v>0.09</c:v>
                </c:pt>
              </c:numCache>
            </c:numRef>
          </c:val>
          <c:extLst>
            <c:ext xmlns:c16="http://schemas.microsoft.com/office/drawing/2014/chart" uri="{C3380CC4-5D6E-409C-BE32-E72D297353CC}">
              <c16:uniqueId val="{00000004-2225-4F9F-AC85-0C8CC3041027}"/>
            </c:ext>
          </c:extLst>
        </c:ser>
        <c:ser>
          <c:idx val="5"/>
          <c:order val="5"/>
          <c:tx>
            <c:strRef>
              <c:f>データシート!$A$32</c:f>
              <c:strCache>
                <c:ptCount val="1"/>
                <c:pt idx="0">
                  <c:v>新見市国民健康保険特別会計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0.43</c:v>
                </c:pt>
                <c:pt idx="2">
                  <c:v>#N/A</c:v>
                </c:pt>
                <c:pt idx="3">
                  <c:v>0.32</c:v>
                </c:pt>
                <c:pt idx="4">
                  <c:v>#N/A</c:v>
                </c:pt>
                <c:pt idx="5">
                  <c:v>0.42</c:v>
                </c:pt>
                <c:pt idx="6">
                  <c:v>#N/A</c:v>
                </c:pt>
                <c:pt idx="7">
                  <c:v>0.46</c:v>
                </c:pt>
                <c:pt idx="8">
                  <c:v>#N/A</c:v>
                </c:pt>
                <c:pt idx="9">
                  <c:v>0.39</c:v>
                </c:pt>
              </c:numCache>
            </c:numRef>
          </c:val>
          <c:extLst>
            <c:ext xmlns:c16="http://schemas.microsoft.com/office/drawing/2014/chart" uri="{C3380CC4-5D6E-409C-BE32-E72D297353CC}">
              <c16:uniqueId val="{00000005-2225-4F9F-AC85-0C8CC3041027}"/>
            </c:ext>
          </c:extLst>
        </c:ser>
        <c:ser>
          <c:idx val="6"/>
          <c:order val="6"/>
          <c:tx>
            <c:strRef>
              <c:f>データシート!$A$33</c:f>
              <c:strCache>
                <c:ptCount val="1"/>
                <c:pt idx="0">
                  <c:v>新見市下水道事業会計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0.35</c:v>
                </c:pt>
                <c:pt idx="6">
                  <c:v>#N/A</c:v>
                </c:pt>
                <c:pt idx="7">
                  <c:v>0.49</c:v>
                </c:pt>
                <c:pt idx="8">
                  <c:v>#N/A</c:v>
                </c:pt>
                <c:pt idx="9">
                  <c:v>1.08</c:v>
                </c:pt>
              </c:numCache>
            </c:numRef>
          </c:val>
          <c:extLst>
            <c:ext xmlns:c16="http://schemas.microsoft.com/office/drawing/2014/chart" uri="{C3380CC4-5D6E-409C-BE32-E72D297353CC}">
              <c16:uniqueId val="{00000006-2225-4F9F-AC85-0C8CC3041027}"/>
            </c:ext>
          </c:extLst>
        </c:ser>
        <c:ser>
          <c:idx val="7"/>
          <c:order val="7"/>
          <c:tx>
            <c:strRef>
              <c:f>データシート!$A$34</c:f>
              <c:strCache>
                <c:ptCount val="1"/>
                <c:pt idx="0">
                  <c:v>新見市介護保険特別会計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1.52</c:v>
                </c:pt>
                <c:pt idx="2">
                  <c:v>#N/A</c:v>
                </c:pt>
                <c:pt idx="3">
                  <c:v>1.1399999999999999</c:v>
                </c:pt>
                <c:pt idx="4">
                  <c:v>#N/A</c:v>
                </c:pt>
                <c:pt idx="5">
                  <c:v>1.26</c:v>
                </c:pt>
                <c:pt idx="6">
                  <c:v>#N/A</c:v>
                </c:pt>
                <c:pt idx="7">
                  <c:v>1.76</c:v>
                </c:pt>
                <c:pt idx="8">
                  <c:v>#N/A</c:v>
                </c:pt>
                <c:pt idx="9">
                  <c:v>1.95</c:v>
                </c:pt>
              </c:numCache>
            </c:numRef>
          </c:val>
          <c:extLst>
            <c:ext xmlns:c16="http://schemas.microsoft.com/office/drawing/2014/chart" uri="{C3380CC4-5D6E-409C-BE32-E72D297353CC}">
              <c16:uniqueId val="{00000007-2225-4F9F-AC85-0C8CC3041027}"/>
            </c:ext>
          </c:extLst>
        </c:ser>
        <c:ser>
          <c:idx val="8"/>
          <c:order val="8"/>
          <c:tx>
            <c:strRef>
              <c:f>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6.72</c:v>
                </c:pt>
                <c:pt idx="2">
                  <c:v>#N/A</c:v>
                </c:pt>
                <c:pt idx="3">
                  <c:v>6.66</c:v>
                </c:pt>
                <c:pt idx="4">
                  <c:v>#N/A</c:v>
                </c:pt>
                <c:pt idx="5">
                  <c:v>7.15</c:v>
                </c:pt>
                <c:pt idx="6">
                  <c:v>#N/A</c:v>
                </c:pt>
                <c:pt idx="7">
                  <c:v>7.02</c:v>
                </c:pt>
                <c:pt idx="8">
                  <c:v>#N/A</c:v>
                </c:pt>
                <c:pt idx="9">
                  <c:v>7.5</c:v>
                </c:pt>
              </c:numCache>
            </c:numRef>
          </c:val>
          <c:extLst>
            <c:ext xmlns:c16="http://schemas.microsoft.com/office/drawing/2014/chart" uri="{C3380CC4-5D6E-409C-BE32-E72D297353CC}">
              <c16:uniqueId val="{00000008-2225-4F9F-AC85-0C8CC30410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9.6999999999999993</c:v>
                </c:pt>
                <c:pt idx="2">
                  <c:v>#N/A</c:v>
                </c:pt>
                <c:pt idx="3">
                  <c:v>13.8</c:v>
                </c:pt>
                <c:pt idx="4">
                  <c:v>#N/A</c:v>
                </c:pt>
                <c:pt idx="5">
                  <c:v>9.8699999999999992</c:v>
                </c:pt>
                <c:pt idx="6">
                  <c:v>#N/A</c:v>
                </c:pt>
                <c:pt idx="7">
                  <c:v>9.69</c:v>
                </c:pt>
                <c:pt idx="8">
                  <c:v>#N/A</c:v>
                </c:pt>
                <c:pt idx="9">
                  <c:v>9.48</c:v>
                </c:pt>
              </c:numCache>
            </c:numRef>
          </c:val>
          <c:extLst>
            <c:ext xmlns:c16="http://schemas.microsoft.com/office/drawing/2014/chart" uri="{C3380CC4-5D6E-409C-BE32-E72D297353CC}">
              <c16:uniqueId val="{00000009-2225-4F9F-AC85-0C8CC30410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3824</c:v>
                </c:pt>
                <c:pt idx="5">
                  <c:v>3848</c:v>
                </c:pt>
                <c:pt idx="8">
                  <c:v>3748</c:v>
                </c:pt>
                <c:pt idx="11">
                  <c:v>3548</c:v>
                </c:pt>
                <c:pt idx="14">
                  <c:v>3511</c:v>
                </c:pt>
              </c:numCache>
            </c:numRef>
          </c:val>
          <c:extLst>
            <c:ext xmlns:c16="http://schemas.microsoft.com/office/drawing/2014/chart" uri="{C3380CC4-5D6E-409C-BE32-E72D297353CC}">
              <c16:uniqueId val="{00000000-0828-4752-8B65-94D6D14FC4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0</c:v>
                </c:pt>
                <c:pt idx="6">
                  <c:v>1</c:v>
                </c:pt>
                <c:pt idx="9">
                  <c:v>0</c:v>
                </c:pt>
                <c:pt idx="12">
                  <c:v>0</c:v>
                </c:pt>
              </c:numCache>
            </c:numRef>
          </c:val>
          <c:extLst>
            <c:ext xmlns:c16="http://schemas.microsoft.com/office/drawing/2014/chart" uri="{C3380CC4-5D6E-409C-BE32-E72D297353CC}">
              <c16:uniqueId val="{00000001-0828-4752-8B65-94D6D14FC4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11</c:v>
                </c:pt>
                <c:pt idx="6">
                  <c:v>5</c:v>
                </c:pt>
                <c:pt idx="9">
                  <c:v>4</c:v>
                </c:pt>
                <c:pt idx="12">
                  <c:v>0</c:v>
                </c:pt>
              </c:numCache>
            </c:numRef>
          </c:val>
          <c:extLst>
            <c:ext xmlns:c16="http://schemas.microsoft.com/office/drawing/2014/chart" uri="{C3380CC4-5D6E-409C-BE32-E72D297353CC}">
              <c16:uniqueId val="{00000002-0828-4752-8B65-94D6D14FC4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28-4752-8B65-94D6D14FC4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1276</c:v>
                </c:pt>
                <c:pt idx="3">
                  <c:v>1310</c:v>
                </c:pt>
                <c:pt idx="6">
                  <c:v>1085</c:v>
                </c:pt>
                <c:pt idx="9">
                  <c:v>1087</c:v>
                </c:pt>
                <c:pt idx="12">
                  <c:v>1050</c:v>
                </c:pt>
              </c:numCache>
            </c:numRef>
          </c:val>
          <c:extLst>
            <c:ext xmlns:c16="http://schemas.microsoft.com/office/drawing/2014/chart" uri="{C3380CC4-5D6E-409C-BE32-E72D297353CC}">
              <c16:uniqueId val="{00000004-0828-4752-8B65-94D6D14FC4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28-4752-8B65-94D6D14FC4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28-4752-8B65-94D6D14FC4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3690</c:v>
                </c:pt>
                <c:pt idx="3">
                  <c:v>3737</c:v>
                </c:pt>
                <c:pt idx="6">
                  <c:v>3686</c:v>
                </c:pt>
                <c:pt idx="9">
                  <c:v>3457</c:v>
                </c:pt>
                <c:pt idx="12">
                  <c:v>3374</c:v>
                </c:pt>
              </c:numCache>
            </c:numRef>
          </c:val>
          <c:extLst>
            <c:ext xmlns:c16="http://schemas.microsoft.com/office/drawing/2014/chart" uri="{C3380CC4-5D6E-409C-BE32-E72D297353CC}">
              <c16:uniqueId val="{00000007-0828-4752-8B65-94D6D14FC4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1154</c:v>
                </c:pt>
                <c:pt idx="2">
                  <c:v>#N/A</c:v>
                </c:pt>
                <c:pt idx="3">
                  <c:v>#N/A</c:v>
                </c:pt>
                <c:pt idx="4">
                  <c:v>1210</c:v>
                </c:pt>
                <c:pt idx="5">
                  <c:v>#N/A</c:v>
                </c:pt>
                <c:pt idx="6">
                  <c:v>#N/A</c:v>
                </c:pt>
                <c:pt idx="7">
                  <c:v>1029</c:v>
                </c:pt>
                <c:pt idx="8">
                  <c:v>#N/A</c:v>
                </c:pt>
                <c:pt idx="9">
                  <c:v>#N/A</c:v>
                </c:pt>
                <c:pt idx="10">
                  <c:v>1000</c:v>
                </c:pt>
                <c:pt idx="11">
                  <c:v>#N/A</c:v>
                </c:pt>
                <c:pt idx="12">
                  <c:v>#N/A</c:v>
                </c:pt>
                <c:pt idx="13">
                  <c:v>913</c:v>
                </c:pt>
                <c:pt idx="14">
                  <c:v>#N/A</c:v>
                </c:pt>
              </c:numCache>
            </c:numRef>
          </c:val>
          <c:smooth val="0"/>
          <c:extLst>
            <c:ext xmlns:c16="http://schemas.microsoft.com/office/drawing/2014/chart" uri="{C3380CC4-5D6E-409C-BE32-E72D297353CC}">
              <c16:uniqueId val="{00000008-0828-4752-8B65-94D6D14FC4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31097</c:v>
                </c:pt>
                <c:pt idx="5">
                  <c:v>29780</c:v>
                </c:pt>
                <c:pt idx="8">
                  <c:v>30063</c:v>
                </c:pt>
                <c:pt idx="11">
                  <c:v>29194</c:v>
                </c:pt>
                <c:pt idx="14">
                  <c:v>28272</c:v>
                </c:pt>
              </c:numCache>
            </c:numRef>
          </c:val>
          <c:extLst>
            <c:ext xmlns:c16="http://schemas.microsoft.com/office/drawing/2014/chart" uri="{C3380CC4-5D6E-409C-BE32-E72D297353CC}">
              <c16:uniqueId val="{00000000-7D08-414A-B4AC-2E7DDE2CC6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1450</c:v>
                </c:pt>
                <c:pt idx="5">
                  <c:v>1453</c:v>
                </c:pt>
                <c:pt idx="8">
                  <c:v>1272</c:v>
                </c:pt>
                <c:pt idx="11">
                  <c:v>1135</c:v>
                </c:pt>
                <c:pt idx="14">
                  <c:v>1021</c:v>
                </c:pt>
              </c:numCache>
            </c:numRef>
          </c:val>
          <c:extLst>
            <c:ext xmlns:c16="http://schemas.microsoft.com/office/drawing/2014/chart" uri="{C3380CC4-5D6E-409C-BE32-E72D297353CC}">
              <c16:uniqueId val="{00000001-7D08-414A-B4AC-2E7DDE2CC6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10081</c:v>
                </c:pt>
                <c:pt idx="5">
                  <c:v>9248</c:v>
                </c:pt>
                <c:pt idx="8">
                  <c:v>10219</c:v>
                </c:pt>
                <c:pt idx="11">
                  <c:v>11133</c:v>
                </c:pt>
                <c:pt idx="14">
                  <c:v>11615</c:v>
                </c:pt>
              </c:numCache>
            </c:numRef>
          </c:val>
          <c:extLst>
            <c:ext xmlns:c16="http://schemas.microsoft.com/office/drawing/2014/chart" uri="{C3380CC4-5D6E-409C-BE32-E72D297353CC}">
              <c16:uniqueId val="{00000002-7D08-414A-B4AC-2E7DDE2CC6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08-414A-B4AC-2E7DDE2CC6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08-414A-B4AC-2E7DDE2CC6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1</c:v>
                </c:pt>
                <c:pt idx="6">
                  <c:v>2</c:v>
                </c:pt>
                <c:pt idx="9">
                  <c:v>2</c:v>
                </c:pt>
                <c:pt idx="12">
                  <c:v>2</c:v>
                </c:pt>
              </c:numCache>
            </c:numRef>
          </c:val>
          <c:extLst>
            <c:ext xmlns:c16="http://schemas.microsoft.com/office/drawing/2014/chart" uri="{C3380CC4-5D6E-409C-BE32-E72D297353CC}">
              <c16:uniqueId val="{00000005-7D08-414A-B4AC-2E7DDE2CC6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4140</c:v>
                </c:pt>
                <c:pt idx="3">
                  <c:v>4219</c:v>
                </c:pt>
                <c:pt idx="6">
                  <c:v>4220</c:v>
                </c:pt>
                <c:pt idx="9">
                  <c:v>4245</c:v>
                </c:pt>
                <c:pt idx="12">
                  <c:v>4313</c:v>
                </c:pt>
              </c:numCache>
            </c:numRef>
          </c:val>
          <c:extLst>
            <c:ext xmlns:c16="http://schemas.microsoft.com/office/drawing/2014/chart" uri="{C3380CC4-5D6E-409C-BE32-E72D297353CC}">
              <c16:uniqueId val="{00000006-7D08-414A-B4AC-2E7DDE2CC6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D08-414A-B4AC-2E7DDE2CC6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14647</c:v>
                </c:pt>
                <c:pt idx="3">
                  <c:v>13918</c:v>
                </c:pt>
                <c:pt idx="6">
                  <c:v>12526</c:v>
                </c:pt>
                <c:pt idx="9">
                  <c:v>11233</c:v>
                </c:pt>
                <c:pt idx="12">
                  <c:v>9766</c:v>
                </c:pt>
              </c:numCache>
            </c:numRef>
          </c:val>
          <c:extLst>
            <c:ext xmlns:c16="http://schemas.microsoft.com/office/drawing/2014/chart" uri="{C3380CC4-5D6E-409C-BE32-E72D297353CC}">
              <c16:uniqueId val="{00000008-7D08-414A-B4AC-2E7DDE2CC6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c:v>
                </c:pt>
                <c:pt idx="3">
                  <c:v>24</c:v>
                </c:pt>
                <c:pt idx="6">
                  <c:v>19</c:v>
                </c:pt>
                <c:pt idx="9">
                  <c:v>16</c:v>
                </c:pt>
                <c:pt idx="12">
                  <c:v>12</c:v>
                </c:pt>
              </c:numCache>
            </c:numRef>
          </c:val>
          <c:extLst>
            <c:ext xmlns:c16="http://schemas.microsoft.com/office/drawing/2014/chart" uri="{C3380CC4-5D6E-409C-BE32-E72D297353CC}">
              <c16:uniqueId val="{00000009-7D08-414A-B4AC-2E7DDE2CC6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30756</c:v>
                </c:pt>
                <c:pt idx="3">
                  <c:v>29419</c:v>
                </c:pt>
                <c:pt idx="6">
                  <c:v>29861</c:v>
                </c:pt>
                <c:pt idx="9">
                  <c:v>29087</c:v>
                </c:pt>
                <c:pt idx="12">
                  <c:v>28640</c:v>
                </c:pt>
              </c:numCache>
            </c:numRef>
          </c:val>
          <c:extLst>
            <c:ext xmlns:c16="http://schemas.microsoft.com/office/drawing/2014/chart" uri="{C3380CC4-5D6E-409C-BE32-E72D297353CC}">
              <c16:uniqueId val="{0000000A-7D08-414A-B4AC-2E7DDE2CC6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6944</c:v>
                </c:pt>
                <c:pt idx="2">
                  <c:v>#N/A</c:v>
                </c:pt>
                <c:pt idx="3">
                  <c:v>#N/A</c:v>
                </c:pt>
                <c:pt idx="4">
                  <c:v>7098</c:v>
                </c:pt>
                <c:pt idx="5">
                  <c:v>#N/A</c:v>
                </c:pt>
                <c:pt idx="6">
                  <c:v>#N/A</c:v>
                </c:pt>
                <c:pt idx="7">
                  <c:v>5074</c:v>
                </c:pt>
                <c:pt idx="8">
                  <c:v>#N/A</c:v>
                </c:pt>
                <c:pt idx="9">
                  <c:v>#N/A</c:v>
                </c:pt>
                <c:pt idx="10">
                  <c:v>3121</c:v>
                </c:pt>
                <c:pt idx="11">
                  <c:v>#N/A</c:v>
                </c:pt>
                <c:pt idx="12">
                  <c:v>#N/A</c:v>
                </c:pt>
                <c:pt idx="13">
                  <c:v>1826</c:v>
                </c:pt>
                <c:pt idx="14">
                  <c:v>#N/A</c:v>
                </c:pt>
              </c:numCache>
            </c:numRef>
          </c:val>
          <c:smooth val="0"/>
          <c:extLst>
            <c:ext xmlns:c16="http://schemas.microsoft.com/office/drawing/2014/chart" uri="{C3380CC4-5D6E-409C-BE32-E72D297353CC}">
              <c16:uniqueId val="{0000000B-7D08-414A-B4AC-2E7DDE2CC6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5501</c:v>
                </c:pt>
                <c:pt idx="1">
                  <c:v>5475</c:v>
                </c:pt>
                <c:pt idx="2">
                  <c:v>5260</c:v>
                </c:pt>
              </c:numCache>
            </c:numRef>
          </c:val>
          <c:extLst>
            <c:ext xmlns:c16="http://schemas.microsoft.com/office/drawing/2014/chart" uri="{C3380CC4-5D6E-409C-BE32-E72D297353CC}">
              <c16:uniqueId val="{00000000-4A25-44B2-8AA4-3C27491F3A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381</c:v>
                </c:pt>
                <c:pt idx="1">
                  <c:v>940</c:v>
                </c:pt>
                <c:pt idx="2">
                  <c:v>782</c:v>
                </c:pt>
              </c:numCache>
            </c:numRef>
          </c:val>
          <c:extLst>
            <c:ext xmlns:c16="http://schemas.microsoft.com/office/drawing/2014/chart" uri="{C3380CC4-5D6E-409C-BE32-E72D297353CC}">
              <c16:uniqueId val="{00000001-4A25-44B2-8AA4-3C27491F3A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4212</c:v>
                </c:pt>
                <c:pt idx="1">
                  <c:v>4685</c:v>
                </c:pt>
                <c:pt idx="2">
                  <c:v>5350</c:v>
                </c:pt>
              </c:numCache>
            </c:numRef>
          </c:val>
          <c:extLst>
            <c:ext xmlns:c16="http://schemas.microsoft.com/office/drawing/2014/chart" uri="{C3380CC4-5D6E-409C-BE32-E72D297353CC}">
              <c16:uniqueId val="{00000002-4A25-44B2-8AA4-3C27491F3A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本市の実質公債費比率は、計画的な繰上償還の実施などから減少傾向となっており、国が定める早期健全化基準の２５％を大きく下回っている。その分子についても減少傾向である。</a:t>
          </a:r>
        </a:p>
        <a:p>
          <a:r>
            <a:rPr kumimoji="1" lang="ja-JP" altLang="en-US" sz="1400">
              <a:latin typeface="ＭＳ ゴシック" pitchFamily="49" charset="-128"/>
              <a:ea typeface="ＭＳ ゴシック" pitchFamily="49" charset="-128"/>
            </a:rPr>
            <a:t>　今後は、消防庁舎や防災棟整備事業など大規模事業の借入があるため元利償還金が増加傾向となるが、交付税算入率の高い地方債を活用するとともに、引き続き繰上償還を実施し、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将来負担比率は、国が定める早期健全化基準の３５０％を大きく下回っており、財政運営は健全な状態である。その分子について、一般会計等に係る地方債の現在高は若干減少傾向であり、公営企業債等繰入見込額も、下水道の基幹事業が終了したことなどから、年々減少している。また、充当可能基金は、財源調整機能を持つ基金の残高が過度にならないよう調整を行いながら、かつ今後の大規模事業に備えた目的基金の積立を行っている。</a:t>
          </a:r>
        </a:p>
        <a:p>
          <a:r>
            <a:rPr kumimoji="1" lang="ja-JP" altLang="en-US" sz="1400">
              <a:latin typeface="ＭＳ ゴシック" pitchFamily="49" charset="-128"/>
              <a:ea typeface="ＭＳ ゴシック" pitchFamily="49" charset="-128"/>
            </a:rPr>
            <a:t>　今後も、将来負担が増加しないよう、地方債残高の適正な管理、基金の適正な運用を行い、財政の健全化を図っていく。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岡山県新見市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財政調整基金を６．２億円、減債基金を５．５億円取り崩した一方、歳計剰余金などから基金全体で１８．１億円積み立てたことから、基金全体の残高は前年度と比べると２．９億円の増となった。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大規模事業の実施にあたり必要となる財源を計画的に基金に積み立てることで、年度間の財政負担を平準化させることができるため、特定目的基金については、その目的に応じた積立・取崩を計画的に行う。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また、不測の事態が発生した場合に安定的な財政運営を行うため、財源調整機能を持つ基金については、その残高が過度にならないよう積立・取崩を行う。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・公共施設等整備基金：市が設置する公共施設等の総合的な整備を行う財源として活用する。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・地域づくり振興基金：市民の一体感の醸成又は地域の振興に要する経費に充てる財源として活用する。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・公共施設等整備基金：３月補正で事業費を確定した結果、収支黒字が出る見込がたち、その内４．９億円を積み立てたことにより増となった。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・公共施設等整備基金：施設の改修・更新にあたり、補助金や市債の対象とならない部分の財源として、基金を取り崩していく予定。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・地域づくり振興基金：地域共生社会の実現に向けた取組の財源として、基金を取り崩していく予定。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歳計剰余金から４．０億円を積み立てた一方、財源不足に対応するため６．２億円を取り崩したため、残高は前年度と比べて２．２億円の減となった。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安定的な財政運営を行うため、標準財政規模の３０％を目安に基金残高を管理していく。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歳計剰余金などから３．９億円を積み立てた一方、繰上償還を行う財源として５．５億円を取り崩したため、残高は前年度と比べて１．６億円の減となった。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将来負担の軽減を図るため、引き続き繰上償還を実施することとし、その財源を確保する観点から基金の適正な運用を行う。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26,920
793.29
28,541,448
26,751,957
1,498,387
15,783,585
28,640,490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本市の財政力指数は、中山間地域に位置し企業数が少ないため自主財源が少ないこと、合併により市域が広大となったため需要額が多額となることなどから、類似団体平均をかなり下回っている。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44450</xdr:rowOff>
    </xdr:to>
    <xdr:cxnSp macro="">
      <xdr:nvCxnSpPr>
        <xdr:cNvPr id="67" name="直線コネクタ 66"/>
        <xdr:cNvCxnSpPr/>
      </xdr:nvCxnSpPr>
      <xdr:spPr>
        <a:xfrm flipV="1">
          <a:off x="4114800" y="75641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113047</xdr:rowOff>
    </xdr:from>
    <xdr:ext cx="762000" cy="259045"/>
    <xdr:sp macro="" textlink="">
      <xdr:nvSpPr>
        <xdr:cNvPr id="87" name="財政力該当値テキスト"/>
        <xdr:cNvSpPr txBox="1"/>
      </xdr:nvSpPr>
      <xdr:spPr>
        <a:xfrm>
          <a:off x="5041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本市の経常収支比率は、業務の見直し・効率化などによる経費の削減により、類似団体平均を下回る水準を維持している。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今後も、現在の水準を維持できるよう、引き続き業務の見直し・効率化を図ることで経費の縮減に努め、より自由度のある財政構造を目指す。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95976</xdr:rowOff>
    </xdr:from>
    <xdr:to>
      <xdr:col>23</xdr:col>
      <xdr:colOff>133350</xdr:colOff>
      <xdr:row>59</xdr:row>
      <xdr:rowOff>34834</xdr:rowOff>
    </xdr:to>
    <xdr:cxnSp macro="">
      <xdr:nvCxnSpPr>
        <xdr:cNvPr id="132" name="直線コネクタ 131"/>
        <xdr:cNvCxnSpPr/>
      </xdr:nvCxnSpPr>
      <xdr:spPr>
        <a:xfrm>
          <a:off x="4114800" y="10040076"/>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95976</xdr:rowOff>
    </xdr:from>
    <xdr:to>
      <xdr:col>19</xdr:col>
      <xdr:colOff>133350</xdr:colOff>
      <xdr:row>59</xdr:row>
      <xdr:rowOff>17599</xdr:rowOff>
    </xdr:to>
    <xdr:cxnSp macro="">
      <xdr:nvCxnSpPr>
        <xdr:cNvPr id="135" name="直線コネクタ 134"/>
        <xdr:cNvCxnSpPr/>
      </xdr:nvCxnSpPr>
      <xdr:spPr>
        <a:xfrm flipV="1">
          <a:off x="3225800" y="1004007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17599</xdr:rowOff>
    </xdr:from>
    <xdr:to>
      <xdr:col>15</xdr:col>
      <xdr:colOff>82550</xdr:colOff>
      <xdr:row>59</xdr:row>
      <xdr:rowOff>107224</xdr:rowOff>
    </xdr:to>
    <xdr:cxnSp macro="">
      <xdr:nvCxnSpPr>
        <xdr:cNvPr id="138" name="直線コネクタ 137"/>
        <xdr:cNvCxnSpPr/>
      </xdr:nvCxnSpPr>
      <xdr:spPr>
        <a:xfrm flipV="1">
          <a:off x="2336800" y="1013314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96883</xdr:rowOff>
    </xdr:from>
    <xdr:to>
      <xdr:col>11</xdr:col>
      <xdr:colOff>31750</xdr:colOff>
      <xdr:row>59</xdr:row>
      <xdr:rowOff>107224</xdr:rowOff>
    </xdr:to>
    <xdr:cxnSp macro="">
      <xdr:nvCxnSpPr>
        <xdr:cNvPr id="141" name="直線コネクタ 140"/>
        <xdr:cNvCxnSpPr/>
      </xdr:nvCxnSpPr>
      <xdr:spPr>
        <a:xfrm>
          <a:off x="1447800" y="1021243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155484</xdr:rowOff>
    </xdr:from>
    <xdr:to>
      <xdr:col>23</xdr:col>
      <xdr:colOff>184150</xdr:colOff>
      <xdr:row>59</xdr:row>
      <xdr:rowOff>85634</xdr:rowOff>
    </xdr:to>
    <xdr:sp macro="" textlink="">
      <xdr:nvSpPr>
        <xdr:cNvPr id="151" name="楕円 150"/>
        <xdr:cNvSpPr/>
      </xdr:nvSpPr>
      <xdr:spPr>
        <a:xfrm>
          <a:off x="49022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561</xdr:rowOff>
    </xdr:from>
    <xdr:ext cx="762000" cy="259045"/>
    <xdr:sp macro="" textlink="">
      <xdr:nvSpPr>
        <xdr:cNvPr id="152" name="財政構造の弾力性該当値テキスト"/>
        <xdr:cNvSpPr txBox="1"/>
      </xdr:nvSpPr>
      <xdr:spPr>
        <a:xfrm>
          <a:off x="5041900" y="99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45176</xdr:rowOff>
    </xdr:from>
    <xdr:to>
      <xdr:col>19</xdr:col>
      <xdr:colOff>184150</xdr:colOff>
      <xdr:row>58</xdr:row>
      <xdr:rowOff>146776</xdr:rowOff>
    </xdr:to>
    <xdr:sp macro="" textlink="">
      <xdr:nvSpPr>
        <xdr:cNvPr id="153" name="楕円 152"/>
        <xdr:cNvSpPr/>
      </xdr:nvSpPr>
      <xdr:spPr>
        <a:xfrm>
          <a:off x="4064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156953</xdr:rowOff>
    </xdr:from>
    <xdr:ext cx="736600" cy="259045"/>
    <xdr:sp macro="" textlink="">
      <xdr:nvSpPr>
        <xdr:cNvPr id="154" name="テキスト ボックス 153"/>
        <xdr:cNvSpPr txBox="1"/>
      </xdr:nvSpPr>
      <xdr:spPr>
        <a:xfrm>
          <a:off x="3733800" y="97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138249</xdr:rowOff>
    </xdr:from>
    <xdr:to>
      <xdr:col>15</xdr:col>
      <xdr:colOff>133350</xdr:colOff>
      <xdr:row>59</xdr:row>
      <xdr:rowOff>68399</xdr:rowOff>
    </xdr:to>
    <xdr:sp macro="" textlink="">
      <xdr:nvSpPr>
        <xdr:cNvPr id="155" name="楕円 154"/>
        <xdr:cNvSpPr/>
      </xdr:nvSpPr>
      <xdr:spPr>
        <a:xfrm>
          <a:off x="3175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78576</xdr:rowOff>
    </xdr:from>
    <xdr:ext cx="762000" cy="259045"/>
    <xdr:sp macro="" textlink="">
      <xdr:nvSpPr>
        <xdr:cNvPr id="156" name="テキスト ボックス 155"/>
        <xdr:cNvSpPr txBox="1"/>
      </xdr:nvSpPr>
      <xdr:spPr>
        <a:xfrm>
          <a:off x="2844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56424</xdr:rowOff>
    </xdr:from>
    <xdr:to>
      <xdr:col>11</xdr:col>
      <xdr:colOff>82550</xdr:colOff>
      <xdr:row>59</xdr:row>
      <xdr:rowOff>158024</xdr:rowOff>
    </xdr:to>
    <xdr:sp macro="" textlink="">
      <xdr:nvSpPr>
        <xdr:cNvPr id="157" name="楕円 156"/>
        <xdr:cNvSpPr/>
      </xdr:nvSpPr>
      <xdr:spPr>
        <a:xfrm>
          <a:off x="2286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168201</xdr:rowOff>
    </xdr:from>
    <xdr:ext cx="762000" cy="259045"/>
    <xdr:sp macro="" textlink="">
      <xdr:nvSpPr>
        <xdr:cNvPr id="158" name="テキスト ボックス 157"/>
        <xdr:cNvSpPr txBox="1"/>
      </xdr:nvSpPr>
      <xdr:spPr>
        <a:xfrm>
          <a:off x="1955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46083</xdr:rowOff>
    </xdr:from>
    <xdr:to>
      <xdr:col>7</xdr:col>
      <xdr:colOff>31750</xdr:colOff>
      <xdr:row>59</xdr:row>
      <xdr:rowOff>147683</xdr:rowOff>
    </xdr:to>
    <xdr:sp macro="" textlink="">
      <xdr:nvSpPr>
        <xdr:cNvPr id="159" name="楕円 158"/>
        <xdr:cNvSpPr/>
      </xdr:nvSpPr>
      <xdr:spPr>
        <a:xfrm>
          <a:off x="1397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157860</xdr:rowOff>
    </xdr:from>
    <xdr:ext cx="762000" cy="259045"/>
    <xdr:sp macro="" textlink="">
      <xdr:nvSpPr>
        <xdr:cNvPr id="160" name="テキスト ボックス 159"/>
        <xdr:cNvSpPr txBox="1"/>
      </xdr:nvSpPr>
      <xdr:spPr>
        <a:xfrm>
          <a:off x="1066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ごみ処理業務や消防業務を単独で実施しており、類似団体での共同事務に比較して１人当たりのコストが大きくなっている。また、市の面積が広大であるため支所等を多く配置していることもコストを大きくする要因となっている。</a:t>
          </a:r>
        </a:p>
        <a:p>
          <a:r>
            <a:rPr kumimoji="1" lang="ja-JP" altLang="en-US" sz="1300">
              <a:latin typeface="ＭＳ Ｐゴシック" panose="020B0600070205080204" pitchFamily="50" charset="-128"/>
              <a:ea typeface="ＭＳ Ｐゴシック" panose="020B0600070205080204" pitchFamily="50" charset="-128"/>
            </a:rPr>
            <a:t>　今後は、業務の見直しや効率化、民間委託・指定管理者制度の推進などの行財政改革に取り組み、経費の縮減に努める。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23419</xdr:rowOff>
    </xdr:from>
    <xdr:to>
      <xdr:col>23</xdr:col>
      <xdr:colOff>133350</xdr:colOff>
      <xdr:row>83</xdr:row>
      <xdr:rowOff>51820</xdr:rowOff>
    </xdr:to>
    <xdr:cxnSp macro="">
      <xdr:nvCxnSpPr>
        <xdr:cNvPr id="196" name="直線コネクタ 195"/>
        <xdr:cNvCxnSpPr/>
      </xdr:nvCxnSpPr>
      <xdr:spPr>
        <a:xfrm>
          <a:off x="4114800" y="14253769"/>
          <a:ext cx="8382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6421</xdr:rowOff>
    </xdr:from>
    <xdr:to>
      <xdr:col>19</xdr:col>
      <xdr:colOff>133350</xdr:colOff>
      <xdr:row>83</xdr:row>
      <xdr:rowOff>23419</xdr:rowOff>
    </xdr:to>
    <xdr:cxnSp macro="">
      <xdr:nvCxnSpPr>
        <xdr:cNvPr id="199" name="直線コネクタ 198"/>
        <xdr:cNvCxnSpPr/>
      </xdr:nvCxnSpPr>
      <xdr:spPr>
        <a:xfrm>
          <a:off x="3225800" y="14236771"/>
          <a:ext cx="889000" cy="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112615</xdr:rowOff>
    </xdr:from>
    <xdr:to>
      <xdr:col>15</xdr:col>
      <xdr:colOff>82550</xdr:colOff>
      <xdr:row>83</xdr:row>
      <xdr:rowOff>6421</xdr:rowOff>
    </xdr:to>
    <xdr:cxnSp macro="">
      <xdr:nvCxnSpPr>
        <xdr:cNvPr id="202" name="直線コネクタ 201"/>
        <xdr:cNvCxnSpPr/>
      </xdr:nvCxnSpPr>
      <xdr:spPr>
        <a:xfrm>
          <a:off x="2336800" y="14171515"/>
          <a:ext cx="889000" cy="6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109010</xdr:rowOff>
    </xdr:from>
    <xdr:to>
      <xdr:col>11</xdr:col>
      <xdr:colOff>31750</xdr:colOff>
      <xdr:row>82</xdr:row>
      <xdr:rowOff>112615</xdr:rowOff>
    </xdr:to>
    <xdr:cxnSp macro="">
      <xdr:nvCxnSpPr>
        <xdr:cNvPr id="205" name="直線コネクタ 204"/>
        <xdr:cNvCxnSpPr/>
      </xdr:nvCxnSpPr>
      <xdr:spPr>
        <a:xfrm>
          <a:off x="1447800" y="14167910"/>
          <a:ext cx="8890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1020</xdr:rowOff>
    </xdr:from>
    <xdr:to>
      <xdr:col>23</xdr:col>
      <xdr:colOff>184150</xdr:colOff>
      <xdr:row>83</xdr:row>
      <xdr:rowOff>102620</xdr:rowOff>
    </xdr:to>
    <xdr:sp macro="" textlink="">
      <xdr:nvSpPr>
        <xdr:cNvPr id="215" name="楕円 214"/>
        <xdr:cNvSpPr/>
      </xdr:nvSpPr>
      <xdr:spPr>
        <a:xfrm>
          <a:off x="4902200" y="1423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144547</xdr:rowOff>
    </xdr:from>
    <xdr:ext cx="762000" cy="259045"/>
    <xdr:sp macro="" textlink="">
      <xdr:nvSpPr>
        <xdr:cNvPr id="216" name="人件費・物件費等の状況該当値テキスト"/>
        <xdr:cNvSpPr txBox="1"/>
      </xdr:nvSpPr>
      <xdr:spPr>
        <a:xfrm>
          <a:off x="5041900" y="1420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144069</xdr:rowOff>
    </xdr:from>
    <xdr:to>
      <xdr:col>19</xdr:col>
      <xdr:colOff>184150</xdr:colOff>
      <xdr:row>83</xdr:row>
      <xdr:rowOff>74219</xdr:rowOff>
    </xdr:to>
    <xdr:sp macro="" textlink="">
      <xdr:nvSpPr>
        <xdr:cNvPr id="217" name="楕円 216"/>
        <xdr:cNvSpPr/>
      </xdr:nvSpPr>
      <xdr:spPr>
        <a:xfrm>
          <a:off x="4064000" y="142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58996</xdr:rowOff>
    </xdr:from>
    <xdr:ext cx="736600" cy="259045"/>
    <xdr:sp macro="" textlink="">
      <xdr:nvSpPr>
        <xdr:cNvPr id="218" name="テキスト ボックス 217"/>
        <xdr:cNvSpPr txBox="1"/>
      </xdr:nvSpPr>
      <xdr:spPr>
        <a:xfrm>
          <a:off x="3733800" y="1428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127071</xdr:rowOff>
    </xdr:from>
    <xdr:to>
      <xdr:col>15</xdr:col>
      <xdr:colOff>133350</xdr:colOff>
      <xdr:row>83</xdr:row>
      <xdr:rowOff>57221</xdr:rowOff>
    </xdr:to>
    <xdr:sp macro="" textlink="">
      <xdr:nvSpPr>
        <xdr:cNvPr id="219" name="楕円 218"/>
        <xdr:cNvSpPr/>
      </xdr:nvSpPr>
      <xdr:spPr>
        <a:xfrm>
          <a:off x="3175000" y="1418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41998</xdr:rowOff>
    </xdr:from>
    <xdr:ext cx="762000" cy="259045"/>
    <xdr:sp macro="" textlink="">
      <xdr:nvSpPr>
        <xdr:cNvPr id="220" name="テキスト ボックス 219"/>
        <xdr:cNvSpPr txBox="1"/>
      </xdr:nvSpPr>
      <xdr:spPr>
        <a:xfrm>
          <a:off x="2844800" y="1427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61815</xdr:rowOff>
    </xdr:from>
    <xdr:to>
      <xdr:col>11</xdr:col>
      <xdr:colOff>82550</xdr:colOff>
      <xdr:row>82</xdr:row>
      <xdr:rowOff>163415</xdr:rowOff>
    </xdr:to>
    <xdr:sp macro="" textlink="">
      <xdr:nvSpPr>
        <xdr:cNvPr id="221" name="楕円 220"/>
        <xdr:cNvSpPr/>
      </xdr:nvSpPr>
      <xdr:spPr>
        <a:xfrm>
          <a:off x="2286000" y="141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148192</xdr:rowOff>
    </xdr:from>
    <xdr:ext cx="762000" cy="259045"/>
    <xdr:sp macro="" textlink="">
      <xdr:nvSpPr>
        <xdr:cNvPr id="222" name="テキスト ボックス 221"/>
        <xdr:cNvSpPr txBox="1"/>
      </xdr:nvSpPr>
      <xdr:spPr>
        <a:xfrm>
          <a:off x="1955800" y="1420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58210</xdr:rowOff>
    </xdr:from>
    <xdr:to>
      <xdr:col>7</xdr:col>
      <xdr:colOff>31750</xdr:colOff>
      <xdr:row>82</xdr:row>
      <xdr:rowOff>159810</xdr:rowOff>
    </xdr:to>
    <xdr:sp macro="" textlink="">
      <xdr:nvSpPr>
        <xdr:cNvPr id="223" name="楕円 222"/>
        <xdr:cNvSpPr/>
      </xdr:nvSpPr>
      <xdr:spPr>
        <a:xfrm>
          <a:off x="1397000" y="1411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144587</xdr:rowOff>
    </xdr:from>
    <xdr:ext cx="762000" cy="259045"/>
    <xdr:sp macro="" textlink="">
      <xdr:nvSpPr>
        <xdr:cNvPr id="224" name="テキスト ボックス 223"/>
        <xdr:cNvSpPr txBox="1"/>
      </xdr:nvSpPr>
      <xdr:spPr>
        <a:xfrm>
          <a:off x="1066800" y="1420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本市のラスパイレス指数は、類似団体より若干上回っているものの、国の行政職俸給表（一）適用職員の俸給月額の水準となる１００を下回っている。</a:t>
          </a:r>
        </a:p>
        <a:p>
          <a:r>
            <a:rPr kumimoji="1" lang="ja-JP" altLang="en-US" sz="1300">
              <a:latin typeface="ＭＳ Ｐゴシック" panose="020B0600070205080204" pitchFamily="50" charset="-128"/>
              <a:ea typeface="ＭＳ Ｐゴシック" panose="020B0600070205080204" pitchFamily="50" charset="-128"/>
            </a:rPr>
            <a:t>　今後も、指数が１００を超えないよう適正な水準の維持に努める。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37395</xdr:rowOff>
    </xdr:to>
    <xdr:cxnSp macro="">
      <xdr:nvCxnSpPr>
        <xdr:cNvPr id="258" name="直線コネクタ 257"/>
        <xdr:cNvCxnSpPr/>
      </xdr:nvCxnSpPr>
      <xdr:spPr>
        <a:xfrm flipV="1">
          <a:off x="16179800" y="1494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37395</xdr:rowOff>
    </xdr:to>
    <xdr:cxnSp macro="">
      <xdr:nvCxnSpPr>
        <xdr:cNvPr id="261" name="直線コネクタ 260"/>
        <xdr:cNvCxnSpPr/>
      </xdr:nvCxnSpPr>
      <xdr:spPr>
        <a:xfrm>
          <a:off x="15290800" y="1495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37395</xdr:rowOff>
    </xdr:to>
    <xdr:cxnSp macro="">
      <xdr:nvCxnSpPr>
        <xdr:cNvPr id="264" name="直線コネクタ 263"/>
        <xdr:cNvCxnSpPr/>
      </xdr:nvCxnSpPr>
      <xdr:spPr>
        <a:xfrm>
          <a:off x="14401800" y="148865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141816</xdr:rowOff>
    </xdr:to>
    <xdr:cxnSp macro="">
      <xdr:nvCxnSpPr>
        <xdr:cNvPr id="267" name="直線コネクタ 266"/>
        <xdr:cNvCxnSpPr/>
      </xdr:nvCxnSpPr>
      <xdr:spPr>
        <a:xfrm>
          <a:off x="13512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7" name="楕円 276"/>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8"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9" name="楕円 278"/>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0" name="テキスト ボックス 279"/>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1" name="楕円 280"/>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2" name="テキスト ボックス 281"/>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3" name="楕円 282"/>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4" name="テキスト ボックス 283"/>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口１，０００人当たり職員数は、市域が広大で支所等を多く配置しなくてはいけないことに加え、ごみ処理業務や消防業務を単独で行っていること、県から権限移譲を受けている独自事務があることなどから、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今後は、住民サービスの低下を招かないように配慮しながら、民間委託・指定管理者制度の推進、機構改革の実施などに取り組み、簡素で効率的な組織運営に努める。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77046</xdr:rowOff>
    </xdr:from>
    <xdr:to>
      <xdr:col>81</xdr:col>
      <xdr:colOff>44450</xdr:colOff>
      <xdr:row>65</xdr:row>
      <xdr:rowOff>157480</xdr:rowOff>
    </xdr:to>
    <xdr:cxnSp macro="">
      <xdr:nvCxnSpPr>
        <xdr:cNvPr id="323" name="直線コネクタ 322"/>
        <xdr:cNvCxnSpPr/>
      </xdr:nvCxnSpPr>
      <xdr:spPr>
        <a:xfrm>
          <a:off x="16179800" y="112212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37979</xdr:rowOff>
    </xdr:from>
    <xdr:to>
      <xdr:col>77</xdr:col>
      <xdr:colOff>44450</xdr:colOff>
      <xdr:row>65</xdr:row>
      <xdr:rowOff>77046</xdr:rowOff>
    </xdr:to>
    <xdr:cxnSp macro="">
      <xdr:nvCxnSpPr>
        <xdr:cNvPr id="326" name="直線コネクタ 325"/>
        <xdr:cNvCxnSpPr/>
      </xdr:nvCxnSpPr>
      <xdr:spPr>
        <a:xfrm>
          <a:off x="15290800" y="1118222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148530</xdr:rowOff>
    </xdr:from>
    <xdr:to>
      <xdr:col>72</xdr:col>
      <xdr:colOff>203200</xdr:colOff>
      <xdr:row>65</xdr:row>
      <xdr:rowOff>37979</xdr:rowOff>
    </xdr:to>
    <xdr:cxnSp macro="">
      <xdr:nvCxnSpPr>
        <xdr:cNvPr id="329" name="直線コネクタ 328"/>
        <xdr:cNvCxnSpPr/>
      </xdr:nvCxnSpPr>
      <xdr:spPr>
        <a:xfrm>
          <a:off x="14401800" y="11121330"/>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125549</xdr:rowOff>
    </xdr:from>
    <xdr:to>
      <xdr:col>68</xdr:col>
      <xdr:colOff>152400</xdr:colOff>
      <xdr:row>64</xdr:row>
      <xdr:rowOff>148530</xdr:rowOff>
    </xdr:to>
    <xdr:cxnSp macro="">
      <xdr:nvCxnSpPr>
        <xdr:cNvPr id="332" name="直線コネクタ 331"/>
        <xdr:cNvCxnSpPr/>
      </xdr:nvCxnSpPr>
      <xdr:spPr>
        <a:xfrm>
          <a:off x="13512800" y="110983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106680</xdr:rowOff>
    </xdr:from>
    <xdr:to>
      <xdr:col>81</xdr:col>
      <xdr:colOff>95250</xdr:colOff>
      <xdr:row>66</xdr:row>
      <xdr:rowOff>36830</xdr:rowOff>
    </xdr:to>
    <xdr:sp macro="" textlink="">
      <xdr:nvSpPr>
        <xdr:cNvPr id="342" name="楕円 341"/>
        <xdr:cNvSpPr/>
      </xdr:nvSpPr>
      <xdr:spPr>
        <a:xfrm>
          <a:off x="16967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78757</xdr:rowOff>
    </xdr:from>
    <xdr:ext cx="762000" cy="259045"/>
    <xdr:sp macro="" textlink="">
      <xdr:nvSpPr>
        <xdr:cNvPr id="343" name="定員管理の状況該当値テキスト"/>
        <xdr:cNvSpPr txBox="1"/>
      </xdr:nvSpPr>
      <xdr:spPr>
        <a:xfrm>
          <a:off x="17106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26246</xdr:rowOff>
    </xdr:from>
    <xdr:to>
      <xdr:col>77</xdr:col>
      <xdr:colOff>95250</xdr:colOff>
      <xdr:row>65</xdr:row>
      <xdr:rowOff>127846</xdr:rowOff>
    </xdr:to>
    <xdr:sp macro="" textlink="">
      <xdr:nvSpPr>
        <xdr:cNvPr id="344" name="楕円 343"/>
        <xdr:cNvSpPr/>
      </xdr:nvSpPr>
      <xdr:spPr>
        <a:xfrm>
          <a:off x="16129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112623</xdr:rowOff>
    </xdr:from>
    <xdr:ext cx="736600" cy="259045"/>
    <xdr:sp macro="" textlink="">
      <xdr:nvSpPr>
        <xdr:cNvPr id="345" name="テキスト ボックス 344"/>
        <xdr:cNvSpPr txBox="1"/>
      </xdr:nvSpPr>
      <xdr:spPr>
        <a:xfrm>
          <a:off x="15798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158629</xdr:rowOff>
    </xdr:from>
    <xdr:to>
      <xdr:col>73</xdr:col>
      <xdr:colOff>44450</xdr:colOff>
      <xdr:row>65</xdr:row>
      <xdr:rowOff>88779</xdr:rowOff>
    </xdr:to>
    <xdr:sp macro="" textlink="">
      <xdr:nvSpPr>
        <xdr:cNvPr id="346" name="楕円 345"/>
        <xdr:cNvSpPr/>
      </xdr:nvSpPr>
      <xdr:spPr>
        <a:xfrm>
          <a:off x="15240000" y="111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73556</xdr:rowOff>
    </xdr:from>
    <xdr:ext cx="762000" cy="259045"/>
    <xdr:sp macro="" textlink="">
      <xdr:nvSpPr>
        <xdr:cNvPr id="347" name="テキスト ボックス 346"/>
        <xdr:cNvSpPr txBox="1"/>
      </xdr:nvSpPr>
      <xdr:spPr>
        <a:xfrm>
          <a:off x="14909800" y="1121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97730</xdr:rowOff>
    </xdr:from>
    <xdr:to>
      <xdr:col>68</xdr:col>
      <xdr:colOff>203200</xdr:colOff>
      <xdr:row>65</xdr:row>
      <xdr:rowOff>27880</xdr:rowOff>
    </xdr:to>
    <xdr:sp macro="" textlink="">
      <xdr:nvSpPr>
        <xdr:cNvPr id="348" name="楕円 347"/>
        <xdr:cNvSpPr/>
      </xdr:nvSpPr>
      <xdr:spPr>
        <a:xfrm>
          <a:off x="14351000" y="110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12657</xdr:rowOff>
    </xdr:from>
    <xdr:ext cx="762000" cy="259045"/>
    <xdr:sp macro="" textlink="">
      <xdr:nvSpPr>
        <xdr:cNvPr id="349" name="テキスト ボックス 348"/>
        <xdr:cNvSpPr txBox="1"/>
      </xdr:nvSpPr>
      <xdr:spPr>
        <a:xfrm>
          <a:off x="14020800" y="111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74749</xdr:rowOff>
    </xdr:from>
    <xdr:to>
      <xdr:col>64</xdr:col>
      <xdr:colOff>152400</xdr:colOff>
      <xdr:row>65</xdr:row>
      <xdr:rowOff>4899</xdr:rowOff>
    </xdr:to>
    <xdr:sp macro="" textlink="">
      <xdr:nvSpPr>
        <xdr:cNvPr id="350" name="楕円 349"/>
        <xdr:cNvSpPr/>
      </xdr:nvSpPr>
      <xdr:spPr>
        <a:xfrm>
          <a:off x="13462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161126</xdr:rowOff>
    </xdr:from>
    <xdr:ext cx="762000" cy="259045"/>
    <xdr:sp macro="" textlink="">
      <xdr:nvSpPr>
        <xdr:cNvPr id="351" name="テキスト ボックス 350"/>
        <xdr:cNvSpPr txBox="1"/>
      </xdr:nvSpPr>
      <xdr:spPr>
        <a:xfrm>
          <a:off x="13131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本市の実質公債費比率は、計画的な繰上償還の実施などから減少傾向となっており、国が定める早期健全化基準の２５％を大きく下回っている。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今後も、地方債の新規発行をできるだけ計画的なものに限定するとともに、繰上償還を実施し、地方債残高の縮減に努める。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165312</xdr:rowOff>
    </xdr:from>
    <xdr:to>
      <xdr:col>81</xdr:col>
      <xdr:colOff>44450</xdr:colOff>
      <xdr:row>37</xdr:row>
      <xdr:rowOff>13970</xdr:rowOff>
    </xdr:to>
    <xdr:cxnSp macro="">
      <xdr:nvCxnSpPr>
        <xdr:cNvPr id="385" name="直線コネクタ 384"/>
        <xdr:cNvCxnSpPr/>
      </xdr:nvCxnSpPr>
      <xdr:spPr>
        <a:xfrm flipV="1">
          <a:off x="16179800" y="633751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30057</xdr:rowOff>
    </xdr:to>
    <xdr:cxnSp macro="">
      <xdr:nvCxnSpPr>
        <xdr:cNvPr id="388" name="直線コネクタ 387"/>
        <xdr:cNvCxnSpPr/>
      </xdr:nvCxnSpPr>
      <xdr:spPr>
        <a:xfrm flipV="1">
          <a:off x="15290800" y="63576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30057</xdr:rowOff>
    </xdr:from>
    <xdr:to>
      <xdr:col>72</xdr:col>
      <xdr:colOff>203200</xdr:colOff>
      <xdr:row>37</xdr:row>
      <xdr:rowOff>38100</xdr:rowOff>
    </xdr:to>
    <xdr:cxnSp macro="">
      <xdr:nvCxnSpPr>
        <xdr:cNvPr id="391" name="直線コネクタ 390"/>
        <xdr:cNvCxnSpPr/>
      </xdr:nvCxnSpPr>
      <xdr:spPr>
        <a:xfrm flipV="1">
          <a:off x="14401800" y="63737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38100</xdr:rowOff>
    </xdr:to>
    <xdr:cxnSp macro="">
      <xdr:nvCxnSpPr>
        <xdr:cNvPr id="394" name="直線コネクタ 393"/>
        <xdr:cNvCxnSpPr/>
      </xdr:nvCxnSpPr>
      <xdr:spPr>
        <a:xfrm>
          <a:off x="13512800" y="637571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4" name="楕円 403"/>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131039</xdr:rowOff>
    </xdr:from>
    <xdr:ext cx="762000" cy="259045"/>
    <xdr:sp macro="" textlink="">
      <xdr:nvSpPr>
        <xdr:cNvPr id="405" name="公債費負担の状況該当値テキスト"/>
        <xdr:cNvSpPr txBox="1"/>
      </xdr:nvSpPr>
      <xdr:spPr>
        <a:xfrm>
          <a:off x="17106900" y="61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6" name="楕円 405"/>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7" name="テキスト ボックス 406"/>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150707</xdr:rowOff>
    </xdr:from>
    <xdr:to>
      <xdr:col>73</xdr:col>
      <xdr:colOff>44450</xdr:colOff>
      <xdr:row>37</xdr:row>
      <xdr:rowOff>80857</xdr:rowOff>
    </xdr:to>
    <xdr:sp macro="" textlink="">
      <xdr:nvSpPr>
        <xdr:cNvPr id="408" name="楕円 407"/>
        <xdr:cNvSpPr/>
      </xdr:nvSpPr>
      <xdr:spPr>
        <a:xfrm>
          <a:off x="15240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409" name="テキスト ボックス 408"/>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10" name="楕円 409"/>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411" name="テキスト ボックス 410"/>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152717</xdr:rowOff>
    </xdr:from>
    <xdr:to>
      <xdr:col>64</xdr:col>
      <xdr:colOff>152400</xdr:colOff>
      <xdr:row>37</xdr:row>
      <xdr:rowOff>82867</xdr:rowOff>
    </xdr:to>
    <xdr:sp macro="" textlink="">
      <xdr:nvSpPr>
        <xdr:cNvPr id="412" name="楕円 411"/>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67644</xdr:rowOff>
    </xdr:from>
    <xdr:ext cx="762000" cy="259045"/>
    <xdr:sp macro="" textlink="">
      <xdr:nvSpPr>
        <xdr:cNvPr id="413" name="テキスト ボックス 412"/>
        <xdr:cNvSpPr txBox="1"/>
      </xdr:nvSpPr>
      <xdr:spPr>
        <a:xfrm>
          <a:off x="131318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本市の将来負担比率は、国が定める早期健全化基準の３５０％を大きく下回っていることから、財政運営は健全なレベルを維持しているといえる。</a:t>
          </a:r>
        </a:p>
        <a:p>
          <a:r>
            <a:rPr kumimoji="1" lang="ja-JP" altLang="en-US" sz="1300">
              <a:latin typeface="ＭＳ Ｐゴシック" panose="020B0600070205080204" pitchFamily="50" charset="-128"/>
              <a:ea typeface="ＭＳ Ｐゴシック" panose="020B0600070205080204" pitchFamily="50" charset="-128"/>
            </a:rPr>
            <a:t>　今後も、将来負担が増加しないよう、地方債の発行抑制や繰上償還を実施することにより、財政の健全化を図っていく。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88678</xdr:rowOff>
    </xdr:from>
    <xdr:to>
      <xdr:col>81</xdr:col>
      <xdr:colOff>44450</xdr:colOff>
      <xdr:row>15</xdr:row>
      <xdr:rowOff>145986</xdr:rowOff>
    </xdr:to>
    <xdr:cxnSp macro="">
      <xdr:nvCxnSpPr>
        <xdr:cNvPr id="443" name="直線コネクタ 442"/>
        <xdr:cNvCxnSpPr/>
      </xdr:nvCxnSpPr>
      <xdr:spPr>
        <a:xfrm flipV="1">
          <a:off x="16179800" y="2660428"/>
          <a:ext cx="8382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73455</xdr:rowOff>
    </xdr:from>
    <xdr:ext cx="762000" cy="259045"/>
    <xdr:sp macro="" textlink="">
      <xdr:nvSpPr>
        <xdr:cNvPr id="444" name="将来負担の状況平均値テキスト"/>
        <xdr:cNvSpPr txBox="1"/>
      </xdr:nvSpPr>
      <xdr:spPr>
        <a:xfrm>
          <a:off x="17106900" y="2645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145986</xdr:rowOff>
    </xdr:from>
    <xdr:to>
      <xdr:col>77</xdr:col>
      <xdr:colOff>44450</xdr:colOff>
      <xdr:row>16</xdr:row>
      <xdr:rowOff>78295</xdr:rowOff>
    </xdr:to>
    <xdr:cxnSp macro="">
      <xdr:nvCxnSpPr>
        <xdr:cNvPr id="446" name="直線コネクタ 445"/>
        <xdr:cNvCxnSpPr/>
      </xdr:nvCxnSpPr>
      <xdr:spPr>
        <a:xfrm flipV="1">
          <a:off x="15290800" y="2717736"/>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78295</xdr:rowOff>
    </xdr:from>
    <xdr:to>
      <xdr:col>72</xdr:col>
      <xdr:colOff>203200</xdr:colOff>
      <xdr:row>17</xdr:row>
      <xdr:rowOff>29305</xdr:rowOff>
    </xdr:to>
    <xdr:cxnSp macro="">
      <xdr:nvCxnSpPr>
        <xdr:cNvPr id="449" name="直線コネクタ 448"/>
        <xdr:cNvCxnSpPr/>
      </xdr:nvCxnSpPr>
      <xdr:spPr>
        <a:xfrm flipV="1">
          <a:off x="14401800" y="2821495"/>
          <a:ext cx="8890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16637</xdr:rowOff>
    </xdr:from>
    <xdr:to>
      <xdr:col>68</xdr:col>
      <xdr:colOff>152400</xdr:colOff>
      <xdr:row>17</xdr:row>
      <xdr:rowOff>29305</xdr:rowOff>
    </xdr:to>
    <xdr:cxnSp macro="">
      <xdr:nvCxnSpPr>
        <xdr:cNvPr id="452" name="直線コネクタ 451"/>
        <xdr:cNvCxnSpPr/>
      </xdr:nvCxnSpPr>
      <xdr:spPr>
        <a:xfrm>
          <a:off x="13512800" y="2931287"/>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37878</xdr:rowOff>
    </xdr:from>
    <xdr:to>
      <xdr:col>81</xdr:col>
      <xdr:colOff>95250</xdr:colOff>
      <xdr:row>15</xdr:row>
      <xdr:rowOff>139478</xdr:rowOff>
    </xdr:to>
    <xdr:sp macro="" textlink="">
      <xdr:nvSpPr>
        <xdr:cNvPr id="462" name="楕円 461"/>
        <xdr:cNvSpPr/>
      </xdr:nvSpPr>
      <xdr:spPr>
        <a:xfrm>
          <a:off x="16967200" y="26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130605</xdr:rowOff>
    </xdr:from>
    <xdr:ext cx="762000" cy="259045"/>
    <xdr:sp macro="" textlink="">
      <xdr:nvSpPr>
        <xdr:cNvPr id="463" name="将来負担の状況該当値テキスト"/>
        <xdr:cNvSpPr txBox="1"/>
      </xdr:nvSpPr>
      <xdr:spPr>
        <a:xfrm>
          <a:off x="17106900" y="253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95186</xdr:rowOff>
    </xdr:from>
    <xdr:to>
      <xdr:col>77</xdr:col>
      <xdr:colOff>95250</xdr:colOff>
      <xdr:row>16</xdr:row>
      <xdr:rowOff>25336</xdr:rowOff>
    </xdr:to>
    <xdr:sp macro="" textlink="">
      <xdr:nvSpPr>
        <xdr:cNvPr id="464" name="楕円 463"/>
        <xdr:cNvSpPr/>
      </xdr:nvSpPr>
      <xdr:spPr>
        <a:xfrm>
          <a:off x="16129000" y="26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35513</xdr:rowOff>
    </xdr:from>
    <xdr:ext cx="736600" cy="259045"/>
    <xdr:sp macro="" textlink="">
      <xdr:nvSpPr>
        <xdr:cNvPr id="465" name="テキスト ボックス 464"/>
        <xdr:cNvSpPr txBox="1"/>
      </xdr:nvSpPr>
      <xdr:spPr>
        <a:xfrm>
          <a:off x="15798800" y="2435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27495</xdr:rowOff>
    </xdr:from>
    <xdr:to>
      <xdr:col>73</xdr:col>
      <xdr:colOff>44450</xdr:colOff>
      <xdr:row>16</xdr:row>
      <xdr:rowOff>129095</xdr:rowOff>
    </xdr:to>
    <xdr:sp macro="" textlink="">
      <xdr:nvSpPr>
        <xdr:cNvPr id="466" name="楕円 465"/>
        <xdr:cNvSpPr/>
      </xdr:nvSpPr>
      <xdr:spPr>
        <a:xfrm>
          <a:off x="15240000" y="277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139272</xdr:rowOff>
    </xdr:from>
    <xdr:ext cx="762000" cy="259045"/>
    <xdr:sp macro="" textlink="">
      <xdr:nvSpPr>
        <xdr:cNvPr id="467" name="テキスト ボックス 466"/>
        <xdr:cNvSpPr txBox="1"/>
      </xdr:nvSpPr>
      <xdr:spPr>
        <a:xfrm>
          <a:off x="14909800" y="25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149955</xdr:rowOff>
    </xdr:from>
    <xdr:to>
      <xdr:col>68</xdr:col>
      <xdr:colOff>203200</xdr:colOff>
      <xdr:row>17</xdr:row>
      <xdr:rowOff>80105</xdr:rowOff>
    </xdr:to>
    <xdr:sp macro="" textlink="">
      <xdr:nvSpPr>
        <xdr:cNvPr id="468" name="楕円 467"/>
        <xdr:cNvSpPr/>
      </xdr:nvSpPr>
      <xdr:spPr>
        <a:xfrm>
          <a:off x="14351000" y="28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64882</xdr:rowOff>
    </xdr:from>
    <xdr:ext cx="762000" cy="259045"/>
    <xdr:sp macro="" textlink="">
      <xdr:nvSpPr>
        <xdr:cNvPr id="469" name="テキスト ボックス 468"/>
        <xdr:cNvSpPr txBox="1"/>
      </xdr:nvSpPr>
      <xdr:spPr>
        <a:xfrm>
          <a:off x="14020800" y="29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137287</xdr:rowOff>
    </xdr:from>
    <xdr:to>
      <xdr:col>64</xdr:col>
      <xdr:colOff>152400</xdr:colOff>
      <xdr:row>17</xdr:row>
      <xdr:rowOff>67437</xdr:rowOff>
    </xdr:to>
    <xdr:sp macro="" textlink="">
      <xdr:nvSpPr>
        <xdr:cNvPr id="470" name="楕円 469"/>
        <xdr:cNvSpPr/>
      </xdr:nvSpPr>
      <xdr:spPr>
        <a:xfrm>
          <a:off x="13462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52214</xdr:rowOff>
    </xdr:from>
    <xdr:ext cx="762000" cy="259045"/>
    <xdr:sp macro="" textlink="">
      <xdr:nvSpPr>
        <xdr:cNvPr id="471" name="テキスト ボックス 470"/>
        <xdr:cNvSpPr txBox="1"/>
      </xdr:nvSpPr>
      <xdr:spPr>
        <a:xfrm>
          <a:off x="13131800" y="296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26,920
793.29
28,541,448
26,751,957
1,498,387
15,783,585
28,640,490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本市の人件費の経常収支比率は、ごみ処理業務や消防業務を単独で行っているものの、類似団体平均とほぼ同程度となっている。</a:t>
          </a:r>
        </a:p>
        <a:p>
          <a:r>
            <a:rPr kumimoji="1" lang="ja-JP" altLang="en-US" sz="1300">
              <a:latin typeface="ＭＳ Ｐゴシック" panose="020B0600070205080204" pitchFamily="50" charset="-128"/>
              <a:ea typeface="ＭＳ Ｐゴシック" panose="020B0600070205080204" pitchFamily="50" charset="-128"/>
            </a:rPr>
            <a:t>　今後も、住民サービスの低下を招かないように配慮しながら、民間委託・指定管理者制度の推進、機構改革の実施などに取り組み、簡素で効率的な組織運営に努める。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161290</xdr:rowOff>
    </xdr:to>
    <xdr:cxnSp macro="">
      <xdr:nvCxnSpPr>
        <xdr:cNvPr id="66" name="直線コネクタ 65"/>
        <xdr:cNvCxnSpPr/>
      </xdr:nvCxnSpPr>
      <xdr:spPr>
        <a:xfrm>
          <a:off x="3987800" y="63982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69850</xdr:rowOff>
    </xdr:to>
    <xdr:cxnSp macro="">
      <xdr:nvCxnSpPr>
        <xdr:cNvPr id="69" name="直線コネクタ 68"/>
        <xdr:cNvCxnSpPr/>
      </xdr:nvCxnSpPr>
      <xdr:spPr>
        <a:xfrm flipV="1">
          <a:off x="3098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69850</xdr:rowOff>
    </xdr:to>
    <xdr:cxnSp macro="">
      <xdr:nvCxnSpPr>
        <xdr:cNvPr id="72" name="直線コネクタ 71"/>
        <xdr:cNvCxnSpPr/>
      </xdr:nvCxnSpPr>
      <xdr:spPr>
        <a:xfrm>
          <a:off x="2209800" y="626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88900</xdr:rowOff>
    </xdr:to>
    <xdr:cxnSp macro="">
      <xdr:nvCxnSpPr>
        <xdr:cNvPr id="75" name="直線コネクタ 74"/>
        <xdr:cNvCxnSpPr/>
      </xdr:nvCxnSpPr>
      <xdr:spPr>
        <a:xfrm>
          <a:off x="1320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0" name="テキスト ボックス 89"/>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本市の物件費の経常収支比率は、人口が少なく面積が広いため、ごみ処理業務や消防業務を単独で行っているものの、類似団体平均とほぼ同程度となっている。</a:t>
          </a:r>
        </a:p>
        <a:p>
          <a:r>
            <a:rPr kumimoji="1" lang="ja-JP" altLang="en-US" sz="1300">
              <a:latin typeface="ＭＳ Ｐゴシック" panose="020B0600070205080204" pitchFamily="50" charset="-128"/>
              <a:ea typeface="ＭＳ Ｐゴシック" panose="020B0600070205080204" pitchFamily="50" charset="-128"/>
            </a:rPr>
            <a:t>　今後も、事務の効率化を進めるなどの行財政改革に取り組み、経費の縮減に努める。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132443</xdr:rowOff>
    </xdr:to>
    <xdr:cxnSp macro="">
      <xdr:nvCxnSpPr>
        <xdr:cNvPr id="129" name="直線コネクタ 128"/>
        <xdr:cNvCxnSpPr/>
      </xdr:nvCxnSpPr>
      <xdr:spPr>
        <a:xfrm>
          <a:off x="15671800" y="28103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16</xdr:row>
      <xdr:rowOff>78014</xdr:rowOff>
    </xdr:to>
    <xdr:cxnSp macro="">
      <xdr:nvCxnSpPr>
        <xdr:cNvPr id="132" name="直線コネクタ 131"/>
        <xdr:cNvCxnSpPr/>
      </xdr:nvCxnSpPr>
      <xdr:spPr>
        <a:xfrm flipV="1">
          <a:off x="14782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18</xdr:row>
      <xdr:rowOff>7257</xdr:rowOff>
    </xdr:to>
    <xdr:cxnSp macro="">
      <xdr:nvCxnSpPr>
        <xdr:cNvPr id="135" name="直線コネクタ 134"/>
        <xdr:cNvCxnSpPr/>
      </xdr:nvCxnSpPr>
      <xdr:spPr>
        <a:xfrm flipV="1">
          <a:off x="13893800" y="2821214"/>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7257</xdr:rowOff>
    </xdr:to>
    <xdr:cxnSp macro="">
      <xdr:nvCxnSpPr>
        <xdr:cNvPr id="138" name="直線コネクタ 137"/>
        <xdr:cNvCxnSpPr/>
      </xdr:nvCxnSpPr>
      <xdr:spPr>
        <a:xfrm>
          <a:off x="13004800" y="3071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8" name="楕円 147"/>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49" name="物件費該当値テキスト"/>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0" name="楕円 149"/>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51" name="テキスト ボックス 150"/>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3" name="テキスト ボックス 152"/>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6" name="楕円 155"/>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7" name="テキスト ボックス 156"/>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本市の扶助費の経常収支比率は、地域や各家庭での扶助機能を利かした地域福祉を進めているほか、各種手当の特別加算を見直してきたため、類似団体平均を大きく下回っている。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今後も、効率的で質の高い住民サービスの提供に努める。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120650</xdr:rowOff>
    </xdr:from>
    <xdr:to>
      <xdr:col>24</xdr:col>
      <xdr:colOff>25400</xdr:colOff>
      <xdr:row>53</xdr:row>
      <xdr:rowOff>146050</xdr:rowOff>
    </xdr:to>
    <xdr:cxnSp macro="">
      <xdr:nvCxnSpPr>
        <xdr:cNvPr id="190" name="直線コネクタ 189"/>
        <xdr:cNvCxnSpPr/>
      </xdr:nvCxnSpPr>
      <xdr:spPr>
        <a:xfrm flipV="1">
          <a:off x="3987800" y="9207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93" name="直線コネクタ 192"/>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114300</xdr:rowOff>
    </xdr:to>
    <xdr:cxnSp macro="">
      <xdr:nvCxnSpPr>
        <xdr:cNvPr id="196" name="直線コネクタ 195"/>
        <xdr:cNvCxnSpPr/>
      </xdr:nvCxnSpPr>
      <xdr:spPr>
        <a:xfrm flipV="1">
          <a:off x="2209800" y="9232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165100</xdr:rowOff>
    </xdr:to>
    <xdr:cxnSp macro="">
      <xdr:nvCxnSpPr>
        <xdr:cNvPr id="199" name="直線コネクタ 198"/>
        <xdr:cNvCxnSpPr/>
      </xdr:nvCxnSpPr>
      <xdr:spPr>
        <a:xfrm flipV="1">
          <a:off x="1320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9" name="楕円 208"/>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1" name="楕円 210"/>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2" name="テキスト ボックス 211"/>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3" name="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5" name="楕円 214"/>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6" name="テキスト ボックス 215"/>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の経常収支比率は、令和４年度は経常的歳入一般財源の約７割を占める普通交付税が減額となったため若干増加したものの、国民健康保険事業会計への赤字補てん繰出金を計画的に減額していることなど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今後も、経費の縮減に努めながら、適切な財政運営を行う。</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115570</xdr:rowOff>
    </xdr:to>
    <xdr:cxnSp macro="">
      <xdr:nvCxnSpPr>
        <xdr:cNvPr id="251" name="直線コネクタ 250"/>
        <xdr:cNvCxnSpPr/>
      </xdr:nvCxnSpPr>
      <xdr:spPr>
        <a:xfrm>
          <a:off x="15671800" y="9499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85090</xdr:rowOff>
    </xdr:to>
    <xdr:cxnSp macro="">
      <xdr:nvCxnSpPr>
        <xdr:cNvPr id="254" name="直線コネクタ 253"/>
        <xdr:cNvCxnSpPr/>
      </xdr:nvCxnSpPr>
      <xdr:spPr>
        <a:xfrm flipV="1">
          <a:off x="14782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57</xdr:row>
      <xdr:rowOff>107950</xdr:rowOff>
    </xdr:to>
    <xdr:cxnSp macro="">
      <xdr:nvCxnSpPr>
        <xdr:cNvPr id="257" name="直線コネクタ 256"/>
        <xdr:cNvCxnSpPr/>
      </xdr:nvCxnSpPr>
      <xdr:spPr>
        <a:xfrm flipV="1">
          <a:off x="13893800" y="95148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153670</xdr:rowOff>
    </xdr:to>
    <xdr:cxnSp macro="">
      <xdr:nvCxnSpPr>
        <xdr:cNvPr id="260" name="直線コネクタ 259"/>
        <xdr:cNvCxnSpPr/>
      </xdr:nvCxnSpPr>
      <xdr:spPr>
        <a:xfrm flipV="1">
          <a:off x="13004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70" name="楕円 26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2" name="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74" name="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7" name="テキスト ボックス 276"/>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8" name="楕円 277"/>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9" name="テキスト ボックス 278"/>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の補助費等の経常収支比率は、令和４年度は経常的歳入一般財源の約７割を占める普通交付税が減額となったため若干増加したものの、水道事業や下水道事業会計への負担金等が抑えられていることなどにより、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今後も、事業の見直しや必要性の低い補助金</a:t>
          </a:r>
          <a:r>
            <a:rPr kumimoji="1" lang="ja-JP" altLang="en-US" sz="1300">
              <a:latin typeface="ＭＳ Ｐゴシック" panose="020B0600070205080204" pitchFamily="50" charset="-128"/>
              <a:ea typeface="ＭＳ Ｐゴシック" panose="020B0600070205080204" pitchFamily="50" charset="-128"/>
            </a:rPr>
            <a:t>の廃止等を行い、経費の縮減に努める。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94996</xdr:rowOff>
    </xdr:to>
    <xdr:cxnSp macro="">
      <xdr:nvCxnSpPr>
        <xdr:cNvPr id="309" name="直線コネクタ 308"/>
        <xdr:cNvCxnSpPr/>
      </xdr:nvCxnSpPr>
      <xdr:spPr>
        <a:xfrm>
          <a:off x="15671800" y="6248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76708</xdr:rowOff>
    </xdr:to>
    <xdr:cxnSp macro="">
      <xdr:nvCxnSpPr>
        <xdr:cNvPr id="312" name="直線コネクタ 311"/>
        <xdr:cNvCxnSpPr/>
      </xdr:nvCxnSpPr>
      <xdr:spPr>
        <a:xfrm>
          <a:off x="14782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36</xdr:row>
      <xdr:rowOff>62992</xdr:rowOff>
    </xdr:to>
    <xdr:cxnSp macro="">
      <xdr:nvCxnSpPr>
        <xdr:cNvPr id="315" name="直線コネクタ 314"/>
        <xdr:cNvCxnSpPr/>
      </xdr:nvCxnSpPr>
      <xdr:spPr>
        <a:xfrm>
          <a:off x="13893800" y="601573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14986</xdr:rowOff>
    </xdr:to>
    <xdr:cxnSp macro="">
      <xdr:nvCxnSpPr>
        <xdr:cNvPr id="318" name="直線コネクタ 317"/>
        <xdr:cNvCxnSpPr/>
      </xdr:nvCxnSpPr>
      <xdr:spPr>
        <a:xfrm>
          <a:off x="13004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8" name="楕円 327"/>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9"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0" name="楕円 329"/>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1" name="テキスト ボックス 330"/>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2" name="楕円 331"/>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3" name="テキスト ボックス 332"/>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4" name="楕円 333"/>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5" name="テキスト ボックス 334"/>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6" name="楕円 335"/>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7" name="テキスト ボックス 336"/>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本市の公債費の経常収支比率は、繰上償還の効果により昨年度まで減少傾向にあり、令和４年度もほぼ横ばいで推移している。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今後も、繰上償還を実施し、地方債の新規発行はできるだけ計画的なものに限定することで、地方債残高の縮減に努める。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37465</xdr:rowOff>
    </xdr:from>
    <xdr:to>
      <xdr:col>24</xdr:col>
      <xdr:colOff>25400</xdr:colOff>
      <xdr:row>75</xdr:row>
      <xdr:rowOff>45085</xdr:rowOff>
    </xdr:to>
    <xdr:cxnSp macro="">
      <xdr:nvCxnSpPr>
        <xdr:cNvPr id="369" name="直線コネクタ 368"/>
        <xdr:cNvCxnSpPr/>
      </xdr:nvCxnSpPr>
      <xdr:spPr>
        <a:xfrm>
          <a:off x="3987800" y="128962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37465</xdr:rowOff>
    </xdr:from>
    <xdr:to>
      <xdr:col>19</xdr:col>
      <xdr:colOff>187325</xdr:colOff>
      <xdr:row>75</xdr:row>
      <xdr:rowOff>85090</xdr:rowOff>
    </xdr:to>
    <xdr:cxnSp macro="">
      <xdr:nvCxnSpPr>
        <xdr:cNvPr id="372" name="直線コネクタ 371"/>
        <xdr:cNvCxnSpPr/>
      </xdr:nvCxnSpPr>
      <xdr:spPr>
        <a:xfrm flipV="1">
          <a:off x="3098800" y="128962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104140</xdr:rowOff>
    </xdr:to>
    <xdr:cxnSp macro="">
      <xdr:nvCxnSpPr>
        <xdr:cNvPr id="375" name="直線コネクタ 374"/>
        <xdr:cNvCxnSpPr/>
      </xdr:nvCxnSpPr>
      <xdr:spPr>
        <a:xfrm flipV="1">
          <a:off x="2209800" y="129438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104140</xdr:rowOff>
    </xdr:to>
    <xdr:cxnSp macro="">
      <xdr:nvCxnSpPr>
        <xdr:cNvPr id="378" name="直線コネクタ 377"/>
        <xdr:cNvCxnSpPr/>
      </xdr:nvCxnSpPr>
      <xdr:spPr>
        <a:xfrm>
          <a:off x="1320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165735</xdr:rowOff>
    </xdr:from>
    <xdr:to>
      <xdr:col>24</xdr:col>
      <xdr:colOff>76200</xdr:colOff>
      <xdr:row>75</xdr:row>
      <xdr:rowOff>95885</xdr:rowOff>
    </xdr:to>
    <xdr:sp macro="" textlink="">
      <xdr:nvSpPr>
        <xdr:cNvPr id="388" name="楕円 387"/>
        <xdr:cNvSpPr/>
      </xdr:nvSpPr>
      <xdr:spPr>
        <a:xfrm>
          <a:off x="47752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137812</xdr:rowOff>
    </xdr:from>
    <xdr:ext cx="762000" cy="259045"/>
    <xdr:sp macro="" textlink="">
      <xdr:nvSpPr>
        <xdr:cNvPr id="389" name="公債費該当値テキスト"/>
        <xdr:cNvSpPr txBox="1"/>
      </xdr:nvSpPr>
      <xdr:spPr>
        <a:xfrm>
          <a:off x="4914900" y="128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158115</xdr:rowOff>
    </xdr:from>
    <xdr:to>
      <xdr:col>20</xdr:col>
      <xdr:colOff>38100</xdr:colOff>
      <xdr:row>75</xdr:row>
      <xdr:rowOff>88265</xdr:rowOff>
    </xdr:to>
    <xdr:sp macro="" textlink="">
      <xdr:nvSpPr>
        <xdr:cNvPr id="390" name="楕円 389"/>
        <xdr:cNvSpPr/>
      </xdr:nvSpPr>
      <xdr:spPr>
        <a:xfrm>
          <a:off x="3937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73042</xdr:rowOff>
    </xdr:from>
    <xdr:ext cx="736600" cy="259045"/>
    <xdr:sp macro="" textlink="">
      <xdr:nvSpPr>
        <xdr:cNvPr id="391" name="テキスト ボックス 390"/>
        <xdr:cNvSpPr txBox="1"/>
      </xdr:nvSpPr>
      <xdr:spPr>
        <a:xfrm>
          <a:off x="3606800" y="1293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2" name="楕円 391"/>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120666</xdr:rowOff>
    </xdr:from>
    <xdr:ext cx="762000" cy="259045"/>
    <xdr:sp macro="" textlink="">
      <xdr:nvSpPr>
        <xdr:cNvPr id="393" name="テキスト ボックス 392"/>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94" name="楕円 393"/>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139716</xdr:rowOff>
    </xdr:from>
    <xdr:ext cx="762000" cy="259045"/>
    <xdr:sp macro="" textlink="">
      <xdr:nvSpPr>
        <xdr:cNvPr id="395" name="テキスト ボックス 394"/>
        <xdr:cNvSpPr txBox="1"/>
      </xdr:nvSpPr>
      <xdr:spPr>
        <a:xfrm>
          <a:off x="1828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6" name="楕円 395"/>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132097</xdr:rowOff>
    </xdr:from>
    <xdr:ext cx="762000" cy="259045"/>
    <xdr:sp macro="" textlink="">
      <xdr:nvSpPr>
        <xdr:cNvPr id="397" name="テキスト ボックス 396"/>
        <xdr:cNvSpPr txBox="1"/>
      </xdr:nvSpPr>
      <xdr:spPr>
        <a:xfrm>
          <a:off x="939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本市の公債費以外の経常収支比率は、令和４年度は経常的歳入一般財源の約７割を占める普通交付税が減額となったため増加したものの、類似団体平均を大きく下回っている。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今後も、経費の縮減に努めながら、適切な財政運営を行う。</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26416</xdr:rowOff>
    </xdr:from>
    <xdr:to>
      <xdr:col>82</xdr:col>
      <xdr:colOff>107950</xdr:colOff>
      <xdr:row>74</xdr:row>
      <xdr:rowOff>154432</xdr:rowOff>
    </xdr:to>
    <xdr:cxnSp macro="">
      <xdr:nvCxnSpPr>
        <xdr:cNvPr id="428" name="直線コネクタ 427"/>
        <xdr:cNvCxnSpPr/>
      </xdr:nvCxnSpPr>
      <xdr:spPr>
        <a:xfrm>
          <a:off x="15671800" y="1271371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26416</xdr:rowOff>
    </xdr:from>
    <xdr:to>
      <xdr:col>78</xdr:col>
      <xdr:colOff>69850</xdr:colOff>
      <xdr:row>74</xdr:row>
      <xdr:rowOff>35560</xdr:rowOff>
    </xdr:to>
    <xdr:cxnSp macro="">
      <xdr:nvCxnSpPr>
        <xdr:cNvPr id="431" name="直線コネクタ 430"/>
        <xdr:cNvCxnSpPr/>
      </xdr:nvCxnSpPr>
      <xdr:spPr>
        <a:xfrm flipV="1">
          <a:off x="14782800" y="12713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108712</xdr:rowOff>
    </xdr:to>
    <xdr:cxnSp macro="">
      <xdr:nvCxnSpPr>
        <xdr:cNvPr id="434" name="直線コネクタ 433"/>
        <xdr:cNvCxnSpPr/>
      </xdr:nvCxnSpPr>
      <xdr:spPr>
        <a:xfrm flipV="1">
          <a:off x="13893800" y="127228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108712</xdr:rowOff>
    </xdr:from>
    <xdr:to>
      <xdr:col>69</xdr:col>
      <xdr:colOff>92075</xdr:colOff>
      <xdr:row>74</xdr:row>
      <xdr:rowOff>113284</xdr:rowOff>
    </xdr:to>
    <xdr:cxnSp macro="">
      <xdr:nvCxnSpPr>
        <xdr:cNvPr id="437" name="直線コネクタ 436"/>
        <xdr:cNvCxnSpPr/>
      </xdr:nvCxnSpPr>
      <xdr:spPr>
        <a:xfrm flipV="1">
          <a:off x="13004800" y="12796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103632</xdr:rowOff>
    </xdr:from>
    <xdr:to>
      <xdr:col>82</xdr:col>
      <xdr:colOff>158750</xdr:colOff>
      <xdr:row>75</xdr:row>
      <xdr:rowOff>33782</xdr:rowOff>
    </xdr:to>
    <xdr:sp macro="" textlink="">
      <xdr:nvSpPr>
        <xdr:cNvPr id="447" name="楕円 446"/>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120159</xdr:rowOff>
    </xdr:from>
    <xdr:ext cx="762000" cy="259045"/>
    <xdr:sp macro="" textlink="">
      <xdr:nvSpPr>
        <xdr:cNvPr id="448" name="公債費以外該当値テキスト"/>
        <xdr:cNvSpPr txBox="1"/>
      </xdr:nvSpPr>
      <xdr:spPr>
        <a:xfrm>
          <a:off x="16598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147066</xdr:rowOff>
    </xdr:from>
    <xdr:to>
      <xdr:col>78</xdr:col>
      <xdr:colOff>120650</xdr:colOff>
      <xdr:row>74</xdr:row>
      <xdr:rowOff>77216</xdr:rowOff>
    </xdr:to>
    <xdr:sp macro="" textlink="">
      <xdr:nvSpPr>
        <xdr:cNvPr id="449" name="楕円 448"/>
        <xdr:cNvSpPr/>
      </xdr:nvSpPr>
      <xdr:spPr>
        <a:xfrm>
          <a:off x="15621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87393</xdr:rowOff>
    </xdr:from>
    <xdr:ext cx="736600" cy="259045"/>
    <xdr:sp macro="" textlink="">
      <xdr:nvSpPr>
        <xdr:cNvPr id="450" name="テキスト ボックス 449"/>
        <xdr:cNvSpPr txBox="1"/>
      </xdr:nvSpPr>
      <xdr:spPr>
        <a:xfrm>
          <a:off x="15290800" y="1243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51" name="楕円 450"/>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52" name="テキスト ボックス 451"/>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57912</xdr:rowOff>
    </xdr:from>
    <xdr:to>
      <xdr:col>69</xdr:col>
      <xdr:colOff>142875</xdr:colOff>
      <xdr:row>74</xdr:row>
      <xdr:rowOff>159512</xdr:rowOff>
    </xdr:to>
    <xdr:sp macro="" textlink="">
      <xdr:nvSpPr>
        <xdr:cNvPr id="453" name="楕円 452"/>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169689</xdr:rowOff>
    </xdr:from>
    <xdr:ext cx="762000" cy="259045"/>
    <xdr:sp macro="" textlink="">
      <xdr:nvSpPr>
        <xdr:cNvPr id="454" name="テキスト ボックス 453"/>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55" name="楕円 454"/>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56" name="テキスト ボックス 455"/>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89706</xdr:rowOff>
    </xdr:from>
    <xdr:to>
      <xdr:col>29</xdr:col>
      <xdr:colOff>127000</xdr:colOff>
      <xdr:row>14</xdr:row>
      <xdr:rowOff>144297</xdr:rowOff>
    </xdr:to>
    <xdr:cxnSp macro="">
      <xdr:nvCxnSpPr>
        <xdr:cNvPr id="52" name="直線コネクタ 51"/>
        <xdr:cNvCxnSpPr/>
      </xdr:nvCxnSpPr>
      <xdr:spPr bwMode="auto">
        <a:xfrm flipV="1">
          <a:off x="5003800" y="2537631"/>
          <a:ext cx="647700" cy="54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144297</xdr:rowOff>
    </xdr:from>
    <xdr:to>
      <xdr:col>26</xdr:col>
      <xdr:colOff>50800</xdr:colOff>
      <xdr:row>15</xdr:row>
      <xdr:rowOff>44704</xdr:rowOff>
    </xdr:to>
    <xdr:cxnSp macro="">
      <xdr:nvCxnSpPr>
        <xdr:cNvPr id="55" name="直線コネクタ 54"/>
        <xdr:cNvCxnSpPr/>
      </xdr:nvCxnSpPr>
      <xdr:spPr bwMode="auto">
        <a:xfrm flipV="1">
          <a:off x="4305300" y="2592222"/>
          <a:ext cx="698500" cy="7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44704</xdr:rowOff>
    </xdr:from>
    <xdr:to>
      <xdr:col>22</xdr:col>
      <xdr:colOff>114300</xdr:colOff>
      <xdr:row>15</xdr:row>
      <xdr:rowOff>152353</xdr:rowOff>
    </xdr:to>
    <xdr:cxnSp macro="">
      <xdr:nvCxnSpPr>
        <xdr:cNvPr id="58" name="直線コネクタ 57"/>
        <xdr:cNvCxnSpPr/>
      </xdr:nvCxnSpPr>
      <xdr:spPr bwMode="auto">
        <a:xfrm flipV="1">
          <a:off x="3606800" y="2664079"/>
          <a:ext cx="698500" cy="107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152353</xdr:rowOff>
    </xdr:from>
    <xdr:to>
      <xdr:col>18</xdr:col>
      <xdr:colOff>177800</xdr:colOff>
      <xdr:row>15</xdr:row>
      <xdr:rowOff>166058</xdr:rowOff>
    </xdr:to>
    <xdr:cxnSp macro="">
      <xdr:nvCxnSpPr>
        <xdr:cNvPr id="61" name="直線コネクタ 60"/>
        <xdr:cNvCxnSpPr/>
      </xdr:nvCxnSpPr>
      <xdr:spPr bwMode="auto">
        <a:xfrm flipV="1">
          <a:off x="2908300" y="2771728"/>
          <a:ext cx="698500" cy="13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38906</xdr:rowOff>
    </xdr:from>
    <xdr:to>
      <xdr:col>29</xdr:col>
      <xdr:colOff>177800</xdr:colOff>
      <xdr:row>14</xdr:row>
      <xdr:rowOff>140506</xdr:rowOff>
    </xdr:to>
    <xdr:sp macro="" textlink="">
      <xdr:nvSpPr>
        <xdr:cNvPr id="71" name="楕円 70"/>
        <xdr:cNvSpPr/>
      </xdr:nvSpPr>
      <xdr:spPr bwMode="auto">
        <a:xfrm>
          <a:off x="5600700" y="248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55433</xdr:rowOff>
    </xdr:from>
    <xdr:ext cx="762000" cy="259045"/>
    <xdr:sp macro="" textlink="">
      <xdr:nvSpPr>
        <xdr:cNvPr id="72" name="人口1人当たり決算額の推移該当値テキスト130"/>
        <xdr:cNvSpPr txBox="1"/>
      </xdr:nvSpPr>
      <xdr:spPr>
        <a:xfrm>
          <a:off x="5740400" y="233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93497</xdr:rowOff>
    </xdr:from>
    <xdr:to>
      <xdr:col>26</xdr:col>
      <xdr:colOff>101600</xdr:colOff>
      <xdr:row>15</xdr:row>
      <xdr:rowOff>23647</xdr:rowOff>
    </xdr:to>
    <xdr:sp macro="" textlink="">
      <xdr:nvSpPr>
        <xdr:cNvPr id="73" name="楕円 72"/>
        <xdr:cNvSpPr/>
      </xdr:nvSpPr>
      <xdr:spPr bwMode="auto">
        <a:xfrm>
          <a:off x="4953000" y="2541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33824</xdr:rowOff>
    </xdr:from>
    <xdr:ext cx="736600" cy="259045"/>
    <xdr:sp macro="" textlink="">
      <xdr:nvSpPr>
        <xdr:cNvPr id="74" name="テキスト ボックス 73"/>
        <xdr:cNvSpPr txBox="1"/>
      </xdr:nvSpPr>
      <xdr:spPr>
        <a:xfrm>
          <a:off x="4622800" y="231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165354</xdr:rowOff>
    </xdr:from>
    <xdr:to>
      <xdr:col>22</xdr:col>
      <xdr:colOff>165100</xdr:colOff>
      <xdr:row>15</xdr:row>
      <xdr:rowOff>95504</xdr:rowOff>
    </xdr:to>
    <xdr:sp macro="" textlink="">
      <xdr:nvSpPr>
        <xdr:cNvPr id="75" name="楕円 74"/>
        <xdr:cNvSpPr/>
      </xdr:nvSpPr>
      <xdr:spPr bwMode="auto">
        <a:xfrm>
          <a:off x="4254500" y="261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105681</xdr:rowOff>
    </xdr:from>
    <xdr:ext cx="762000" cy="259045"/>
    <xdr:sp macro="" textlink="">
      <xdr:nvSpPr>
        <xdr:cNvPr id="76" name="テキスト ボックス 75"/>
        <xdr:cNvSpPr txBox="1"/>
      </xdr:nvSpPr>
      <xdr:spPr>
        <a:xfrm>
          <a:off x="3924300" y="23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101553</xdr:rowOff>
    </xdr:from>
    <xdr:to>
      <xdr:col>19</xdr:col>
      <xdr:colOff>38100</xdr:colOff>
      <xdr:row>16</xdr:row>
      <xdr:rowOff>31703</xdr:rowOff>
    </xdr:to>
    <xdr:sp macro="" textlink="">
      <xdr:nvSpPr>
        <xdr:cNvPr id="77" name="楕円 76"/>
        <xdr:cNvSpPr/>
      </xdr:nvSpPr>
      <xdr:spPr bwMode="auto">
        <a:xfrm>
          <a:off x="3556000" y="272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41880</xdr:rowOff>
    </xdr:from>
    <xdr:ext cx="762000" cy="259045"/>
    <xdr:sp macro="" textlink="">
      <xdr:nvSpPr>
        <xdr:cNvPr id="78" name="テキスト ボックス 77"/>
        <xdr:cNvSpPr txBox="1"/>
      </xdr:nvSpPr>
      <xdr:spPr>
        <a:xfrm>
          <a:off x="3225800" y="248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115258</xdr:rowOff>
    </xdr:from>
    <xdr:to>
      <xdr:col>15</xdr:col>
      <xdr:colOff>101600</xdr:colOff>
      <xdr:row>16</xdr:row>
      <xdr:rowOff>45408</xdr:rowOff>
    </xdr:to>
    <xdr:sp macro="" textlink="">
      <xdr:nvSpPr>
        <xdr:cNvPr id="79" name="楕円 78"/>
        <xdr:cNvSpPr/>
      </xdr:nvSpPr>
      <xdr:spPr bwMode="auto">
        <a:xfrm>
          <a:off x="2857500" y="273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55585</xdr:rowOff>
    </xdr:from>
    <xdr:ext cx="762000" cy="259045"/>
    <xdr:sp macro="" textlink="">
      <xdr:nvSpPr>
        <xdr:cNvPr id="80" name="テキスト ボックス 79"/>
        <xdr:cNvSpPr txBox="1"/>
      </xdr:nvSpPr>
      <xdr:spPr>
        <a:xfrm>
          <a:off x="2527300" y="250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294922</xdr:rowOff>
    </xdr:from>
    <xdr:to>
      <xdr:col>29</xdr:col>
      <xdr:colOff>127000</xdr:colOff>
      <xdr:row>37</xdr:row>
      <xdr:rowOff>303883</xdr:rowOff>
    </xdr:to>
    <xdr:cxnSp macro="">
      <xdr:nvCxnSpPr>
        <xdr:cNvPr id="114" name="直線コネクタ 113"/>
        <xdr:cNvCxnSpPr/>
      </xdr:nvCxnSpPr>
      <xdr:spPr bwMode="auto">
        <a:xfrm>
          <a:off x="5003800" y="7419622"/>
          <a:ext cx="647700" cy="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288660</xdr:rowOff>
    </xdr:from>
    <xdr:ext cx="762000" cy="259045"/>
    <xdr:sp macro="" textlink="">
      <xdr:nvSpPr>
        <xdr:cNvPr id="115" name="人口1人当たり決算額の推移平均値テキスト445"/>
        <xdr:cNvSpPr txBox="1"/>
      </xdr:nvSpPr>
      <xdr:spPr>
        <a:xfrm>
          <a:off x="5740400" y="741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293672</xdr:rowOff>
    </xdr:from>
    <xdr:to>
      <xdr:col>26</xdr:col>
      <xdr:colOff>50800</xdr:colOff>
      <xdr:row>37</xdr:row>
      <xdr:rowOff>294922</xdr:rowOff>
    </xdr:to>
    <xdr:cxnSp macro="">
      <xdr:nvCxnSpPr>
        <xdr:cNvPr id="117" name="直線コネクタ 116"/>
        <xdr:cNvCxnSpPr/>
      </xdr:nvCxnSpPr>
      <xdr:spPr bwMode="auto">
        <a:xfrm>
          <a:off x="4305300" y="7418372"/>
          <a:ext cx="698500" cy="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273369</xdr:rowOff>
    </xdr:from>
    <xdr:to>
      <xdr:col>22</xdr:col>
      <xdr:colOff>114300</xdr:colOff>
      <xdr:row>37</xdr:row>
      <xdr:rowOff>293672</xdr:rowOff>
    </xdr:to>
    <xdr:cxnSp macro="">
      <xdr:nvCxnSpPr>
        <xdr:cNvPr id="120" name="直線コネクタ 119"/>
        <xdr:cNvCxnSpPr/>
      </xdr:nvCxnSpPr>
      <xdr:spPr bwMode="auto">
        <a:xfrm>
          <a:off x="3606800" y="7398069"/>
          <a:ext cx="698500" cy="20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273369</xdr:rowOff>
    </xdr:from>
    <xdr:to>
      <xdr:col>18</xdr:col>
      <xdr:colOff>177800</xdr:colOff>
      <xdr:row>37</xdr:row>
      <xdr:rowOff>283343</xdr:rowOff>
    </xdr:to>
    <xdr:cxnSp macro="">
      <xdr:nvCxnSpPr>
        <xdr:cNvPr id="123" name="直線コネクタ 122"/>
        <xdr:cNvCxnSpPr/>
      </xdr:nvCxnSpPr>
      <xdr:spPr bwMode="auto">
        <a:xfrm flipV="1">
          <a:off x="2908300" y="7398069"/>
          <a:ext cx="698500" cy="9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253083</xdr:rowOff>
    </xdr:from>
    <xdr:to>
      <xdr:col>29</xdr:col>
      <xdr:colOff>177800</xdr:colOff>
      <xdr:row>38</xdr:row>
      <xdr:rowOff>11783</xdr:rowOff>
    </xdr:to>
    <xdr:sp macro="" textlink="">
      <xdr:nvSpPr>
        <xdr:cNvPr id="133" name="楕円 132"/>
        <xdr:cNvSpPr/>
      </xdr:nvSpPr>
      <xdr:spPr bwMode="auto">
        <a:xfrm>
          <a:off x="5600700" y="7377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98160</xdr:rowOff>
    </xdr:from>
    <xdr:ext cx="762000" cy="259045"/>
    <xdr:sp macro="" textlink="">
      <xdr:nvSpPr>
        <xdr:cNvPr id="134" name="人口1人当たり決算額の推移該当値テキスト445"/>
        <xdr:cNvSpPr txBox="1"/>
      </xdr:nvSpPr>
      <xdr:spPr>
        <a:xfrm>
          <a:off x="5740400" y="722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244122</xdr:rowOff>
    </xdr:from>
    <xdr:to>
      <xdr:col>26</xdr:col>
      <xdr:colOff>101600</xdr:colOff>
      <xdr:row>38</xdr:row>
      <xdr:rowOff>2822</xdr:rowOff>
    </xdr:to>
    <xdr:sp macro="" textlink="">
      <xdr:nvSpPr>
        <xdr:cNvPr id="135" name="楕円 134"/>
        <xdr:cNvSpPr/>
      </xdr:nvSpPr>
      <xdr:spPr bwMode="auto">
        <a:xfrm>
          <a:off x="4953000" y="736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12999</xdr:rowOff>
    </xdr:from>
    <xdr:ext cx="736600" cy="259045"/>
    <xdr:sp macro="" textlink="">
      <xdr:nvSpPr>
        <xdr:cNvPr id="136" name="テキスト ボックス 135"/>
        <xdr:cNvSpPr txBox="1"/>
      </xdr:nvSpPr>
      <xdr:spPr>
        <a:xfrm>
          <a:off x="4622800" y="713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242872</xdr:rowOff>
    </xdr:from>
    <xdr:to>
      <xdr:col>22</xdr:col>
      <xdr:colOff>165100</xdr:colOff>
      <xdr:row>38</xdr:row>
      <xdr:rowOff>1572</xdr:rowOff>
    </xdr:to>
    <xdr:sp macro="" textlink="">
      <xdr:nvSpPr>
        <xdr:cNvPr id="137" name="楕円 136"/>
        <xdr:cNvSpPr/>
      </xdr:nvSpPr>
      <xdr:spPr bwMode="auto">
        <a:xfrm>
          <a:off x="4254500" y="736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11749</xdr:rowOff>
    </xdr:from>
    <xdr:ext cx="762000" cy="259045"/>
    <xdr:sp macro="" textlink="">
      <xdr:nvSpPr>
        <xdr:cNvPr id="138" name="テキスト ボックス 137"/>
        <xdr:cNvSpPr txBox="1"/>
      </xdr:nvSpPr>
      <xdr:spPr>
        <a:xfrm>
          <a:off x="3924300" y="713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222569</xdr:rowOff>
    </xdr:from>
    <xdr:to>
      <xdr:col>19</xdr:col>
      <xdr:colOff>38100</xdr:colOff>
      <xdr:row>37</xdr:row>
      <xdr:rowOff>324169</xdr:rowOff>
    </xdr:to>
    <xdr:sp macro="" textlink="">
      <xdr:nvSpPr>
        <xdr:cNvPr id="139" name="楕円 138"/>
        <xdr:cNvSpPr/>
      </xdr:nvSpPr>
      <xdr:spPr bwMode="auto">
        <a:xfrm>
          <a:off x="3556000" y="734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162896</xdr:rowOff>
    </xdr:from>
    <xdr:ext cx="762000" cy="259045"/>
    <xdr:sp macro="" textlink="">
      <xdr:nvSpPr>
        <xdr:cNvPr id="140" name="テキスト ボックス 139"/>
        <xdr:cNvSpPr txBox="1"/>
      </xdr:nvSpPr>
      <xdr:spPr>
        <a:xfrm>
          <a:off x="3225800" y="711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232543</xdr:rowOff>
    </xdr:from>
    <xdr:to>
      <xdr:col>15</xdr:col>
      <xdr:colOff>101600</xdr:colOff>
      <xdr:row>37</xdr:row>
      <xdr:rowOff>334143</xdr:rowOff>
    </xdr:to>
    <xdr:sp macro="" textlink="">
      <xdr:nvSpPr>
        <xdr:cNvPr id="141" name="楕円 140"/>
        <xdr:cNvSpPr/>
      </xdr:nvSpPr>
      <xdr:spPr bwMode="auto">
        <a:xfrm>
          <a:off x="2857500" y="735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1420</xdr:rowOff>
    </xdr:from>
    <xdr:ext cx="762000" cy="259045"/>
    <xdr:sp macro="" textlink="">
      <xdr:nvSpPr>
        <xdr:cNvPr id="142" name="テキスト ボックス 141"/>
        <xdr:cNvSpPr txBox="1"/>
      </xdr:nvSpPr>
      <xdr:spPr>
        <a:xfrm>
          <a:off x="2527300" y="712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26,920
793.29
28,541,448
26,751,957
1,498,387
15,783,585
28,640,490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104254</xdr:rowOff>
    </xdr:from>
    <xdr:to>
      <xdr:col>24</xdr:col>
      <xdr:colOff>63500</xdr:colOff>
      <xdr:row>32</xdr:row>
      <xdr:rowOff>1359</xdr:rowOff>
    </xdr:to>
    <xdr:cxnSp macro="">
      <xdr:nvCxnSpPr>
        <xdr:cNvPr id="61" name="直線コネクタ 60"/>
        <xdr:cNvCxnSpPr/>
      </xdr:nvCxnSpPr>
      <xdr:spPr>
        <a:xfrm flipV="1">
          <a:off x="3797300" y="5419204"/>
          <a:ext cx="838200" cy="6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1359</xdr:rowOff>
    </xdr:from>
    <xdr:to>
      <xdr:col>19</xdr:col>
      <xdr:colOff>177800</xdr:colOff>
      <xdr:row>32</xdr:row>
      <xdr:rowOff>112052</xdr:rowOff>
    </xdr:to>
    <xdr:cxnSp macro="">
      <xdr:nvCxnSpPr>
        <xdr:cNvPr id="64" name="直線コネクタ 63"/>
        <xdr:cNvCxnSpPr/>
      </xdr:nvCxnSpPr>
      <xdr:spPr>
        <a:xfrm flipV="1">
          <a:off x="2908300" y="5487759"/>
          <a:ext cx="889000" cy="1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112052</xdr:rowOff>
    </xdr:from>
    <xdr:to>
      <xdr:col>15</xdr:col>
      <xdr:colOff>50800</xdr:colOff>
      <xdr:row>34</xdr:row>
      <xdr:rowOff>23076</xdr:rowOff>
    </xdr:to>
    <xdr:cxnSp macro="">
      <xdr:nvCxnSpPr>
        <xdr:cNvPr id="67" name="直線コネクタ 66"/>
        <xdr:cNvCxnSpPr/>
      </xdr:nvCxnSpPr>
      <xdr:spPr>
        <a:xfrm flipV="1">
          <a:off x="2019300" y="5598452"/>
          <a:ext cx="889000" cy="2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23076</xdr:rowOff>
    </xdr:from>
    <xdr:to>
      <xdr:col>10</xdr:col>
      <xdr:colOff>114300</xdr:colOff>
      <xdr:row>34</xdr:row>
      <xdr:rowOff>46761</xdr:rowOff>
    </xdr:to>
    <xdr:cxnSp macro="">
      <xdr:nvCxnSpPr>
        <xdr:cNvPr id="70" name="直線コネクタ 69"/>
        <xdr:cNvCxnSpPr/>
      </xdr:nvCxnSpPr>
      <xdr:spPr>
        <a:xfrm flipV="1">
          <a:off x="1130300" y="5852376"/>
          <a:ext cx="889000" cy="2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53454</xdr:rowOff>
    </xdr:from>
    <xdr:to>
      <xdr:col>24</xdr:col>
      <xdr:colOff>114300</xdr:colOff>
      <xdr:row>31</xdr:row>
      <xdr:rowOff>155054</xdr:rowOff>
    </xdr:to>
    <xdr:sp macro="" textlink="">
      <xdr:nvSpPr>
        <xdr:cNvPr id="80" name="楕円 79"/>
        <xdr:cNvSpPr/>
      </xdr:nvSpPr>
      <xdr:spPr>
        <a:xfrm>
          <a:off x="4584700" y="53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139831</xdr:rowOff>
    </xdr:from>
    <xdr:ext cx="599010" cy="259045"/>
    <xdr:sp macro="" textlink="">
      <xdr:nvSpPr>
        <xdr:cNvPr id="81" name="人件費該当値テキスト"/>
        <xdr:cNvSpPr txBox="1"/>
      </xdr:nvSpPr>
      <xdr:spPr>
        <a:xfrm>
          <a:off x="4686300" y="528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122009</xdr:rowOff>
    </xdr:from>
    <xdr:to>
      <xdr:col>20</xdr:col>
      <xdr:colOff>38100</xdr:colOff>
      <xdr:row>32</xdr:row>
      <xdr:rowOff>52159</xdr:rowOff>
    </xdr:to>
    <xdr:sp macro="" textlink="">
      <xdr:nvSpPr>
        <xdr:cNvPr id="82" name="楕円 81"/>
        <xdr:cNvSpPr/>
      </xdr:nvSpPr>
      <xdr:spPr>
        <a:xfrm>
          <a:off x="3746500" y="543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68686</xdr:rowOff>
    </xdr:from>
    <xdr:ext cx="599010" cy="259045"/>
    <xdr:sp macro="" textlink="">
      <xdr:nvSpPr>
        <xdr:cNvPr id="83" name="テキスト ボックス 82"/>
        <xdr:cNvSpPr txBox="1"/>
      </xdr:nvSpPr>
      <xdr:spPr>
        <a:xfrm>
          <a:off x="3497795" y="521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61252</xdr:rowOff>
    </xdr:from>
    <xdr:to>
      <xdr:col>15</xdr:col>
      <xdr:colOff>101600</xdr:colOff>
      <xdr:row>32</xdr:row>
      <xdr:rowOff>162852</xdr:rowOff>
    </xdr:to>
    <xdr:sp macro="" textlink="">
      <xdr:nvSpPr>
        <xdr:cNvPr id="84" name="楕円 83"/>
        <xdr:cNvSpPr/>
      </xdr:nvSpPr>
      <xdr:spPr>
        <a:xfrm>
          <a:off x="2857500" y="55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7929</xdr:rowOff>
    </xdr:from>
    <xdr:ext cx="599010" cy="259045"/>
    <xdr:sp macro="" textlink="">
      <xdr:nvSpPr>
        <xdr:cNvPr id="85" name="テキスト ボックス 84"/>
        <xdr:cNvSpPr txBox="1"/>
      </xdr:nvSpPr>
      <xdr:spPr>
        <a:xfrm>
          <a:off x="2608795" y="532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143726</xdr:rowOff>
    </xdr:from>
    <xdr:to>
      <xdr:col>10</xdr:col>
      <xdr:colOff>165100</xdr:colOff>
      <xdr:row>34</xdr:row>
      <xdr:rowOff>73876</xdr:rowOff>
    </xdr:to>
    <xdr:sp macro="" textlink="">
      <xdr:nvSpPr>
        <xdr:cNvPr id="86" name="楕円 85"/>
        <xdr:cNvSpPr/>
      </xdr:nvSpPr>
      <xdr:spPr>
        <a:xfrm>
          <a:off x="1968500" y="58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90403</xdr:rowOff>
    </xdr:from>
    <xdr:ext cx="599010" cy="259045"/>
    <xdr:sp macro="" textlink="">
      <xdr:nvSpPr>
        <xdr:cNvPr id="87" name="テキスト ボックス 86"/>
        <xdr:cNvSpPr txBox="1"/>
      </xdr:nvSpPr>
      <xdr:spPr>
        <a:xfrm>
          <a:off x="1719795" y="557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167411</xdr:rowOff>
    </xdr:from>
    <xdr:to>
      <xdr:col>6</xdr:col>
      <xdr:colOff>38100</xdr:colOff>
      <xdr:row>34</xdr:row>
      <xdr:rowOff>97561</xdr:rowOff>
    </xdr:to>
    <xdr:sp macro="" textlink="">
      <xdr:nvSpPr>
        <xdr:cNvPr id="88" name="楕円 87"/>
        <xdr:cNvSpPr/>
      </xdr:nvSpPr>
      <xdr:spPr>
        <a:xfrm>
          <a:off x="1079500" y="58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114088</xdr:rowOff>
    </xdr:from>
    <xdr:ext cx="599010" cy="259045"/>
    <xdr:sp macro="" textlink="">
      <xdr:nvSpPr>
        <xdr:cNvPr id="89" name="テキスト ボックス 88"/>
        <xdr:cNvSpPr txBox="1"/>
      </xdr:nvSpPr>
      <xdr:spPr>
        <a:xfrm>
          <a:off x="830795" y="560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127931</xdr:rowOff>
    </xdr:from>
    <xdr:to>
      <xdr:col>24</xdr:col>
      <xdr:colOff>63500</xdr:colOff>
      <xdr:row>57</xdr:row>
      <xdr:rowOff>142775</xdr:rowOff>
    </xdr:to>
    <xdr:cxnSp macro="">
      <xdr:nvCxnSpPr>
        <xdr:cNvPr id="118" name="直線コネクタ 117"/>
        <xdr:cNvCxnSpPr/>
      </xdr:nvCxnSpPr>
      <xdr:spPr>
        <a:xfrm flipV="1">
          <a:off x="3797300" y="9900581"/>
          <a:ext cx="8382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142775</xdr:rowOff>
    </xdr:from>
    <xdr:to>
      <xdr:col>19</xdr:col>
      <xdr:colOff>177800</xdr:colOff>
      <xdr:row>57</xdr:row>
      <xdr:rowOff>143805</xdr:rowOff>
    </xdr:to>
    <xdr:cxnSp macro="">
      <xdr:nvCxnSpPr>
        <xdr:cNvPr id="121" name="直線コネクタ 120"/>
        <xdr:cNvCxnSpPr/>
      </xdr:nvCxnSpPr>
      <xdr:spPr>
        <a:xfrm flipV="1">
          <a:off x="2908300" y="9915425"/>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143805</xdr:rowOff>
    </xdr:from>
    <xdr:to>
      <xdr:col>15</xdr:col>
      <xdr:colOff>50800</xdr:colOff>
      <xdr:row>57</xdr:row>
      <xdr:rowOff>163029</xdr:rowOff>
    </xdr:to>
    <xdr:cxnSp macro="">
      <xdr:nvCxnSpPr>
        <xdr:cNvPr id="124" name="直線コネクタ 123"/>
        <xdr:cNvCxnSpPr/>
      </xdr:nvCxnSpPr>
      <xdr:spPr>
        <a:xfrm flipV="1">
          <a:off x="2019300" y="9916455"/>
          <a:ext cx="889000" cy="1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163029</xdr:rowOff>
    </xdr:from>
    <xdr:to>
      <xdr:col>10</xdr:col>
      <xdr:colOff>114300</xdr:colOff>
      <xdr:row>57</xdr:row>
      <xdr:rowOff>168566</xdr:rowOff>
    </xdr:to>
    <xdr:cxnSp macro="">
      <xdr:nvCxnSpPr>
        <xdr:cNvPr id="127" name="直線コネクタ 126"/>
        <xdr:cNvCxnSpPr/>
      </xdr:nvCxnSpPr>
      <xdr:spPr>
        <a:xfrm flipV="1">
          <a:off x="1130300" y="9935679"/>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77131</xdr:rowOff>
    </xdr:from>
    <xdr:to>
      <xdr:col>24</xdr:col>
      <xdr:colOff>114300</xdr:colOff>
      <xdr:row>58</xdr:row>
      <xdr:rowOff>7281</xdr:rowOff>
    </xdr:to>
    <xdr:sp macro="" textlink="">
      <xdr:nvSpPr>
        <xdr:cNvPr id="137" name="楕円 136"/>
        <xdr:cNvSpPr/>
      </xdr:nvSpPr>
      <xdr:spPr>
        <a:xfrm>
          <a:off x="4584700" y="98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100008</xdr:rowOff>
    </xdr:from>
    <xdr:ext cx="599010" cy="259045"/>
    <xdr:sp macro="" textlink="">
      <xdr:nvSpPr>
        <xdr:cNvPr id="138" name="物件費該当値テキスト"/>
        <xdr:cNvSpPr txBox="1"/>
      </xdr:nvSpPr>
      <xdr:spPr>
        <a:xfrm>
          <a:off x="4686300" y="970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91975</xdr:rowOff>
    </xdr:from>
    <xdr:to>
      <xdr:col>20</xdr:col>
      <xdr:colOff>38100</xdr:colOff>
      <xdr:row>58</xdr:row>
      <xdr:rowOff>22125</xdr:rowOff>
    </xdr:to>
    <xdr:sp macro="" textlink="">
      <xdr:nvSpPr>
        <xdr:cNvPr id="139" name="楕円 138"/>
        <xdr:cNvSpPr/>
      </xdr:nvSpPr>
      <xdr:spPr>
        <a:xfrm>
          <a:off x="3746500" y="98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38652</xdr:rowOff>
    </xdr:from>
    <xdr:ext cx="599010" cy="259045"/>
    <xdr:sp macro="" textlink="">
      <xdr:nvSpPr>
        <xdr:cNvPr id="140" name="テキスト ボックス 139"/>
        <xdr:cNvSpPr txBox="1"/>
      </xdr:nvSpPr>
      <xdr:spPr>
        <a:xfrm>
          <a:off x="3497795" y="963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93005</xdr:rowOff>
    </xdr:from>
    <xdr:to>
      <xdr:col>15</xdr:col>
      <xdr:colOff>101600</xdr:colOff>
      <xdr:row>58</xdr:row>
      <xdr:rowOff>23155</xdr:rowOff>
    </xdr:to>
    <xdr:sp macro="" textlink="">
      <xdr:nvSpPr>
        <xdr:cNvPr id="141" name="楕円 140"/>
        <xdr:cNvSpPr/>
      </xdr:nvSpPr>
      <xdr:spPr>
        <a:xfrm>
          <a:off x="2857500" y="98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39682</xdr:rowOff>
    </xdr:from>
    <xdr:ext cx="599010" cy="259045"/>
    <xdr:sp macro="" textlink="">
      <xdr:nvSpPr>
        <xdr:cNvPr id="142" name="テキスト ボックス 141"/>
        <xdr:cNvSpPr txBox="1"/>
      </xdr:nvSpPr>
      <xdr:spPr>
        <a:xfrm>
          <a:off x="2608795" y="964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112229</xdr:rowOff>
    </xdr:from>
    <xdr:to>
      <xdr:col>10</xdr:col>
      <xdr:colOff>165100</xdr:colOff>
      <xdr:row>58</xdr:row>
      <xdr:rowOff>42379</xdr:rowOff>
    </xdr:to>
    <xdr:sp macro="" textlink="">
      <xdr:nvSpPr>
        <xdr:cNvPr id="143" name="楕円 142"/>
        <xdr:cNvSpPr/>
      </xdr:nvSpPr>
      <xdr:spPr>
        <a:xfrm>
          <a:off x="1968500" y="98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58906</xdr:rowOff>
    </xdr:from>
    <xdr:ext cx="599010" cy="259045"/>
    <xdr:sp macro="" textlink="">
      <xdr:nvSpPr>
        <xdr:cNvPr id="144" name="テキスト ボックス 143"/>
        <xdr:cNvSpPr txBox="1"/>
      </xdr:nvSpPr>
      <xdr:spPr>
        <a:xfrm>
          <a:off x="1719795" y="966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117766</xdr:rowOff>
    </xdr:from>
    <xdr:to>
      <xdr:col>6</xdr:col>
      <xdr:colOff>38100</xdr:colOff>
      <xdr:row>58</xdr:row>
      <xdr:rowOff>47916</xdr:rowOff>
    </xdr:to>
    <xdr:sp macro="" textlink="">
      <xdr:nvSpPr>
        <xdr:cNvPr id="145" name="楕円 144"/>
        <xdr:cNvSpPr/>
      </xdr:nvSpPr>
      <xdr:spPr>
        <a:xfrm>
          <a:off x="1079500" y="98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64443</xdr:rowOff>
    </xdr:from>
    <xdr:ext cx="599010" cy="259045"/>
    <xdr:sp macro="" textlink="">
      <xdr:nvSpPr>
        <xdr:cNvPr id="146" name="テキスト ボックス 145"/>
        <xdr:cNvSpPr txBox="1"/>
      </xdr:nvSpPr>
      <xdr:spPr>
        <a:xfrm>
          <a:off x="830795" y="966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100087</xdr:rowOff>
    </xdr:from>
    <xdr:to>
      <xdr:col>24</xdr:col>
      <xdr:colOff>63500</xdr:colOff>
      <xdr:row>77</xdr:row>
      <xdr:rowOff>153890</xdr:rowOff>
    </xdr:to>
    <xdr:cxnSp macro="">
      <xdr:nvCxnSpPr>
        <xdr:cNvPr id="177" name="直線コネクタ 176"/>
        <xdr:cNvCxnSpPr/>
      </xdr:nvCxnSpPr>
      <xdr:spPr>
        <a:xfrm flipV="1">
          <a:off x="3797300" y="13301737"/>
          <a:ext cx="8382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153890</xdr:rowOff>
    </xdr:from>
    <xdr:to>
      <xdr:col>19</xdr:col>
      <xdr:colOff>177800</xdr:colOff>
      <xdr:row>78</xdr:row>
      <xdr:rowOff>27425</xdr:rowOff>
    </xdr:to>
    <xdr:cxnSp macro="">
      <xdr:nvCxnSpPr>
        <xdr:cNvPr id="180" name="直線コネクタ 179"/>
        <xdr:cNvCxnSpPr/>
      </xdr:nvCxnSpPr>
      <xdr:spPr>
        <a:xfrm flipV="1">
          <a:off x="2908300" y="13355540"/>
          <a:ext cx="8890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27425</xdr:rowOff>
    </xdr:from>
    <xdr:to>
      <xdr:col>15</xdr:col>
      <xdr:colOff>50800</xdr:colOff>
      <xdr:row>78</xdr:row>
      <xdr:rowOff>133919</xdr:rowOff>
    </xdr:to>
    <xdr:cxnSp macro="">
      <xdr:nvCxnSpPr>
        <xdr:cNvPr id="183" name="直線コネクタ 182"/>
        <xdr:cNvCxnSpPr/>
      </xdr:nvCxnSpPr>
      <xdr:spPr>
        <a:xfrm flipV="1">
          <a:off x="2019300" y="13400525"/>
          <a:ext cx="889000" cy="10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81375</xdr:rowOff>
    </xdr:from>
    <xdr:to>
      <xdr:col>10</xdr:col>
      <xdr:colOff>114300</xdr:colOff>
      <xdr:row>78</xdr:row>
      <xdr:rowOff>133919</xdr:rowOff>
    </xdr:to>
    <xdr:cxnSp macro="">
      <xdr:nvCxnSpPr>
        <xdr:cNvPr id="186" name="直線コネクタ 185"/>
        <xdr:cNvCxnSpPr/>
      </xdr:nvCxnSpPr>
      <xdr:spPr>
        <a:xfrm>
          <a:off x="1130300" y="13454475"/>
          <a:ext cx="889000" cy="5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49287</xdr:rowOff>
    </xdr:from>
    <xdr:to>
      <xdr:col>24</xdr:col>
      <xdr:colOff>114300</xdr:colOff>
      <xdr:row>77</xdr:row>
      <xdr:rowOff>150887</xdr:rowOff>
    </xdr:to>
    <xdr:sp macro="" textlink="">
      <xdr:nvSpPr>
        <xdr:cNvPr id="196" name="楕円 195"/>
        <xdr:cNvSpPr/>
      </xdr:nvSpPr>
      <xdr:spPr>
        <a:xfrm>
          <a:off x="4584700" y="132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72164</xdr:rowOff>
    </xdr:from>
    <xdr:ext cx="534377" cy="259045"/>
    <xdr:sp macro="" textlink="">
      <xdr:nvSpPr>
        <xdr:cNvPr id="197" name="維持補修費該当値テキスト"/>
        <xdr:cNvSpPr txBox="1"/>
      </xdr:nvSpPr>
      <xdr:spPr>
        <a:xfrm>
          <a:off x="4686300" y="1310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103090</xdr:rowOff>
    </xdr:from>
    <xdr:to>
      <xdr:col>20</xdr:col>
      <xdr:colOff>38100</xdr:colOff>
      <xdr:row>78</xdr:row>
      <xdr:rowOff>33240</xdr:rowOff>
    </xdr:to>
    <xdr:sp macro="" textlink="">
      <xdr:nvSpPr>
        <xdr:cNvPr id="198" name="楕円 197"/>
        <xdr:cNvSpPr/>
      </xdr:nvSpPr>
      <xdr:spPr>
        <a:xfrm>
          <a:off x="3746500" y="133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49767</xdr:rowOff>
    </xdr:from>
    <xdr:ext cx="534377" cy="259045"/>
    <xdr:sp macro="" textlink="">
      <xdr:nvSpPr>
        <xdr:cNvPr id="199" name="テキスト ボックス 198"/>
        <xdr:cNvSpPr txBox="1"/>
      </xdr:nvSpPr>
      <xdr:spPr>
        <a:xfrm>
          <a:off x="3530111" y="1307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148075</xdr:rowOff>
    </xdr:from>
    <xdr:to>
      <xdr:col>15</xdr:col>
      <xdr:colOff>101600</xdr:colOff>
      <xdr:row>78</xdr:row>
      <xdr:rowOff>78225</xdr:rowOff>
    </xdr:to>
    <xdr:sp macro="" textlink="">
      <xdr:nvSpPr>
        <xdr:cNvPr id="200" name="楕円 199"/>
        <xdr:cNvSpPr/>
      </xdr:nvSpPr>
      <xdr:spPr>
        <a:xfrm>
          <a:off x="2857500" y="133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94752</xdr:rowOff>
    </xdr:from>
    <xdr:ext cx="534377" cy="259045"/>
    <xdr:sp macro="" textlink="">
      <xdr:nvSpPr>
        <xdr:cNvPr id="201" name="テキスト ボックス 200"/>
        <xdr:cNvSpPr txBox="1"/>
      </xdr:nvSpPr>
      <xdr:spPr>
        <a:xfrm>
          <a:off x="2641111" y="131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83119</xdr:rowOff>
    </xdr:from>
    <xdr:to>
      <xdr:col>10</xdr:col>
      <xdr:colOff>165100</xdr:colOff>
      <xdr:row>79</xdr:row>
      <xdr:rowOff>13269</xdr:rowOff>
    </xdr:to>
    <xdr:sp macro="" textlink="">
      <xdr:nvSpPr>
        <xdr:cNvPr id="202" name="楕円 201"/>
        <xdr:cNvSpPr/>
      </xdr:nvSpPr>
      <xdr:spPr>
        <a:xfrm>
          <a:off x="1968500" y="134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29796</xdr:rowOff>
    </xdr:from>
    <xdr:ext cx="469744" cy="259045"/>
    <xdr:sp macro="" textlink="">
      <xdr:nvSpPr>
        <xdr:cNvPr id="203" name="テキスト ボックス 202"/>
        <xdr:cNvSpPr txBox="1"/>
      </xdr:nvSpPr>
      <xdr:spPr>
        <a:xfrm>
          <a:off x="1784428" y="1323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30575</xdr:rowOff>
    </xdr:from>
    <xdr:to>
      <xdr:col>6</xdr:col>
      <xdr:colOff>38100</xdr:colOff>
      <xdr:row>78</xdr:row>
      <xdr:rowOff>132175</xdr:rowOff>
    </xdr:to>
    <xdr:sp macro="" textlink="">
      <xdr:nvSpPr>
        <xdr:cNvPr id="204" name="楕円 203"/>
        <xdr:cNvSpPr/>
      </xdr:nvSpPr>
      <xdr:spPr>
        <a:xfrm>
          <a:off x="1079500" y="134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148702</xdr:rowOff>
    </xdr:from>
    <xdr:ext cx="534377" cy="259045"/>
    <xdr:sp macro="" textlink="">
      <xdr:nvSpPr>
        <xdr:cNvPr id="205" name="テキスト ボックス 204"/>
        <xdr:cNvSpPr txBox="1"/>
      </xdr:nvSpPr>
      <xdr:spPr>
        <a:xfrm>
          <a:off x="863111" y="131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31290</xdr:rowOff>
    </xdr:from>
    <xdr:to>
      <xdr:col>24</xdr:col>
      <xdr:colOff>63500</xdr:colOff>
      <xdr:row>99</xdr:row>
      <xdr:rowOff>3901</xdr:rowOff>
    </xdr:to>
    <xdr:cxnSp macro="">
      <xdr:nvCxnSpPr>
        <xdr:cNvPr id="237" name="直線コネクタ 236"/>
        <xdr:cNvCxnSpPr/>
      </xdr:nvCxnSpPr>
      <xdr:spPr>
        <a:xfrm flipV="1">
          <a:off x="3797300" y="16833390"/>
          <a:ext cx="838200" cy="14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136544</xdr:rowOff>
    </xdr:from>
    <xdr:to>
      <xdr:col>19</xdr:col>
      <xdr:colOff>177800</xdr:colOff>
      <xdr:row>99</xdr:row>
      <xdr:rowOff>3901</xdr:rowOff>
    </xdr:to>
    <xdr:cxnSp macro="">
      <xdr:nvCxnSpPr>
        <xdr:cNvPr id="240" name="直線コネクタ 239"/>
        <xdr:cNvCxnSpPr/>
      </xdr:nvCxnSpPr>
      <xdr:spPr>
        <a:xfrm>
          <a:off x="2908300" y="16938644"/>
          <a:ext cx="889000" cy="3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110613</xdr:rowOff>
    </xdr:from>
    <xdr:to>
      <xdr:col>15</xdr:col>
      <xdr:colOff>50800</xdr:colOff>
      <xdr:row>98</xdr:row>
      <xdr:rowOff>136544</xdr:rowOff>
    </xdr:to>
    <xdr:cxnSp macro="">
      <xdr:nvCxnSpPr>
        <xdr:cNvPr id="243" name="直線コネクタ 242"/>
        <xdr:cNvCxnSpPr/>
      </xdr:nvCxnSpPr>
      <xdr:spPr>
        <a:xfrm>
          <a:off x="2019300" y="16912713"/>
          <a:ext cx="8890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110613</xdr:rowOff>
    </xdr:from>
    <xdr:to>
      <xdr:col>10</xdr:col>
      <xdr:colOff>114300</xdr:colOff>
      <xdr:row>98</xdr:row>
      <xdr:rowOff>133342</xdr:rowOff>
    </xdr:to>
    <xdr:cxnSp macro="">
      <xdr:nvCxnSpPr>
        <xdr:cNvPr id="246" name="直線コネクタ 245"/>
        <xdr:cNvCxnSpPr/>
      </xdr:nvCxnSpPr>
      <xdr:spPr>
        <a:xfrm flipV="1">
          <a:off x="1130300" y="16912713"/>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151940</xdr:rowOff>
    </xdr:from>
    <xdr:to>
      <xdr:col>24</xdr:col>
      <xdr:colOff>114300</xdr:colOff>
      <xdr:row>98</xdr:row>
      <xdr:rowOff>82090</xdr:rowOff>
    </xdr:to>
    <xdr:sp macro="" textlink="">
      <xdr:nvSpPr>
        <xdr:cNvPr id="256" name="楕円 255"/>
        <xdr:cNvSpPr/>
      </xdr:nvSpPr>
      <xdr:spPr>
        <a:xfrm>
          <a:off x="4584700" y="167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130367</xdr:rowOff>
    </xdr:from>
    <xdr:ext cx="534377" cy="259045"/>
    <xdr:sp macro="" textlink="">
      <xdr:nvSpPr>
        <xdr:cNvPr id="257" name="扶助費該当値テキスト"/>
        <xdr:cNvSpPr txBox="1"/>
      </xdr:nvSpPr>
      <xdr:spPr>
        <a:xfrm>
          <a:off x="4686300" y="167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124551</xdr:rowOff>
    </xdr:from>
    <xdr:to>
      <xdr:col>20</xdr:col>
      <xdr:colOff>38100</xdr:colOff>
      <xdr:row>99</xdr:row>
      <xdr:rowOff>54701</xdr:rowOff>
    </xdr:to>
    <xdr:sp macro="" textlink="">
      <xdr:nvSpPr>
        <xdr:cNvPr id="258" name="楕円 257"/>
        <xdr:cNvSpPr/>
      </xdr:nvSpPr>
      <xdr:spPr>
        <a:xfrm>
          <a:off x="3746500" y="169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45828</xdr:rowOff>
    </xdr:from>
    <xdr:ext cx="534377" cy="259045"/>
    <xdr:sp macro="" textlink="">
      <xdr:nvSpPr>
        <xdr:cNvPr id="259" name="テキスト ボックス 258"/>
        <xdr:cNvSpPr txBox="1"/>
      </xdr:nvSpPr>
      <xdr:spPr>
        <a:xfrm>
          <a:off x="3530111" y="17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85744</xdr:rowOff>
    </xdr:from>
    <xdr:to>
      <xdr:col>15</xdr:col>
      <xdr:colOff>101600</xdr:colOff>
      <xdr:row>99</xdr:row>
      <xdr:rowOff>15894</xdr:rowOff>
    </xdr:to>
    <xdr:sp macro="" textlink="">
      <xdr:nvSpPr>
        <xdr:cNvPr id="260" name="楕円 259"/>
        <xdr:cNvSpPr/>
      </xdr:nvSpPr>
      <xdr:spPr>
        <a:xfrm>
          <a:off x="2857500" y="168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7021</xdr:rowOff>
    </xdr:from>
    <xdr:ext cx="534377" cy="259045"/>
    <xdr:sp macro="" textlink="">
      <xdr:nvSpPr>
        <xdr:cNvPr id="261" name="テキスト ボックス 260"/>
        <xdr:cNvSpPr txBox="1"/>
      </xdr:nvSpPr>
      <xdr:spPr>
        <a:xfrm>
          <a:off x="2641111" y="1698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59813</xdr:rowOff>
    </xdr:from>
    <xdr:to>
      <xdr:col>10</xdr:col>
      <xdr:colOff>165100</xdr:colOff>
      <xdr:row>98</xdr:row>
      <xdr:rowOff>161413</xdr:rowOff>
    </xdr:to>
    <xdr:sp macro="" textlink="">
      <xdr:nvSpPr>
        <xdr:cNvPr id="262" name="楕円 261"/>
        <xdr:cNvSpPr/>
      </xdr:nvSpPr>
      <xdr:spPr>
        <a:xfrm>
          <a:off x="1968500" y="168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152540</xdr:rowOff>
    </xdr:from>
    <xdr:ext cx="534377" cy="259045"/>
    <xdr:sp macro="" textlink="">
      <xdr:nvSpPr>
        <xdr:cNvPr id="263" name="テキスト ボックス 262"/>
        <xdr:cNvSpPr txBox="1"/>
      </xdr:nvSpPr>
      <xdr:spPr>
        <a:xfrm>
          <a:off x="1752111" y="169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82542</xdr:rowOff>
    </xdr:from>
    <xdr:to>
      <xdr:col>6</xdr:col>
      <xdr:colOff>38100</xdr:colOff>
      <xdr:row>99</xdr:row>
      <xdr:rowOff>12692</xdr:rowOff>
    </xdr:to>
    <xdr:sp macro="" textlink="">
      <xdr:nvSpPr>
        <xdr:cNvPr id="264" name="楕円 263"/>
        <xdr:cNvSpPr/>
      </xdr:nvSpPr>
      <xdr:spPr>
        <a:xfrm>
          <a:off x="1079500" y="168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3819</xdr:rowOff>
    </xdr:from>
    <xdr:ext cx="534377" cy="259045"/>
    <xdr:sp macro="" textlink="">
      <xdr:nvSpPr>
        <xdr:cNvPr id="265" name="テキスト ボックス 264"/>
        <xdr:cNvSpPr txBox="1"/>
      </xdr:nvSpPr>
      <xdr:spPr>
        <a:xfrm>
          <a:off x="863111" y="169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34684</xdr:rowOff>
    </xdr:from>
    <xdr:to>
      <xdr:col>55</xdr:col>
      <xdr:colOff>0</xdr:colOff>
      <xdr:row>36</xdr:row>
      <xdr:rowOff>142535</xdr:rowOff>
    </xdr:to>
    <xdr:cxnSp macro="">
      <xdr:nvCxnSpPr>
        <xdr:cNvPr id="296" name="直線コネクタ 295"/>
        <xdr:cNvCxnSpPr/>
      </xdr:nvCxnSpPr>
      <xdr:spPr>
        <a:xfrm>
          <a:off x="9639300" y="6206884"/>
          <a:ext cx="838200" cy="10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2426</xdr:rowOff>
    </xdr:from>
    <xdr:to>
      <xdr:col>50</xdr:col>
      <xdr:colOff>114300</xdr:colOff>
      <xdr:row>36</xdr:row>
      <xdr:rowOff>34684</xdr:rowOff>
    </xdr:to>
    <xdr:cxnSp macro="">
      <xdr:nvCxnSpPr>
        <xdr:cNvPr id="299" name="直線コネクタ 298"/>
        <xdr:cNvCxnSpPr/>
      </xdr:nvCxnSpPr>
      <xdr:spPr>
        <a:xfrm>
          <a:off x="8750300" y="6003176"/>
          <a:ext cx="889000" cy="2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2426</xdr:rowOff>
    </xdr:from>
    <xdr:to>
      <xdr:col>45</xdr:col>
      <xdr:colOff>177800</xdr:colOff>
      <xdr:row>38</xdr:row>
      <xdr:rowOff>46372</xdr:rowOff>
    </xdr:to>
    <xdr:cxnSp macro="">
      <xdr:nvCxnSpPr>
        <xdr:cNvPr id="302" name="直線コネクタ 301"/>
        <xdr:cNvCxnSpPr/>
      </xdr:nvCxnSpPr>
      <xdr:spPr>
        <a:xfrm flipV="1">
          <a:off x="7861300" y="6003176"/>
          <a:ext cx="889000" cy="55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46372</xdr:rowOff>
    </xdr:from>
    <xdr:to>
      <xdr:col>41</xdr:col>
      <xdr:colOff>50800</xdr:colOff>
      <xdr:row>38</xdr:row>
      <xdr:rowOff>72913</xdr:rowOff>
    </xdr:to>
    <xdr:cxnSp macro="">
      <xdr:nvCxnSpPr>
        <xdr:cNvPr id="305" name="直線コネクタ 304"/>
        <xdr:cNvCxnSpPr/>
      </xdr:nvCxnSpPr>
      <xdr:spPr>
        <a:xfrm flipV="1">
          <a:off x="6972300" y="6561472"/>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91735</xdr:rowOff>
    </xdr:from>
    <xdr:to>
      <xdr:col>55</xdr:col>
      <xdr:colOff>50800</xdr:colOff>
      <xdr:row>37</xdr:row>
      <xdr:rowOff>21885</xdr:rowOff>
    </xdr:to>
    <xdr:sp macro="" textlink="">
      <xdr:nvSpPr>
        <xdr:cNvPr id="315" name="楕円 314"/>
        <xdr:cNvSpPr/>
      </xdr:nvSpPr>
      <xdr:spPr>
        <a:xfrm>
          <a:off x="10426700" y="62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114612</xdr:rowOff>
    </xdr:from>
    <xdr:ext cx="599010" cy="259045"/>
    <xdr:sp macro="" textlink="">
      <xdr:nvSpPr>
        <xdr:cNvPr id="316" name="補助費等該当値テキスト"/>
        <xdr:cNvSpPr txBox="1"/>
      </xdr:nvSpPr>
      <xdr:spPr>
        <a:xfrm>
          <a:off x="10528300" y="611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155334</xdr:rowOff>
    </xdr:from>
    <xdr:to>
      <xdr:col>50</xdr:col>
      <xdr:colOff>165100</xdr:colOff>
      <xdr:row>36</xdr:row>
      <xdr:rowOff>85484</xdr:rowOff>
    </xdr:to>
    <xdr:sp macro="" textlink="">
      <xdr:nvSpPr>
        <xdr:cNvPr id="317" name="楕円 316"/>
        <xdr:cNvSpPr/>
      </xdr:nvSpPr>
      <xdr:spPr>
        <a:xfrm>
          <a:off x="9588500" y="615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102011</xdr:rowOff>
    </xdr:from>
    <xdr:ext cx="599010" cy="259045"/>
    <xdr:sp macro="" textlink="">
      <xdr:nvSpPr>
        <xdr:cNvPr id="318" name="テキスト ボックス 317"/>
        <xdr:cNvSpPr txBox="1"/>
      </xdr:nvSpPr>
      <xdr:spPr>
        <a:xfrm>
          <a:off x="9339795" y="593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123076</xdr:rowOff>
    </xdr:from>
    <xdr:to>
      <xdr:col>46</xdr:col>
      <xdr:colOff>38100</xdr:colOff>
      <xdr:row>35</xdr:row>
      <xdr:rowOff>53226</xdr:rowOff>
    </xdr:to>
    <xdr:sp macro="" textlink="">
      <xdr:nvSpPr>
        <xdr:cNvPr id="319" name="楕円 318"/>
        <xdr:cNvSpPr/>
      </xdr:nvSpPr>
      <xdr:spPr>
        <a:xfrm>
          <a:off x="8699500" y="59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69753</xdr:rowOff>
    </xdr:from>
    <xdr:ext cx="599010" cy="259045"/>
    <xdr:sp macro="" textlink="">
      <xdr:nvSpPr>
        <xdr:cNvPr id="320" name="テキスト ボックス 319"/>
        <xdr:cNvSpPr txBox="1"/>
      </xdr:nvSpPr>
      <xdr:spPr>
        <a:xfrm>
          <a:off x="8450795" y="57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167022</xdr:rowOff>
    </xdr:from>
    <xdr:to>
      <xdr:col>41</xdr:col>
      <xdr:colOff>101600</xdr:colOff>
      <xdr:row>38</xdr:row>
      <xdr:rowOff>97172</xdr:rowOff>
    </xdr:to>
    <xdr:sp macro="" textlink="">
      <xdr:nvSpPr>
        <xdr:cNvPr id="321" name="楕円 320"/>
        <xdr:cNvSpPr/>
      </xdr:nvSpPr>
      <xdr:spPr>
        <a:xfrm>
          <a:off x="7810500" y="651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88299</xdr:rowOff>
    </xdr:from>
    <xdr:ext cx="534377" cy="259045"/>
    <xdr:sp macro="" textlink="">
      <xdr:nvSpPr>
        <xdr:cNvPr id="322" name="テキスト ボックス 321"/>
        <xdr:cNvSpPr txBox="1"/>
      </xdr:nvSpPr>
      <xdr:spPr>
        <a:xfrm>
          <a:off x="7594111" y="660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22113</xdr:rowOff>
    </xdr:from>
    <xdr:to>
      <xdr:col>36</xdr:col>
      <xdr:colOff>165100</xdr:colOff>
      <xdr:row>38</xdr:row>
      <xdr:rowOff>123713</xdr:rowOff>
    </xdr:to>
    <xdr:sp macro="" textlink="">
      <xdr:nvSpPr>
        <xdr:cNvPr id="323" name="楕円 322"/>
        <xdr:cNvSpPr/>
      </xdr:nvSpPr>
      <xdr:spPr>
        <a:xfrm>
          <a:off x="6921500" y="65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114840</xdr:rowOff>
    </xdr:from>
    <xdr:ext cx="534377" cy="259045"/>
    <xdr:sp macro="" textlink="">
      <xdr:nvSpPr>
        <xdr:cNvPr id="324" name="テキスト ボックス 323"/>
        <xdr:cNvSpPr txBox="1"/>
      </xdr:nvSpPr>
      <xdr:spPr>
        <a:xfrm>
          <a:off x="6705111" y="662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150924</xdr:rowOff>
    </xdr:from>
    <xdr:to>
      <xdr:col>55</xdr:col>
      <xdr:colOff>0</xdr:colOff>
      <xdr:row>57</xdr:row>
      <xdr:rowOff>115857</xdr:rowOff>
    </xdr:to>
    <xdr:cxnSp macro="">
      <xdr:nvCxnSpPr>
        <xdr:cNvPr id="355" name="直線コネクタ 354"/>
        <xdr:cNvCxnSpPr/>
      </xdr:nvCxnSpPr>
      <xdr:spPr>
        <a:xfrm flipV="1">
          <a:off x="9639300" y="9752124"/>
          <a:ext cx="838200" cy="13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106958</xdr:rowOff>
    </xdr:from>
    <xdr:to>
      <xdr:col>50</xdr:col>
      <xdr:colOff>114300</xdr:colOff>
      <xdr:row>57</xdr:row>
      <xdr:rowOff>115857</xdr:rowOff>
    </xdr:to>
    <xdr:cxnSp macro="">
      <xdr:nvCxnSpPr>
        <xdr:cNvPr id="358" name="直線コネクタ 357"/>
        <xdr:cNvCxnSpPr/>
      </xdr:nvCxnSpPr>
      <xdr:spPr>
        <a:xfrm>
          <a:off x="8750300" y="9708158"/>
          <a:ext cx="889000" cy="18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106958</xdr:rowOff>
    </xdr:from>
    <xdr:to>
      <xdr:col>45</xdr:col>
      <xdr:colOff>177800</xdr:colOff>
      <xdr:row>57</xdr:row>
      <xdr:rowOff>114808</xdr:rowOff>
    </xdr:to>
    <xdr:cxnSp macro="">
      <xdr:nvCxnSpPr>
        <xdr:cNvPr id="361" name="直線コネクタ 360"/>
        <xdr:cNvCxnSpPr/>
      </xdr:nvCxnSpPr>
      <xdr:spPr>
        <a:xfrm flipV="1">
          <a:off x="7861300" y="9708158"/>
          <a:ext cx="889000" cy="17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57600</xdr:rowOff>
    </xdr:from>
    <xdr:to>
      <xdr:col>41</xdr:col>
      <xdr:colOff>50800</xdr:colOff>
      <xdr:row>57</xdr:row>
      <xdr:rowOff>114808</xdr:rowOff>
    </xdr:to>
    <xdr:cxnSp macro="">
      <xdr:nvCxnSpPr>
        <xdr:cNvPr id="364" name="直線コネクタ 363"/>
        <xdr:cNvCxnSpPr/>
      </xdr:nvCxnSpPr>
      <xdr:spPr>
        <a:xfrm>
          <a:off x="6972300" y="9830250"/>
          <a:ext cx="889000" cy="5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100124</xdr:rowOff>
    </xdr:from>
    <xdr:to>
      <xdr:col>55</xdr:col>
      <xdr:colOff>50800</xdr:colOff>
      <xdr:row>57</xdr:row>
      <xdr:rowOff>30274</xdr:rowOff>
    </xdr:to>
    <xdr:sp macro="" textlink="">
      <xdr:nvSpPr>
        <xdr:cNvPr id="374" name="楕円 373"/>
        <xdr:cNvSpPr/>
      </xdr:nvSpPr>
      <xdr:spPr>
        <a:xfrm>
          <a:off x="10426700" y="97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123001</xdr:rowOff>
    </xdr:from>
    <xdr:ext cx="599010" cy="259045"/>
    <xdr:sp macro="" textlink="">
      <xdr:nvSpPr>
        <xdr:cNvPr id="375" name="普通建設事業費該当値テキスト"/>
        <xdr:cNvSpPr txBox="1"/>
      </xdr:nvSpPr>
      <xdr:spPr>
        <a:xfrm>
          <a:off x="10528300" y="9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65057</xdr:rowOff>
    </xdr:from>
    <xdr:to>
      <xdr:col>50</xdr:col>
      <xdr:colOff>165100</xdr:colOff>
      <xdr:row>57</xdr:row>
      <xdr:rowOff>166657</xdr:rowOff>
    </xdr:to>
    <xdr:sp macro="" textlink="">
      <xdr:nvSpPr>
        <xdr:cNvPr id="376" name="楕円 375"/>
        <xdr:cNvSpPr/>
      </xdr:nvSpPr>
      <xdr:spPr>
        <a:xfrm>
          <a:off x="9588500" y="98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11734</xdr:rowOff>
    </xdr:from>
    <xdr:ext cx="534377" cy="259045"/>
    <xdr:sp macro="" textlink="">
      <xdr:nvSpPr>
        <xdr:cNvPr id="377" name="テキスト ボックス 376"/>
        <xdr:cNvSpPr txBox="1"/>
      </xdr:nvSpPr>
      <xdr:spPr>
        <a:xfrm>
          <a:off x="9372111" y="96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56158</xdr:rowOff>
    </xdr:from>
    <xdr:to>
      <xdr:col>46</xdr:col>
      <xdr:colOff>38100</xdr:colOff>
      <xdr:row>56</xdr:row>
      <xdr:rowOff>157758</xdr:rowOff>
    </xdr:to>
    <xdr:sp macro="" textlink="">
      <xdr:nvSpPr>
        <xdr:cNvPr id="378" name="楕円 377"/>
        <xdr:cNvSpPr/>
      </xdr:nvSpPr>
      <xdr:spPr>
        <a:xfrm>
          <a:off x="8699500" y="96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2835</xdr:rowOff>
    </xdr:from>
    <xdr:ext cx="599010" cy="259045"/>
    <xdr:sp macro="" textlink="">
      <xdr:nvSpPr>
        <xdr:cNvPr id="379" name="テキスト ボックス 378"/>
        <xdr:cNvSpPr txBox="1"/>
      </xdr:nvSpPr>
      <xdr:spPr>
        <a:xfrm>
          <a:off x="8450795" y="94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64008</xdr:rowOff>
    </xdr:from>
    <xdr:to>
      <xdr:col>41</xdr:col>
      <xdr:colOff>101600</xdr:colOff>
      <xdr:row>57</xdr:row>
      <xdr:rowOff>165608</xdr:rowOff>
    </xdr:to>
    <xdr:sp macro="" textlink="">
      <xdr:nvSpPr>
        <xdr:cNvPr id="380" name="楕円 379"/>
        <xdr:cNvSpPr/>
      </xdr:nvSpPr>
      <xdr:spPr>
        <a:xfrm>
          <a:off x="7810500" y="98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10685</xdr:rowOff>
    </xdr:from>
    <xdr:ext cx="599010" cy="259045"/>
    <xdr:sp macro="" textlink="">
      <xdr:nvSpPr>
        <xdr:cNvPr id="381" name="テキスト ボックス 380"/>
        <xdr:cNvSpPr txBox="1"/>
      </xdr:nvSpPr>
      <xdr:spPr>
        <a:xfrm>
          <a:off x="7561795" y="961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xdr:rowOff>
    </xdr:from>
    <xdr:to>
      <xdr:col>36</xdr:col>
      <xdr:colOff>165100</xdr:colOff>
      <xdr:row>57</xdr:row>
      <xdr:rowOff>108400</xdr:rowOff>
    </xdr:to>
    <xdr:sp macro="" textlink="">
      <xdr:nvSpPr>
        <xdr:cNvPr id="382" name="楕円 381"/>
        <xdr:cNvSpPr/>
      </xdr:nvSpPr>
      <xdr:spPr>
        <a:xfrm>
          <a:off x="6921500" y="97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124927</xdr:rowOff>
    </xdr:from>
    <xdr:ext cx="599010" cy="259045"/>
    <xdr:sp macro="" textlink="">
      <xdr:nvSpPr>
        <xdr:cNvPr id="383" name="テキスト ボックス 382"/>
        <xdr:cNvSpPr txBox="1"/>
      </xdr:nvSpPr>
      <xdr:spPr>
        <a:xfrm>
          <a:off x="6672795" y="955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108153</xdr:rowOff>
    </xdr:from>
    <xdr:to>
      <xdr:col>55</xdr:col>
      <xdr:colOff>0</xdr:colOff>
      <xdr:row>79</xdr:row>
      <xdr:rowOff>12815</xdr:rowOff>
    </xdr:to>
    <xdr:cxnSp macro="">
      <xdr:nvCxnSpPr>
        <xdr:cNvPr id="412" name="直線コネクタ 411"/>
        <xdr:cNvCxnSpPr/>
      </xdr:nvCxnSpPr>
      <xdr:spPr>
        <a:xfrm flipV="1">
          <a:off x="9639300" y="13309803"/>
          <a:ext cx="838200" cy="24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91922</xdr:rowOff>
    </xdr:from>
    <xdr:to>
      <xdr:col>50</xdr:col>
      <xdr:colOff>114300</xdr:colOff>
      <xdr:row>79</xdr:row>
      <xdr:rowOff>12815</xdr:rowOff>
    </xdr:to>
    <xdr:cxnSp macro="">
      <xdr:nvCxnSpPr>
        <xdr:cNvPr id="415" name="直線コネクタ 414"/>
        <xdr:cNvCxnSpPr/>
      </xdr:nvCxnSpPr>
      <xdr:spPr>
        <a:xfrm>
          <a:off x="8750300" y="12607772"/>
          <a:ext cx="889000" cy="94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91922</xdr:rowOff>
    </xdr:from>
    <xdr:to>
      <xdr:col>45</xdr:col>
      <xdr:colOff>177800</xdr:colOff>
      <xdr:row>75</xdr:row>
      <xdr:rowOff>148374</xdr:rowOff>
    </xdr:to>
    <xdr:cxnSp macro="">
      <xdr:nvCxnSpPr>
        <xdr:cNvPr id="418" name="直線コネクタ 417"/>
        <xdr:cNvCxnSpPr/>
      </xdr:nvCxnSpPr>
      <xdr:spPr>
        <a:xfrm flipV="1">
          <a:off x="7861300" y="12607772"/>
          <a:ext cx="889000" cy="39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148374</xdr:rowOff>
    </xdr:from>
    <xdr:to>
      <xdr:col>41</xdr:col>
      <xdr:colOff>50800</xdr:colOff>
      <xdr:row>76</xdr:row>
      <xdr:rowOff>75743</xdr:rowOff>
    </xdr:to>
    <xdr:cxnSp macro="">
      <xdr:nvCxnSpPr>
        <xdr:cNvPr id="421" name="直線コネクタ 420"/>
        <xdr:cNvCxnSpPr/>
      </xdr:nvCxnSpPr>
      <xdr:spPr>
        <a:xfrm flipV="1">
          <a:off x="6972300" y="13007124"/>
          <a:ext cx="889000" cy="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57353</xdr:rowOff>
    </xdr:from>
    <xdr:to>
      <xdr:col>55</xdr:col>
      <xdr:colOff>50800</xdr:colOff>
      <xdr:row>77</xdr:row>
      <xdr:rowOff>158953</xdr:rowOff>
    </xdr:to>
    <xdr:sp macro="" textlink="">
      <xdr:nvSpPr>
        <xdr:cNvPr id="431" name="楕円 430"/>
        <xdr:cNvSpPr/>
      </xdr:nvSpPr>
      <xdr:spPr>
        <a:xfrm>
          <a:off x="10426700" y="132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80230</xdr:rowOff>
    </xdr:from>
    <xdr:ext cx="534377" cy="259045"/>
    <xdr:sp macro="" textlink="">
      <xdr:nvSpPr>
        <xdr:cNvPr id="432" name="普通建設事業費 （ うち新規整備　）該当値テキスト"/>
        <xdr:cNvSpPr txBox="1"/>
      </xdr:nvSpPr>
      <xdr:spPr>
        <a:xfrm>
          <a:off x="10528300" y="131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133465</xdr:rowOff>
    </xdr:from>
    <xdr:to>
      <xdr:col>50</xdr:col>
      <xdr:colOff>165100</xdr:colOff>
      <xdr:row>79</xdr:row>
      <xdr:rowOff>63615</xdr:rowOff>
    </xdr:to>
    <xdr:sp macro="" textlink="">
      <xdr:nvSpPr>
        <xdr:cNvPr id="433" name="楕円 432"/>
        <xdr:cNvSpPr/>
      </xdr:nvSpPr>
      <xdr:spPr>
        <a:xfrm>
          <a:off x="9588500" y="135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54742</xdr:rowOff>
    </xdr:from>
    <xdr:ext cx="469744" cy="259045"/>
    <xdr:sp macro="" textlink="">
      <xdr:nvSpPr>
        <xdr:cNvPr id="434" name="テキスト ボックス 433"/>
        <xdr:cNvSpPr txBox="1"/>
      </xdr:nvSpPr>
      <xdr:spPr>
        <a:xfrm>
          <a:off x="9404428" y="1359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41122</xdr:rowOff>
    </xdr:from>
    <xdr:to>
      <xdr:col>46</xdr:col>
      <xdr:colOff>38100</xdr:colOff>
      <xdr:row>73</xdr:row>
      <xdr:rowOff>142722</xdr:rowOff>
    </xdr:to>
    <xdr:sp macro="" textlink="">
      <xdr:nvSpPr>
        <xdr:cNvPr id="435" name="楕円 434"/>
        <xdr:cNvSpPr/>
      </xdr:nvSpPr>
      <xdr:spPr>
        <a:xfrm>
          <a:off x="8699500" y="125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159249</xdr:rowOff>
    </xdr:from>
    <xdr:ext cx="534377" cy="259045"/>
    <xdr:sp macro="" textlink="">
      <xdr:nvSpPr>
        <xdr:cNvPr id="436" name="テキスト ボックス 435"/>
        <xdr:cNvSpPr txBox="1"/>
      </xdr:nvSpPr>
      <xdr:spPr>
        <a:xfrm>
          <a:off x="8483111" y="123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97574</xdr:rowOff>
    </xdr:from>
    <xdr:to>
      <xdr:col>41</xdr:col>
      <xdr:colOff>101600</xdr:colOff>
      <xdr:row>76</xdr:row>
      <xdr:rowOff>27724</xdr:rowOff>
    </xdr:to>
    <xdr:sp macro="" textlink="">
      <xdr:nvSpPr>
        <xdr:cNvPr id="437" name="楕円 436"/>
        <xdr:cNvSpPr/>
      </xdr:nvSpPr>
      <xdr:spPr>
        <a:xfrm>
          <a:off x="7810500" y="129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44251</xdr:rowOff>
    </xdr:from>
    <xdr:ext cx="534377" cy="259045"/>
    <xdr:sp macro="" textlink="">
      <xdr:nvSpPr>
        <xdr:cNvPr id="438" name="テキスト ボックス 437"/>
        <xdr:cNvSpPr txBox="1"/>
      </xdr:nvSpPr>
      <xdr:spPr>
        <a:xfrm>
          <a:off x="7594111" y="127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24943</xdr:rowOff>
    </xdr:from>
    <xdr:to>
      <xdr:col>36</xdr:col>
      <xdr:colOff>165100</xdr:colOff>
      <xdr:row>76</xdr:row>
      <xdr:rowOff>126543</xdr:rowOff>
    </xdr:to>
    <xdr:sp macro="" textlink="">
      <xdr:nvSpPr>
        <xdr:cNvPr id="439" name="楕円 438"/>
        <xdr:cNvSpPr/>
      </xdr:nvSpPr>
      <xdr:spPr>
        <a:xfrm>
          <a:off x="6921500" y="130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143070</xdr:rowOff>
    </xdr:from>
    <xdr:ext cx="534377" cy="259045"/>
    <xdr:sp macro="" textlink="">
      <xdr:nvSpPr>
        <xdr:cNvPr id="440" name="テキスト ボックス 439"/>
        <xdr:cNvSpPr txBox="1"/>
      </xdr:nvSpPr>
      <xdr:spPr>
        <a:xfrm>
          <a:off x="6705111" y="1283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96729</xdr:rowOff>
    </xdr:from>
    <xdr:to>
      <xdr:col>55</xdr:col>
      <xdr:colOff>0</xdr:colOff>
      <xdr:row>97</xdr:row>
      <xdr:rowOff>166770</xdr:rowOff>
    </xdr:to>
    <xdr:cxnSp macro="">
      <xdr:nvCxnSpPr>
        <xdr:cNvPr id="471" name="直線コネクタ 470"/>
        <xdr:cNvCxnSpPr/>
      </xdr:nvCxnSpPr>
      <xdr:spPr>
        <a:xfrm flipV="1">
          <a:off x="9639300" y="16727379"/>
          <a:ext cx="838200" cy="7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166770</xdr:rowOff>
    </xdr:from>
    <xdr:to>
      <xdr:col>50</xdr:col>
      <xdr:colOff>114300</xdr:colOff>
      <xdr:row>98</xdr:row>
      <xdr:rowOff>35471</xdr:rowOff>
    </xdr:to>
    <xdr:cxnSp macro="">
      <xdr:nvCxnSpPr>
        <xdr:cNvPr id="474" name="直線コネクタ 473"/>
        <xdr:cNvCxnSpPr/>
      </xdr:nvCxnSpPr>
      <xdr:spPr>
        <a:xfrm flipV="1">
          <a:off x="8750300" y="16797420"/>
          <a:ext cx="889000" cy="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35471</xdr:rowOff>
    </xdr:from>
    <xdr:to>
      <xdr:col>45</xdr:col>
      <xdr:colOff>177800</xdr:colOff>
      <xdr:row>98</xdr:row>
      <xdr:rowOff>125853</xdr:rowOff>
    </xdr:to>
    <xdr:cxnSp macro="">
      <xdr:nvCxnSpPr>
        <xdr:cNvPr id="477" name="直線コネクタ 476"/>
        <xdr:cNvCxnSpPr/>
      </xdr:nvCxnSpPr>
      <xdr:spPr>
        <a:xfrm flipV="1">
          <a:off x="7861300" y="16837571"/>
          <a:ext cx="889000" cy="9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32288</xdr:rowOff>
    </xdr:from>
    <xdr:to>
      <xdr:col>41</xdr:col>
      <xdr:colOff>50800</xdr:colOff>
      <xdr:row>98</xdr:row>
      <xdr:rowOff>125853</xdr:rowOff>
    </xdr:to>
    <xdr:cxnSp macro="">
      <xdr:nvCxnSpPr>
        <xdr:cNvPr id="480" name="直線コネクタ 479"/>
        <xdr:cNvCxnSpPr/>
      </xdr:nvCxnSpPr>
      <xdr:spPr>
        <a:xfrm>
          <a:off x="6972300" y="16834388"/>
          <a:ext cx="889000" cy="9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45929</xdr:rowOff>
    </xdr:from>
    <xdr:to>
      <xdr:col>55</xdr:col>
      <xdr:colOff>50800</xdr:colOff>
      <xdr:row>97</xdr:row>
      <xdr:rowOff>147529</xdr:rowOff>
    </xdr:to>
    <xdr:sp macro="" textlink="">
      <xdr:nvSpPr>
        <xdr:cNvPr id="490" name="楕円 489"/>
        <xdr:cNvSpPr/>
      </xdr:nvSpPr>
      <xdr:spPr>
        <a:xfrm>
          <a:off x="10426700" y="166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68806</xdr:rowOff>
    </xdr:from>
    <xdr:ext cx="599010" cy="259045"/>
    <xdr:sp macro="" textlink="">
      <xdr:nvSpPr>
        <xdr:cNvPr id="491" name="普通建設事業費 （ うち更新整備　）該当値テキスト"/>
        <xdr:cNvSpPr txBox="1"/>
      </xdr:nvSpPr>
      <xdr:spPr>
        <a:xfrm>
          <a:off x="10528300" y="1652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115970</xdr:rowOff>
    </xdr:from>
    <xdr:to>
      <xdr:col>50</xdr:col>
      <xdr:colOff>165100</xdr:colOff>
      <xdr:row>98</xdr:row>
      <xdr:rowOff>46120</xdr:rowOff>
    </xdr:to>
    <xdr:sp macro="" textlink="">
      <xdr:nvSpPr>
        <xdr:cNvPr id="492" name="楕円 491"/>
        <xdr:cNvSpPr/>
      </xdr:nvSpPr>
      <xdr:spPr>
        <a:xfrm>
          <a:off x="9588500" y="167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62647</xdr:rowOff>
    </xdr:from>
    <xdr:ext cx="534377" cy="259045"/>
    <xdr:sp macro="" textlink="">
      <xdr:nvSpPr>
        <xdr:cNvPr id="493" name="テキスト ボックス 492"/>
        <xdr:cNvSpPr txBox="1"/>
      </xdr:nvSpPr>
      <xdr:spPr>
        <a:xfrm>
          <a:off x="9372111" y="165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156121</xdr:rowOff>
    </xdr:from>
    <xdr:to>
      <xdr:col>46</xdr:col>
      <xdr:colOff>38100</xdr:colOff>
      <xdr:row>98</xdr:row>
      <xdr:rowOff>86271</xdr:rowOff>
    </xdr:to>
    <xdr:sp macro="" textlink="">
      <xdr:nvSpPr>
        <xdr:cNvPr id="494" name="楕円 493"/>
        <xdr:cNvSpPr/>
      </xdr:nvSpPr>
      <xdr:spPr>
        <a:xfrm>
          <a:off x="8699500" y="167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102798</xdr:rowOff>
    </xdr:from>
    <xdr:ext cx="534377" cy="259045"/>
    <xdr:sp macro="" textlink="">
      <xdr:nvSpPr>
        <xdr:cNvPr id="495" name="テキスト ボックス 494"/>
        <xdr:cNvSpPr txBox="1"/>
      </xdr:nvSpPr>
      <xdr:spPr>
        <a:xfrm>
          <a:off x="8483111" y="165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75053</xdr:rowOff>
    </xdr:from>
    <xdr:to>
      <xdr:col>41</xdr:col>
      <xdr:colOff>101600</xdr:colOff>
      <xdr:row>99</xdr:row>
      <xdr:rowOff>5203</xdr:rowOff>
    </xdr:to>
    <xdr:sp macro="" textlink="">
      <xdr:nvSpPr>
        <xdr:cNvPr id="496" name="楕円 495"/>
        <xdr:cNvSpPr/>
      </xdr:nvSpPr>
      <xdr:spPr>
        <a:xfrm>
          <a:off x="7810500" y="168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167780</xdr:rowOff>
    </xdr:from>
    <xdr:ext cx="534377" cy="259045"/>
    <xdr:sp macro="" textlink="">
      <xdr:nvSpPr>
        <xdr:cNvPr id="497" name="テキスト ボックス 496"/>
        <xdr:cNvSpPr txBox="1"/>
      </xdr:nvSpPr>
      <xdr:spPr>
        <a:xfrm>
          <a:off x="7594111" y="169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152938</xdr:rowOff>
    </xdr:from>
    <xdr:to>
      <xdr:col>36</xdr:col>
      <xdr:colOff>165100</xdr:colOff>
      <xdr:row>98</xdr:row>
      <xdr:rowOff>83088</xdr:rowOff>
    </xdr:to>
    <xdr:sp macro="" textlink="">
      <xdr:nvSpPr>
        <xdr:cNvPr id="498" name="楕円 497"/>
        <xdr:cNvSpPr/>
      </xdr:nvSpPr>
      <xdr:spPr>
        <a:xfrm>
          <a:off x="6921500" y="1678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99615</xdr:rowOff>
    </xdr:from>
    <xdr:ext cx="534377" cy="259045"/>
    <xdr:sp macro="" textlink="">
      <xdr:nvSpPr>
        <xdr:cNvPr id="499" name="テキスト ボックス 498"/>
        <xdr:cNvSpPr txBox="1"/>
      </xdr:nvSpPr>
      <xdr:spPr>
        <a:xfrm>
          <a:off x="6705111" y="1655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82191</xdr:rowOff>
    </xdr:from>
    <xdr:to>
      <xdr:col>85</xdr:col>
      <xdr:colOff>127000</xdr:colOff>
      <xdr:row>36</xdr:row>
      <xdr:rowOff>112268</xdr:rowOff>
    </xdr:to>
    <xdr:cxnSp macro="">
      <xdr:nvCxnSpPr>
        <xdr:cNvPr id="530" name="直線コネクタ 529"/>
        <xdr:cNvCxnSpPr/>
      </xdr:nvCxnSpPr>
      <xdr:spPr>
        <a:xfrm>
          <a:off x="15481300" y="5911491"/>
          <a:ext cx="838200" cy="37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45353</xdr:rowOff>
    </xdr:from>
    <xdr:to>
      <xdr:col>81</xdr:col>
      <xdr:colOff>50800</xdr:colOff>
      <xdr:row>34</xdr:row>
      <xdr:rowOff>82191</xdr:rowOff>
    </xdr:to>
    <xdr:cxnSp macro="">
      <xdr:nvCxnSpPr>
        <xdr:cNvPr id="533" name="直線コネクタ 532"/>
        <xdr:cNvCxnSpPr/>
      </xdr:nvCxnSpPr>
      <xdr:spPr>
        <a:xfrm>
          <a:off x="14592300" y="5874653"/>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121183</xdr:rowOff>
    </xdr:from>
    <xdr:to>
      <xdr:col>76</xdr:col>
      <xdr:colOff>114300</xdr:colOff>
      <xdr:row>34</xdr:row>
      <xdr:rowOff>45353</xdr:rowOff>
    </xdr:to>
    <xdr:cxnSp macro="">
      <xdr:nvCxnSpPr>
        <xdr:cNvPr id="536" name="直線コネクタ 535"/>
        <xdr:cNvCxnSpPr/>
      </xdr:nvCxnSpPr>
      <xdr:spPr>
        <a:xfrm>
          <a:off x="13703300" y="5607583"/>
          <a:ext cx="889000" cy="26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121183</xdr:rowOff>
    </xdr:from>
    <xdr:to>
      <xdr:col>71</xdr:col>
      <xdr:colOff>177800</xdr:colOff>
      <xdr:row>36</xdr:row>
      <xdr:rowOff>54922</xdr:rowOff>
    </xdr:to>
    <xdr:cxnSp macro="">
      <xdr:nvCxnSpPr>
        <xdr:cNvPr id="539" name="直線コネクタ 538"/>
        <xdr:cNvCxnSpPr/>
      </xdr:nvCxnSpPr>
      <xdr:spPr>
        <a:xfrm flipV="1">
          <a:off x="12814300" y="5607583"/>
          <a:ext cx="889000" cy="61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61468</xdr:rowOff>
    </xdr:from>
    <xdr:to>
      <xdr:col>85</xdr:col>
      <xdr:colOff>177800</xdr:colOff>
      <xdr:row>36</xdr:row>
      <xdr:rowOff>163068</xdr:rowOff>
    </xdr:to>
    <xdr:sp macro="" textlink="">
      <xdr:nvSpPr>
        <xdr:cNvPr id="549" name="楕円 548"/>
        <xdr:cNvSpPr/>
      </xdr:nvSpPr>
      <xdr:spPr>
        <a:xfrm>
          <a:off x="162687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84345</xdr:rowOff>
    </xdr:from>
    <xdr:ext cx="534377" cy="259045"/>
    <xdr:sp macro="" textlink="">
      <xdr:nvSpPr>
        <xdr:cNvPr id="550" name="災害復旧事業費該当値テキスト"/>
        <xdr:cNvSpPr txBox="1"/>
      </xdr:nvSpPr>
      <xdr:spPr>
        <a:xfrm>
          <a:off x="16370300" y="60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31391</xdr:rowOff>
    </xdr:from>
    <xdr:to>
      <xdr:col>81</xdr:col>
      <xdr:colOff>101600</xdr:colOff>
      <xdr:row>34</xdr:row>
      <xdr:rowOff>132991</xdr:rowOff>
    </xdr:to>
    <xdr:sp macro="" textlink="">
      <xdr:nvSpPr>
        <xdr:cNvPr id="551" name="楕円 550"/>
        <xdr:cNvSpPr/>
      </xdr:nvSpPr>
      <xdr:spPr>
        <a:xfrm>
          <a:off x="15430500" y="58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149518</xdr:rowOff>
    </xdr:from>
    <xdr:ext cx="534377" cy="259045"/>
    <xdr:sp macro="" textlink="">
      <xdr:nvSpPr>
        <xdr:cNvPr id="552" name="テキスト ボックス 551"/>
        <xdr:cNvSpPr txBox="1"/>
      </xdr:nvSpPr>
      <xdr:spPr>
        <a:xfrm>
          <a:off x="15214111" y="563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166003</xdr:rowOff>
    </xdr:from>
    <xdr:to>
      <xdr:col>76</xdr:col>
      <xdr:colOff>165100</xdr:colOff>
      <xdr:row>34</xdr:row>
      <xdr:rowOff>96153</xdr:rowOff>
    </xdr:to>
    <xdr:sp macro="" textlink="">
      <xdr:nvSpPr>
        <xdr:cNvPr id="553" name="楕円 552"/>
        <xdr:cNvSpPr/>
      </xdr:nvSpPr>
      <xdr:spPr>
        <a:xfrm>
          <a:off x="14541500" y="58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112680</xdr:rowOff>
    </xdr:from>
    <xdr:ext cx="534377" cy="259045"/>
    <xdr:sp macro="" textlink="">
      <xdr:nvSpPr>
        <xdr:cNvPr id="554" name="テキスト ボックス 553"/>
        <xdr:cNvSpPr txBox="1"/>
      </xdr:nvSpPr>
      <xdr:spPr>
        <a:xfrm>
          <a:off x="14325111" y="559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70383</xdr:rowOff>
    </xdr:from>
    <xdr:to>
      <xdr:col>72</xdr:col>
      <xdr:colOff>38100</xdr:colOff>
      <xdr:row>33</xdr:row>
      <xdr:rowOff>533</xdr:rowOff>
    </xdr:to>
    <xdr:sp macro="" textlink="">
      <xdr:nvSpPr>
        <xdr:cNvPr id="555" name="楕円 554"/>
        <xdr:cNvSpPr/>
      </xdr:nvSpPr>
      <xdr:spPr>
        <a:xfrm>
          <a:off x="13652500" y="55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17060</xdr:rowOff>
    </xdr:from>
    <xdr:ext cx="534377" cy="259045"/>
    <xdr:sp macro="" textlink="">
      <xdr:nvSpPr>
        <xdr:cNvPr id="556" name="テキスト ボックス 555"/>
        <xdr:cNvSpPr txBox="1"/>
      </xdr:nvSpPr>
      <xdr:spPr>
        <a:xfrm>
          <a:off x="13436111" y="53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4122</xdr:rowOff>
    </xdr:from>
    <xdr:to>
      <xdr:col>67</xdr:col>
      <xdr:colOff>101600</xdr:colOff>
      <xdr:row>36</xdr:row>
      <xdr:rowOff>105722</xdr:rowOff>
    </xdr:to>
    <xdr:sp macro="" textlink="">
      <xdr:nvSpPr>
        <xdr:cNvPr id="557" name="楕円 556"/>
        <xdr:cNvSpPr/>
      </xdr:nvSpPr>
      <xdr:spPr>
        <a:xfrm>
          <a:off x="12763500" y="617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122249</xdr:rowOff>
    </xdr:from>
    <xdr:ext cx="534377" cy="259045"/>
    <xdr:sp macro="" textlink="">
      <xdr:nvSpPr>
        <xdr:cNvPr id="558" name="テキスト ボックス 557"/>
        <xdr:cNvSpPr txBox="1"/>
      </xdr:nvSpPr>
      <xdr:spPr>
        <a:xfrm>
          <a:off x="12547111" y="59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142988</xdr:rowOff>
    </xdr:from>
    <xdr:to>
      <xdr:col>85</xdr:col>
      <xdr:colOff>127000</xdr:colOff>
      <xdr:row>76</xdr:row>
      <xdr:rowOff>162978</xdr:rowOff>
    </xdr:to>
    <xdr:cxnSp macro="">
      <xdr:nvCxnSpPr>
        <xdr:cNvPr id="640" name="直線コネクタ 639"/>
        <xdr:cNvCxnSpPr/>
      </xdr:nvCxnSpPr>
      <xdr:spPr>
        <a:xfrm flipV="1">
          <a:off x="15481300" y="13173188"/>
          <a:ext cx="8382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147205</xdr:rowOff>
    </xdr:from>
    <xdr:to>
      <xdr:col>81</xdr:col>
      <xdr:colOff>50800</xdr:colOff>
      <xdr:row>76</xdr:row>
      <xdr:rowOff>162978</xdr:rowOff>
    </xdr:to>
    <xdr:cxnSp macro="">
      <xdr:nvCxnSpPr>
        <xdr:cNvPr id="643" name="直線コネクタ 642"/>
        <xdr:cNvCxnSpPr/>
      </xdr:nvCxnSpPr>
      <xdr:spPr>
        <a:xfrm>
          <a:off x="14592300" y="1317740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131079</xdr:rowOff>
    </xdr:from>
    <xdr:to>
      <xdr:col>76</xdr:col>
      <xdr:colOff>114300</xdr:colOff>
      <xdr:row>76</xdr:row>
      <xdr:rowOff>147205</xdr:rowOff>
    </xdr:to>
    <xdr:cxnSp macro="">
      <xdr:nvCxnSpPr>
        <xdr:cNvPr id="646" name="直線コネクタ 645"/>
        <xdr:cNvCxnSpPr/>
      </xdr:nvCxnSpPr>
      <xdr:spPr>
        <a:xfrm>
          <a:off x="13703300" y="13161279"/>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131079</xdr:rowOff>
    </xdr:from>
    <xdr:to>
      <xdr:col>71</xdr:col>
      <xdr:colOff>177800</xdr:colOff>
      <xdr:row>76</xdr:row>
      <xdr:rowOff>167818</xdr:rowOff>
    </xdr:to>
    <xdr:cxnSp macro="">
      <xdr:nvCxnSpPr>
        <xdr:cNvPr id="649" name="直線コネクタ 648"/>
        <xdr:cNvCxnSpPr/>
      </xdr:nvCxnSpPr>
      <xdr:spPr>
        <a:xfrm flipV="1">
          <a:off x="12814300" y="13161279"/>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92188</xdr:rowOff>
    </xdr:from>
    <xdr:to>
      <xdr:col>85</xdr:col>
      <xdr:colOff>177800</xdr:colOff>
      <xdr:row>77</xdr:row>
      <xdr:rowOff>22338</xdr:rowOff>
    </xdr:to>
    <xdr:sp macro="" textlink="">
      <xdr:nvSpPr>
        <xdr:cNvPr id="659" name="楕円 658"/>
        <xdr:cNvSpPr/>
      </xdr:nvSpPr>
      <xdr:spPr>
        <a:xfrm>
          <a:off x="16268700" y="131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115065</xdr:rowOff>
    </xdr:from>
    <xdr:ext cx="599010" cy="259045"/>
    <xdr:sp macro="" textlink="">
      <xdr:nvSpPr>
        <xdr:cNvPr id="660" name="公債費該当値テキスト"/>
        <xdr:cNvSpPr txBox="1"/>
      </xdr:nvSpPr>
      <xdr:spPr>
        <a:xfrm>
          <a:off x="16370300" y="1297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112178</xdr:rowOff>
    </xdr:from>
    <xdr:to>
      <xdr:col>81</xdr:col>
      <xdr:colOff>101600</xdr:colOff>
      <xdr:row>77</xdr:row>
      <xdr:rowOff>42328</xdr:rowOff>
    </xdr:to>
    <xdr:sp macro="" textlink="">
      <xdr:nvSpPr>
        <xdr:cNvPr id="661" name="楕円 660"/>
        <xdr:cNvSpPr/>
      </xdr:nvSpPr>
      <xdr:spPr>
        <a:xfrm>
          <a:off x="15430500" y="1314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58855</xdr:rowOff>
    </xdr:from>
    <xdr:ext cx="599010" cy="259045"/>
    <xdr:sp macro="" textlink="">
      <xdr:nvSpPr>
        <xdr:cNvPr id="662" name="テキスト ボックス 661"/>
        <xdr:cNvSpPr txBox="1"/>
      </xdr:nvSpPr>
      <xdr:spPr>
        <a:xfrm>
          <a:off x="15181795" y="1291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96405</xdr:rowOff>
    </xdr:from>
    <xdr:to>
      <xdr:col>76</xdr:col>
      <xdr:colOff>165100</xdr:colOff>
      <xdr:row>77</xdr:row>
      <xdr:rowOff>26555</xdr:rowOff>
    </xdr:to>
    <xdr:sp macro="" textlink="">
      <xdr:nvSpPr>
        <xdr:cNvPr id="663" name="楕円 662"/>
        <xdr:cNvSpPr/>
      </xdr:nvSpPr>
      <xdr:spPr>
        <a:xfrm>
          <a:off x="14541500" y="131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43082</xdr:rowOff>
    </xdr:from>
    <xdr:ext cx="599010" cy="259045"/>
    <xdr:sp macro="" textlink="">
      <xdr:nvSpPr>
        <xdr:cNvPr id="664" name="テキスト ボックス 663"/>
        <xdr:cNvSpPr txBox="1"/>
      </xdr:nvSpPr>
      <xdr:spPr>
        <a:xfrm>
          <a:off x="14292795" y="1290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80279</xdr:rowOff>
    </xdr:from>
    <xdr:to>
      <xdr:col>72</xdr:col>
      <xdr:colOff>38100</xdr:colOff>
      <xdr:row>77</xdr:row>
      <xdr:rowOff>10429</xdr:rowOff>
    </xdr:to>
    <xdr:sp macro="" textlink="">
      <xdr:nvSpPr>
        <xdr:cNvPr id="665" name="楕円 664"/>
        <xdr:cNvSpPr/>
      </xdr:nvSpPr>
      <xdr:spPr>
        <a:xfrm>
          <a:off x="13652500" y="131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26956</xdr:rowOff>
    </xdr:from>
    <xdr:ext cx="599010" cy="259045"/>
    <xdr:sp macro="" textlink="">
      <xdr:nvSpPr>
        <xdr:cNvPr id="666" name="テキスト ボックス 665"/>
        <xdr:cNvSpPr txBox="1"/>
      </xdr:nvSpPr>
      <xdr:spPr>
        <a:xfrm>
          <a:off x="13403795" y="1288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117018</xdr:rowOff>
    </xdr:from>
    <xdr:to>
      <xdr:col>67</xdr:col>
      <xdr:colOff>101600</xdr:colOff>
      <xdr:row>77</xdr:row>
      <xdr:rowOff>47168</xdr:rowOff>
    </xdr:to>
    <xdr:sp macro="" textlink="">
      <xdr:nvSpPr>
        <xdr:cNvPr id="667" name="楕円 666"/>
        <xdr:cNvSpPr/>
      </xdr:nvSpPr>
      <xdr:spPr>
        <a:xfrm>
          <a:off x="12763500" y="131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63695</xdr:rowOff>
    </xdr:from>
    <xdr:ext cx="599010" cy="259045"/>
    <xdr:sp macro="" textlink="">
      <xdr:nvSpPr>
        <xdr:cNvPr id="668" name="テキスト ボックス 667"/>
        <xdr:cNvSpPr txBox="1"/>
      </xdr:nvSpPr>
      <xdr:spPr>
        <a:xfrm>
          <a:off x="12514795" y="1292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123337</xdr:rowOff>
    </xdr:from>
    <xdr:to>
      <xdr:col>85</xdr:col>
      <xdr:colOff>127000</xdr:colOff>
      <xdr:row>98</xdr:row>
      <xdr:rowOff>144780</xdr:rowOff>
    </xdr:to>
    <xdr:cxnSp macro="">
      <xdr:nvCxnSpPr>
        <xdr:cNvPr id="697" name="直線コネクタ 696"/>
        <xdr:cNvCxnSpPr/>
      </xdr:nvCxnSpPr>
      <xdr:spPr>
        <a:xfrm>
          <a:off x="15481300" y="16925437"/>
          <a:ext cx="8382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123337</xdr:rowOff>
    </xdr:from>
    <xdr:to>
      <xdr:col>81</xdr:col>
      <xdr:colOff>50800</xdr:colOff>
      <xdr:row>99</xdr:row>
      <xdr:rowOff>4411</xdr:rowOff>
    </xdr:to>
    <xdr:cxnSp macro="">
      <xdr:nvCxnSpPr>
        <xdr:cNvPr id="700" name="直線コネクタ 699"/>
        <xdr:cNvCxnSpPr/>
      </xdr:nvCxnSpPr>
      <xdr:spPr>
        <a:xfrm flipV="1">
          <a:off x="14592300" y="16925437"/>
          <a:ext cx="889000" cy="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4411</xdr:rowOff>
    </xdr:from>
    <xdr:to>
      <xdr:col>76</xdr:col>
      <xdr:colOff>114300</xdr:colOff>
      <xdr:row>99</xdr:row>
      <xdr:rowOff>21456</xdr:rowOff>
    </xdr:to>
    <xdr:cxnSp macro="">
      <xdr:nvCxnSpPr>
        <xdr:cNvPr id="703" name="直線コネクタ 702"/>
        <xdr:cNvCxnSpPr/>
      </xdr:nvCxnSpPr>
      <xdr:spPr>
        <a:xfrm flipV="1">
          <a:off x="13703300" y="16977961"/>
          <a:ext cx="8890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21456</xdr:rowOff>
    </xdr:from>
    <xdr:to>
      <xdr:col>71</xdr:col>
      <xdr:colOff>177800</xdr:colOff>
      <xdr:row>99</xdr:row>
      <xdr:rowOff>30589</xdr:rowOff>
    </xdr:to>
    <xdr:cxnSp macro="">
      <xdr:nvCxnSpPr>
        <xdr:cNvPr id="706" name="直線コネクタ 705"/>
        <xdr:cNvCxnSpPr/>
      </xdr:nvCxnSpPr>
      <xdr:spPr>
        <a:xfrm flipV="1">
          <a:off x="12814300" y="16995006"/>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93980</xdr:rowOff>
    </xdr:from>
    <xdr:to>
      <xdr:col>85</xdr:col>
      <xdr:colOff>177800</xdr:colOff>
      <xdr:row>99</xdr:row>
      <xdr:rowOff>24130</xdr:rowOff>
    </xdr:to>
    <xdr:sp macro="" textlink="">
      <xdr:nvSpPr>
        <xdr:cNvPr id="716" name="楕円 715"/>
        <xdr:cNvSpPr/>
      </xdr:nvSpPr>
      <xdr:spPr>
        <a:xfrm>
          <a:off x="162687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72537</xdr:rowOff>
    </xdr:from>
    <xdr:to>
      <xdr:col>81</xdr:col>
      <xdr:colOff>101600</xdr:colOff>
      <xdr:row>99</xdr:row>
      <xdr:rowOff>2687</xdr:rowOff>
    </xdr:to>
    <xdr:sp macro="" textlink="">
      <xdr:nvSpPr>
        <xdr:cNvPr id="718" name="楕円 717"/>
        <xdr:cNvSpPr/>
      </xdr:nvSpPr>
      <xdr:spPr>
        <a:xfrm>
          <a:off x="15430500" y="168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19214</xdr:rowOff>
    </xdr:from>
    <xdr:ext cx="534377" cy="259045"/>
    <xdr:sp macro="" textlink="">
      <xdr:nvSpPr>
        <xdr:cNvPr id="719" name="テキスト ボックス 718"/>
        <xdr:cNvSpPr txBox="1"/>
      </xdr:nvSpPr>
      <xdr:spPr>
        <a:xfrm>
          <a:off x="15214111" y="1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125061</xdr:rowOff>
    </xdr:from>
    <xdr:to>
      <xdr:col>76</xdr:col>
      <xdr:colOff>165100</xdr:colOff>
      <xdr:row>99</xdr:row>
      <xdr:rowOff>55211</xdr:rowOff>
    </xdr:to>
    <xdr:sp macro="" textlink="">
      <xdr:nvSpPr>
        <xdr:cNvPr id="720" name="楕円 719"/>
        <xdr:cNvSpPr/>
      </xdr:nvSpPr>
      <xdr:spPr>
        <a:xfrm>
          <a:off x="14541500" y="1692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46338</xdr:rowOff>
    </xdr:from>
    <xdr:ext cx="534377" cy="259045"/>
    <xdr:sp macro="" textlink="">
      <xdr:nvSpPr>
        <xdr:cNvPr id="721" name="テキスト ボックス 720"/>
        <xdr:cNvSpPr txBox="1"/>
      </xdr:nvSpPr>
      <xdr:spPr>
        <a:xfrm>
          <a:off x="14325111" y="1701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142106</xdr:rowOff>
    </xdr:from>
    <xdr:to>
      <xdr:col>72</xdr:col>
      <xdr:colOff>38100</xdr:colOff>
      <xdr:row>99</xdr:row>
      <xdr:rowOff>72256</xdr:rowOff>
    </xdr:to>
    <xdr:sp macro="" textlink="">
      <xdr:nvSpPr>
        <xdr:cNvPr id="722" name="楕円 721"/>
        <xdr:cNvSpPr/>
      </xdr:nvSpPr>
      <xdr:spPr>
        <a:xfrm>
          <a:off x="13652500" y="169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63383</xdr:rowOff>
    </xdr:from>
    <xdr:ext cx="534377" cy="259045"/>
    <xdr:sp macro="" textlink="">
      <xdr:nvSpPr>
        <xdr:cNvPr id="723" name="テキスト ボックス 722"/>
        <xdr:cNvSpPr txBox="1"/>
      </xdr:nvSpPr>
      <xdr:spPr>
        <a:xfrm>
          <a:off x="13436111" y="170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151239</xdr:rowOff>
    </xdr:from>
    <xdr:to>
      <xdr:col>67</xdr:col>
      <xdr:colOff>101600</xdr:colOff>
      <xdr:row>99</xdr:row>
      <xdr:rowOff>81389</xdr:rowOff>
    </xdr:to>
    <xdr:sp macro="" textlink="">
      <xdr:nvSpPr>
        <xdr:cNvPr id="724" name="楕円 723"/>
        <xdr:cNvSpPr/>
      </xdr:nvSpPr>
      <xdr:spPr>
        <a:xfrm>
          <a:off x="12763500" y="1695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72516</xdr:rowOff>
    </xdr:from>
    <xdr:ext cx="469744" cy="259045"/>
    <xdr:sp macro="" textlink="">
      <xdr:nvSpPr>
        <xdr:cNvPr id="725" name="テキスト ボックス 724"/>
        <xdr:cNvSpPr txBox="1"/>
      </xdr:nvSpPr>
      <xdr:spPr>
        <a:xfrm>
          <a:off x="12579428" y="1704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130621</xdr:rowOff>
    </xdr:from>
    <xdr:to>
      <xdr:col>116</xdr:col>
      <xdr:colOff>63500</xdr:colOff>
      <xdr:row>38</xdr:row>
      <xdr:rowOff>23604</xdr:rowOff>
    </xdr:to>
    <xdr:cxnSp macro="">
      <xdr:nvCxnSpPr>
        <xdr:cNvPr id="756" name="直線コネクタ 755"/>
        <xdr:cNvCxnSpPr/>
      </xdr:nvCxnSpPr>
      <xdr:spPr>
        <a:xfrm flipV="1">
          <a:off x="21323300" y="6302821"/>
          <a:ext cx="838200" cy="2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23604</xdr:rowOff>
    </xdr:from>
    <xdr:to>
      <xdr:col>111</xdr:col>
      <xdr:colOff>177800</xdr:colOff>
      <xdr:row>38</xdr:row>
      <xdr:rowOff>45615</xdr:rowOff>
    </xdr:to>
    <xdr:cxnSp macro="">
      <xdr:nvCxnSpPr>
        <xdr:cNvPr id="759" name="直線コネクタ 758"/>
        <xdr:cNvCxnSpPr/>
      </xdr:nvCxnSpPr>
      <xdr:spPr>
        <a:xfrm flipV="1">
          <a:off x="20434300" y="6538704"/>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45615</xdr:rowOff>
    </xdr:from>
    <xdr:to>
      <xdr:col>107</xdr:col>
      <xdr:colOff>50800</xdr:colOff>
      <xdr:row>39</xdr:row>
      <xdr:rowOff>98878</xdr:rowOff>
    </xdr:to>
    <xdr:cxnSp macro="">
      <xdr:nvCxnSpPr>
        <xdr:cNvPr id="762" name="直線コネクタ 761"/>
        <xdr:cNvCxnSpPr/>
      </xdr:nvCxnSpPr>
      <xdr:spPr>
        <a:xfrm flipV="1">
          <a:off x="19545300" y="6560715"/>
          <a:ext cx="889000" cy="22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79821</xdr:rowOff>
    </xdr:from>
    <xdr:to>
      <xdr:col>116</xdr:col>
      <xdr:colOff>114300</xdr:colOff>
      <xdr:row>37</xdr:row>
      <xdr:rowOff>9971</xdr:rowOff>
    </xdr:to>
    <xdr:sp macro="" textlink="">
      <xdr:nvSpPr>
        <xdr:cNvPr id="775" name="楕円 774"/>
        <xdr:cNvSpPr/>
      </xdr:nvSpPr>
      <xdr:spPr>
        <a:xfrm>
          <a:off x="22110700" y="62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102698</xdr:rowOff>
    </xdr:from>
    <xdr:ext cx="534377" cy="259045"/>
    <xdr:sp macro="" textlink="">
      <xdr:nvSpPr>
        <xdr:cNvPr id="776" name="投資及び出資金該当値テキスト"/>
        <xdr:cNvSpPr txBox="1"/>
      </xdr:nvSpPr>
      <xdr:spPr>
        <a:xfrm>
          <a:off x="22212300" y="61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144254</xdr:rowOff>
    </xdr:from>
    <xdr:to>
      <xdr:col>112</xdr:col>
      <xdr:colOff>38100</xdr:colOff>
      <xdr:row>38</xdr:row>
      <xdr:rowOff>74404</xdr:rowOff>
    </xdr:to>
    <xdr:sp macro="" textlink="">
      <xdr:nvSpPr>
        <xdr:cNvPr id="777" name="楕円 776"/>
        <xdr:cNvSpPr/>
      </xdr:nvSpPr>
      <xdr:spPr>
        <a:xfrm>
          <a:off x="21272500" y="64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90931</xdr:rowOff>
    </xdr:from>
    <xdr:ext cx="469744" cy="259045"/>
    <xdr:sp macro="" textlink="">
      <xdr:nvSpPr>
        <xdr:cNvPr id="778" name="テキスト ボックス 777"/>
        <xdr:cNvSpPr txBox="1"/>
      </xdr:nvSpPr>
      <xdr:spPr>
        <a:xfrm>
          <a:off x="21088428" y="626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166265</xdr:rowOff>
    </xdr:from>
    <xdr:to>
      <xdr:col>107</xdr:col>
      <xdr:colOff>101600</xdr:colOff>
      <xdr:row>38</xdr:row>
      <xdr:rowOff>96415</xdr:rowOff>
    </xdr:to>
    <xdr:sp macro="" textlink="">
      <xdr:nvSpPr>
        <xdr:cNvPr id="779" name="楕円 778"/>
        <xdr:cNvSpPr/>
      </xdr:nvSpPr>
      <xdr:spPr>
        <a:xfrm>
          <a:off x="20383500" y="650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112942</xdr:rowOff>
    </xdr:from>
    <xdr:ext cx="469744" cy="259045"/>
    <xdr:sp macro="" textlink="">
      <xdr:nvSpPr>
        <xdr:cNvPr id="780" name="テキスト ボックス 779"/>
        <xdr:cNvSpPr txBox="1"/>
      </xdr:nvSpPr>
      <xdr:spPr>
        <a:xfrm>
          <a:off x="20199428" y="628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99306</xdr:rowOff>
    </xdr:from>
    <xdr:to>
      <xdr:col>116</xdr:col>
      <xdr:colOff>63500</xdr:colOff>
      <xdr:row>58</xdr:row>
      <xdr:rowOff>101089</xdr:rowOff>
    </xdr:to>
    <xdr:cxnSp macro="">
      <xdr:nvCxnSpPr>
        <xdr:cNvPr id="811" name="直線コネクタ 810"/>
        <xdr:cNvCxnSpPr/>
      </xdr:nvCxnSpPr>
      <xdr:spPr>
        <a:xfrm flipV="1">
          <a:off x="21323300" y="10043406"/>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68376</xdr:rowOff>
    </xdr:from>
    <xdr:to>
      <xdr:col>111</xdr:col>
      <xdr:colOff>177800</xdr:colOff>
      <xdr:row>58</xdr:row>
      <xdr:rowOff>101089</xdr:rowOff>
    </xdr:to>
    <xdr:cxnSp macro="">
      <xdr:nvCxnSpPr>
        <xdr:cNvPr id="814" name="直線コネクタ 813"/>
        <xdr:cNvCxnSpPr/>
      </xdr:nvCxnSpPr>
      <xdr:spPr>
        <a:xfrm>
          <a:off x="20434300" y="9669576"/>
          <a:ext cx="889000" cy="3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68376</xdr:rowOff>
    </xdr:from>
    <xdr:to>
      <xdr:col>107</xdr:col>
      <xdr:colOff>50800</xdr:colOff>
      <xdr:row>57</xdr:row>
      <xdr:rowOff>49540</xdr:rowOff>
    </xdr:to>
    <xdr:cxnSp macro="">
      <xdr:nvCxnSpPr>
        <xdr:cNvPr id="817" name="直線コネクタ 816"/>
        <xdr:cNvCxnSpPr/>
      </xdr:nvCxnSpPr>
      <xdr:spPr>
        <a:xfrm flipV="1">
          <a:off x="19545300" y="9669576"/>
          <a:ext cx="889000" cy="15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29926</xdr:rowOff>
    </xdr:from>
    <xdr:to>
      <xdr:col>102</xdr:col>
      <xdr:colOff>114300</xdr:colOff>
      <xdr:row>57</xdr:row>
      <xdr:rowOff>49540</xdr:rowOff>
    </xdr:to>
    <xdr:cxnSp macro="">
      <xdr:nvCxnSpPr>
        <xdr:cNvPr id="820" name="直線コネクタ 819"/>
        <xdr:cNvCxnSpPr/>
      </xdr:nvCxnSpPr>
      <xdr:spPr>
        <a:xfrm>
          <a:off x="18656300" y="9631126"/>
          <a:ext cx="889000" cy="19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48506</xdr:rowOff>
    </xdr:from>
    <xdr:to>
      <xdr:col>116</xdr:col>
      <xdr:colOff>114300</xdr:colOff>
      <xdr:row>58</xdr:row>
      <xdr:rowOff>150106</xdr:rowOff>
    </xdr:to>
    <xdr:sp macro="" textlink="">
      <xdr:nvSpPr>
        <xdr:cNvPr id="830" name="楕円 829"/>
        <xdr:cNvSpPr/>
      </xdr:nvSpPr>
      <xdr:spPr>
        <a:xfrm>
          <a:off x="22110700" y="99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134883</xdr:rowOff>
    </xdr:from>
    <xdr:ext cx="469744" cy="259045"/>
    <xdr:sp macro="" textlink="">
      <xdr:nvSpPr>
        <xdr:cNvPr id="831" name="貸付金該当値テキスト"/>
        <xdr:cNvSpPr txBox="1"/>
      </xdr:nvSpPr>
      <xdr:spPr>
        <a:xfrm>
          <a:off x="22212300" y="99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50289</xdr:rowOff>
    </xdr:from>
    <xdr:to>
      <xdr:col>112</xdr:col>
      <xdr:colOff>38100</xdr:colOff>
      <xdr:row>58</xdr:row>
      <xdr:rowOff>151889</xdr:rowOff>
    </xdr:to>
    <xdr:sp macro="" textlink="">
      <xdr:nvSpPr>
        <xdr:cNvPr id="832" name="楕円 831"/>
        <xdr:cNvSpPr/>
      </xdr:nvSpPr>
      <xdr:spPr>
        <a:xfrm>
          <a:off x="21272500" y="999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143016</xdr:rowOff>
    </xdr:from>
    <xdr:ext cx="469744" cy="259045"/>
    <xdr:sp macro="" textlink="">
      <xdr:nvSpPr>
        <xdr:cNvPr id="833" name="テキスト ボックス 832"/>
        <xdr:cNvSpPr txBox="1"/>
      </xdr:nvSpPr>
      <xdr:spPr>
        <a:xfrm>
          <a:off x="21088428" y="1008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17576</xdr:rowOff>
    </xdr:from>
    <xdr:to>
      <xdr:col>107</xdr:col>
      <xdr:colOff>101600</xdr:colOff>
      <xdr:row>56</xdr:row>
      <xdr:rowOff>119176</xdr:rowOff>
    </xdr:to>
    <xdr:sp macro="" textlink="">
      <xdr:nvSpPr>
        <xdr:cNvPr id="834" name="楕円 833"/>
        <xdr:cNvSpPr/>
      </xdr:nvSpPr>
      <xdr:spPr>
        <a:xfrm>
          <a:off x="20383500" y="96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135703</xdr:rowOff>
    </xdr:from>
    <xdr:ext cx="534377" cy="259045"/>
    <xdr:sp macro="" textlink="">
      <xdr:nvSpPr>
        <xdr:cNvPr id="835" name="テキスト ボックス 834"/>
        <xdr:cNvSpPr txBox="1"/>
      </xdr:nvSpPr>
      <xdr:spPr>
        <a:xfrm>
          <a:off x="20167111" y="93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170190</xdr:rowOff>
    </xdr:from>
    <xdr:to>
      <xdr:col>102</xdr:col>
      <xdr:colOff>165100</xdr:colOff>
      <xdr:row>57</xdr:row>
      <xdr:rowOff>100340</xdr:rowOff>
    </xdr:to>
    <xdr:sp macro="" textlink="">
      <xdr:nvSpPr>
        <xdr:cNvPr id="836" name="楕円 835"/>
        <xdr:cNvSpPr/>
      </xdr:nvSpPr>
      <xdr:spPr>
        <a:xfrm>
          <a:off x="19494500" y="97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116867</xdr:rowOff>
    </xdr:from>
    <xdr:ext cx="534377" cy="259045"/>
    <xdr:sp macro="" textlink="">
      <xdr:nvSpPr>
        <xdr:cNvPr id="837" name="テキスト ボックス 836"/>
        <xdr:cNvSpPr txBox="1"/>
      </xdr:nvSpPr>
      <xdr:spPr>
        <a:xfrm>
          <a:off x="19278111" y="954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150576</xdr:rowOff>
    </xdr:from>
    <xdr:to>
      <xdr:col>98</xdr:col>
      <xdr:colOff>38100</xdr:colOff>
      <xdr:row>56</xdr:row>
      <xdr:rowOff>80726</xdr:rowOff>
    </xdr:to>
    <xdr:sp macro="" textlink="">
      <xdr:nvSpPr>
        <xdr:cNvPr id="838" name="楕円 837"/>
        <xdr:cNvSpPr/>
      </xdr:nvSpPr>
      <xdr:spPr>
        <a:xfrm>
          <a:off x="18605500" y="95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97253</xdr:rowOff>
    </xdr:from>
    <xdr:ext cx="534377" cy="259045"/>
    <xdr:sp macro="" textlink="">
      <xdr:nvSpPr>
        <xdr:cNvPr id="839" name="テキスト ボックス 838"/>
        <xdr:cNvSpPr txBox="1"/>
      </xdr:nvSpPr>
      <xdr:spPr>
        <a:xfrm>
          <a:off x="18389111" y="93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34903</xdr:rowOff>
    </xdr:from>
    <xdr:to>
      <xdr:col>116</xdr:col>
      <xdr:colOff>63500</xdr:colOff>
      <xdr:row>75</xdr:row>
      <xdr:rowOff>44374</xdr:rowOff>
    </xdr:to>
    <xdr:cxnSp macro="">
      <xdr:nvCxnSpPr>
        <xdr:cNvPr id="871" name="直線コネクタ 870"/>
        <xdr:cNvCxnSpPr/>
      </xdr:nvCxnSpPr>
      <xdr:spPr>
        <a:xfrm>
          <a:off x="21323300" y="12893653"/>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34903</xdr:rowOff>
    </xdr:from>
    <xdr:to>
      <xdr:col>111</xdr:col>
      <xdr:colOff>177800</xdr:colOff>
      <xdr:row>75</xdr:row>
      <xdr:rowOff>56751</xdr:rowOff>
    </xdr:to>
    <xdr:cxnSp macro="">
      <xdr:nvCxnSpPr>
        <xdr:cNvPr id="874" name="直線コネクタ 873"/>
        <xdr:cNvCxnSpPr/>
      </xdr:nvCxnSpPr>
      <xdr:spPr>
        <a:xfrm flipV="1">
          <a:off x="20434300" y="12893653"/>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150689</xdr:rowOff>
    </xdr:from>
    <xdr:to>
      <xdr:col>107</xdr:col>
      <xdr:colOff>50800</xdr:colOff>
      <xdr:row>75</xdr:row>
      <xdr:rowOff>56751</xdr:rowOff>
    </xdr:to>
    <xdr:cxnSp macro="">
      <xdr:nvCxnSpPr>
        <xdr:cNvPr id="877" name="直線コネクタ 876"/>
        <xdr:cNvCxnSpPr/>
      </xdr:nvCxnSpPr>
      <xdr:spPr>
        <a:xfrm>
          <a:off x="19545300" y="11980739"/>
          <a:ext cx="889000" cy="9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150689</xdr:rowOff>
    </xdr:from>
    <xdr:to>
      <xdr:col>102</xdr:col>
      <xdr:colOff>114300</xdr:colOff>
      <xdr:row>70</xdr:row>
      <xdr:rowOff>10475</xdr:rowOff>
    </xdr:to>
    <xdr:cxnSp macro="">
      <xdr:nvCxnSpPr>
        <xdr:cNvPr id="880" name="直線コネクタ 879"/>
        <xdr:cNvCxnSpPr/>
      </xdr:nvCxnSpPr>
      <xdr:spPr>
        <a:xfrm flipV="1">
          <a:off x="18656300" y="11980739"/>
          <a:ext cx="889000" cy="3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90" name="楕円 889"/>
        <xdr:cNvSpPr/>
      </xdr:nvSpPr>
      <xdr:spPr>
        <a:xfrm>
          <a:off x="22110700" y="128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16451</xdr:rowOff>
    </xdr:from>
    <xdr:ext cx="534377" cy="259045"/>
    <xdr:sp macro="" textlink="">
      <xdr:nvSpPr>
        <xdr:cNvPr id="891" name="繰出金該当値テキスト"/>
        <xdr:cNvSpPr txBox="1"/>
      </xdr:nvSpPr>
      <xdr:spPr>
        <a:xfrm>
          <a:off x="22212300" y="127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155553</xdr:rowOff>
    </xdr:from>
    <xdr:to>
      <xdr:col>112</xdr:col>
      <xdr:colOff>38100</xdr:colOff>
      <xdr:row>75</xdr:row>
      <xdr:rowOff>85703</xdr:rowOff>
    </xdr:to>
    <xdr:sp macro="" textlink="">
      <xdr:nvSpPr>
        <xdr:cNvPr id="892" name="楕円 891"/>
        <xdr:cNvSpPr/>
      </xdr:nvSpPr>
      <xdr:spPr>
        <a:xfrm>
          <a:off x="21272500" y="128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102230</xdr:rowOff>
    </xdr:from>
    <xdr:ext cx="534377" cy="259045"/>
    <xdr:sp macro="" textlink="">
      <xdr:nvSpPr>
        <xdr:cNvPr id="893" name="テキスト ボックス 892"/>
        <xdr:cNvSpPr txBox="1"/>
      </xdr:nvSpPr>
      <xdr:spPr>
        <a:xfrm>
          <a:off x="21056111" y="1261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5951</xdr:rowOff>
    </xdr:from>
    <xdr:to>
      <xdr:col>107</xdr:col>
      <xdr:colOff>101600</xdr:colOff>
      <xdr:row>75</xdr:row>
      <xdr:rowOff>107551</xdr:rowOff>
    </xdr:to>
    <xdr:sp macro="" textlink="">
      <xdr:nvSpPr>
        <xdr:cNvPr id="894" name="楕円 893"/>
        <xdr:cNvSpPr/>
      </xdr:nvSpPr>
      <xdr:spPr>
        <a:xfrm>
          <a:off x="20383500" y="128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124078</xdr:rowOff>
    </xdr:from>
    <xdr:ext cx="534377" cy="259045"/>
    <xdr:sp macro="" textlink="">
      <xdr:nvSpPr>
        <xdr:cNvPr id="895" name="テキスト ボックス 894"/>
        <xdr:cNvSpPr txBox="1"/>
      </xdr:nvSpPr>
      <xdr:spPr>
        <a:xfrm>
          <a:off x="20167111" y="126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99889</xdr:rowOff>
    </xdr:from>
    <xdr:to>
      <xdr:col>102</xdr:col>
      <xdr:colOff>165100</xdr:colOff>
      <xdr:row>70</xdr:row>
      <xdr:rowOff>30039</xdr:rowOff>
    </xdr:to>
    <xdr:sp macro="" textlink="">
      <xdr:nvSpPr>
        <xdr:cNvPr id="896" name="楕円 895"/>
        <xdr:cNvSpPr/>
      </xdr:nvSpPr>
      <xdr:spPr>
        <a:xfrm>
          <a:off x="19494500" y="1192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46566</xdr:rowOff>
    </xdr:from>
    <xdr:ext cx="599010" cy="259045"/>
    <xdr:sp macro="" textlink="">
      <xdr:nvSpPr>
        <xdr:cNvPr id="897" name="テキスト ボックス 896"/>
        <xdr:cNvSpPr txBox="1"/>
      </xdr:nvSpPr>
      <xdr:spPr>
        <a:xfrm>
          <a:off x="19245795" y="1170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131125</xdr:rowOff>
    </xdr:from>
    <xdr:to>
      <xdr:col>98</xdr:col>
      <xdr:colOff>38100</xdr:colOff>
      <xdr:row>70</xdr:row>
      <xdr:rowOff>61275</xdr:rowOff>
    </xdr:to>
    <xdr:sp macro="" textlink="">
      <xdr:nvSpPr>
        <xdr:cNvPr id="898" name="楕円 897"/>
        <xdr:cNvSpPr/>
      </xdr:nvSpPr>
      <xdr:spPr>
        <a:xfrm>
          <a:off x="18605500" y="119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77802</xdr:rowOff>
    </xdr:from>
    <xdr:ext cx="599010" cy="259045"/>
    <xdr:sp macro="" textlink="">
      <xdr:nvSpPr>
        <xdr:cNvPr id="899" name="テキスト ボックス 898"/>
        <xdr:cNvSpPr txBox="1"/>
      </xdr:nvSpPr>
      <xdr:spPr>
        <a:xfrm>
          <a:off x="18356795" y="1173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コスト（性質別）は、類似団体との乖離額で比較した場合、公債費、人件費、普通建設事業費、補助費等の順で類似団体平均を大きく上回っている。公債費については、令和４年度に５．５億円の繰上償還を実施していることなどから、類似団体平均を上回っている。人件費については、市域が広大で支所等を多く配置しなくてはいけないことに加え、類似団体では一部事務組合で業務を行っている団体が多いごみ処理業務や消防業務を単独で行っていること、県から権限移譲を受けている独自事務があることなどから、類似団体平均を上回っている。普通建設事業費については、哲多認定こども園の新築、哲西老人福祉施設や西方小学校等の改修、緊急自然災害防止対策事業の実施など工事が集中したことから、類似団体平均を上回っている。補助費等については、自治体としては数少ない公立大学を有しており、大学運営費交付金が多額であることなどから、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今後も、業務の見直しや効率化、民間委託・指定管理者制度の推進など、行財政改革に取り組み経費の縮減に努めるとともに、有利な財源確保に努めながら必要な施策を実施していく予定である。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26,920
793.29
28,541,448
26,751,957
1,498,387
15,783,585
28,640,490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44831</xdr:rowOff>
    </xdr:from>
    <xdr:to>
      <xdr:col>24</xdr:col>
      <xdr:colOff>63500</xdr:colOff>
      <xdr:row>35</xdr:row>
      <xdr:rowOff>64453</xdr:rowOff>
    </xdr:to>
    <xdr:cxnSp macro="">
      <xdr:nvCxnSpPr>
        <xdr:cNvPr id="61" name="直線コネクタ 60"/>
        <xdr:cNvCxnSpPr/>
      </xdr:nvCxnSpPr>
      <xdr:spPr>
        <a:xfrm flipV="1">
          <a:off x="3797300" y="6045581"/>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153988</xdr:rowOff>
    </xdr:from>
    <xdr:to>
      <xdr:col>19</xdr:col>
      <xdr:colOff>177800</xdr:colOff>
      <xdr:row>35</xdr:row>
      <xdr:rowOff>64453</xdr:rowOff>
    </xdr:to>
    <xdr:cxnSp macro="">
      <xdr:nvCxnSpPr>
        <xdr:cNvPr id="64" name="直線コネクタ 63"/>
        <xdr:cNvCxnSpPr/>
      </xdr:nvCxnSpPr>
      <xdr:spPr>
        <a:xfrm>
          <a:off x="2908300" y="5983288"/>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110744</xdr:rowOff>
    </xdr:from>
    <xdr:to>
      <xdr:col>15</xdr:col>
      <xdr:colOff>50800</xdr:colOff>
      <xdr:row>34</xdr:row>
      <xdr:rowOff>153988</xdr:rowOff>
    </xdr:to>
    <xdr:cxnSp macro="">
      <xdr:nvCxnSpPr>
        <xdr:cNvPr id="67" name="直線コネクタ 66"/>
        <xdr:cNvCxnSpPr/>
      </xdr:nvCxnSpPr>
      <xdr:spPr>
        <a:xfrm>
          <a:off x="2019300" y="5940044"/>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110744</xdr:rowOff>
    </xdr:from>
    <xdr:to>
      <xdr:col>10</xdr:col>
      <xdr:colOff>114300</xdr:colOff>
      <xdr:row>34</xdr:row>
      <xdr:rowOff>123508</xdr:rowOff>
    </xdr:to>
    <xdr:cxnSp macro="">
      <xdr:nvCxnSpPr>
        <xdr:cNvPr id="70" name="直線コネクタ 69"/>
        <xdr:cNvCxnSpPr/>
      </xdr:nvCxnSpPr>
      <xdr:spPr>
        <a:xfrm flipV="1">
          <a:off x="1130300" y="5940044"/>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165481</xdr:rowOff>
    </xdr:from>
    <xdr:to>
      <xdr:col>24</xdr:col>
      <xdr:colOff>114300</xdr:colOff>
      <xdr:row>35</xdr:row>
      <xdr:rowOff>95631</xdr:rowOff>
    </xdr:to>
    <xdr:sp macro="" textlink="">
      <xdr:nvSpPr>
        <xdr:cNvPr id="80" name="楕円 79"/>
        <xdr:cNvSpPr/>
      </xdr:nvSpPr>
      <xdr:spPr>
        <a:xfrm>
          <a:off x="45847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16908</xdr:rowOff>
    </xdr:from>
    <xdr:ext cx="469744" cy="259045"/>
    <xdr:sp macro="" textlink="">
      <xdr:nvSpPr>
        <xdr:cNvPr id="81" name="議会費該当値テキスト"/>
        <xdr:cNvSpPr txBox="1"/>
      </xdr:nvSpPr>
      <xdr:spPr>
        <a:xfrm>
          <a:off x="4686300" y="58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13653</xdr:rowOff>
    </xdr:from>
    <xdr:to>
      <xdr:col>20</xdr:col>
      <xdr:colOff>38100</xdr:colOff>
      <xdr:row>35</xdr:row>
      <xdr:rowOff>115253</xdr:rowOff>
    </xdr:to>
    <xdr:sp macro="" textlink="">
      <xdr:nvSpPr>
        <xdr:cNvPr id="82" name="楕円 81"/>
        <xdr:cNvSpPr/>
      </xdr:nvSpPr>
      <xdr:spPr>
        <a:xfrm>
          <a:off x="3746500" y="60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131780</xdr:rowOff>
    </xdr:from>
    <xdr:ext cx="469744" cy="259045"/>
    <xdr:sp macro="" textlink="">
      <xdr:nvSpPr>
        <xdr:cNvPr id="83" name="テキスト ボックス 82"/>
        <xdr:cNvSpPr txBox="1"/>
      </xdr:nvSpPr>
      <xdr:spPr>
        <a:xfrm>
          <a:off x="3562428" y="57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103188</xdr:rowOff>
    </xdr:from>
    <xdr:to>
      <xdr:col>15</xdr:col>
      <xdr:colOff>101600</xdr:colOff>
      <xdr:row>35</xdr:row>
      <xdr:rowOff>33338</xdr:rowOff>
    </xdr:to>
    <xdr:sp macro="" textlink="">
      <xdr:nvSpPr>
        <xdr:cNvPr id="84" name="楕円 83"/>
        <xdr:cNvSpPr/>
      </xdr:nvSpPr>
      <xdr:spPr>
        <a:xfrm>
          <a:off x="2857500" y="5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49865</xdr:rowOff>
    </xdr:from>
    <xdr:ext cx="469744" cy="259045"/>
    <xdr:sp macro="" textlink="">
      <xdr:nvSpPr>
        <xdr:cNvPr id="85" name="テキスト ボックス 84"/>
        <xdr:cNvSpPr txBox="1"/>
      </xdr:nvSpPr>
      <xdr:spPr>
        <a:xfrm>
          <a:off x="2673428" y="570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59944</xdr:rowOff>
    </xdr:from>
    <xdr:to>
      <xdr:col>10</xdr:col>
      <xdr:colOff>165100</xdr:colOff>
      <xdr:row>34</xdr:row>
      <xdr:rowOff>161544</xdr:rowOff>
    </xdr:to>
    <xdr:sp macro="" textlink="">
      <xdr:nvSpPr>
        <xdr:cNvPr id="86" name="楕円 85"/>
        <xdr:cNvSpPr/>
      </xdr:nvSpPr>
      <xdr:spPr>
        <a:xfrm>
          <a:off x="1968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6621</xdr:rowOff>
    </xdr:from>
    <xdr:ext cx="469744" cy="259045"/>
    <xdr:sp macro="" textlink="">
      <xdr:nvSpPr>
        <xdr:cNvPr id="87" name="テキスト ボックス 86"/>
        <xdr:cNvSpPr txBox="1"/>
      </xdr:nvSpPr>
      <xdr:spPr>
        <a:xfrm>
          <a:off x="1784428"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72708</xdr:rowOff>
    </xdr:from>
    <xdr:to>
      <xdr:col>6</xdr:col>
      <xdr:colOff>38100</xdr:colOff>
      <xdr:row>35</xdr:row>
      <xdr:rowOff>2858</xdr:rowOff>
    </xdr:to>
    <xdr:sp macro="" textlink="">
      <xdr:nvSpPr>
        <xdr:cNvPr id="88" name="楕円 87"/>
        <xdr:cNvSpPr/>
      </xdr:nvSpPr>
      <xdr:spPr>
        <a:xfrm>
          <a:off x="1079500" y="59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19385</xdr:rowOff>
    </xdr:from>
    <xdr:ext cx="469744" cy="259045"/>
    <xdr:sp macro="" textlink="">
      <xdr:nvSpPr>
        <xdr:cNvPr id="89" name="テキスト ボックス 88"/>
        <xdr:cNvSpPr txBox="1"/>
      </xdr:nvSpPr>
      <xdr:spPr>
        <a:xfrm>
          <a:off x="895428" y="567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107927</xdr:rowOff>
    </xdr:from>
    <xdr:to>
      <xdr:col>24</xdr:col>
      <xdr:colOff>63500</xdr:colOff>
      <xdr:row>58</xdr:row>
      <xdr:rowOff>119544</xdr:rowOff>
    </xdr:to>
    <xdr:cxnSp macro="">
      <xdr:nvCxnSpPr>
        <xdr:cNvPr id="120" name="直線コネクタ 119"/>
        <xdr:cNvCxnSpPr/>
      </xdr:nvCxnSpPr>
      <xdr:spPr>
        <a:xfrm>
          <a:off x="3797300" y="10052027"/>
          <a:ext cx="8382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17994</xdr:rowOff>
    </xdr:from>
    <xdr:to>
      <xdr:col>19</xdr:col>
      <xdr:colOff>177800</xdr:colOff>
      <xdr:row>58</xdr:row>
      <xdr:rowOff>107927</xdr:rowOff>
    </xdr:to>
    <xdr:cxnSp macro="">
      <xdr:nvCxnSpPr>
        <xdr:cNvPr id="123" name="直線コネクタ 122"/>
        <xdr:cNvCxnSpPr/>
      </xdr:nvCxnSpPr>
      <xdr:spPr>
        <a:xfrm>
          <a:off x="2908300" y="9962094"/>
          <a:ext cx="889000" cy="8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17994</xdr:rowOff>
    </xdr:from>
    <xdr:to>
      <xdr:col>15</xdr:col>
      <xdr:colOff>50800</xdr:colOff>
      <xdr:row>58</xdr:row>
      <xdr:rowOff>151004</xdr:rowOff>
    </xdr:to>
    <xdr:cxnSp macro="">
      <xdr:nvCxnSpPr>
        <xdr:cNvPr id="126" name="直線コネクタ 125"/>
        <xdr:cNvCxnSpPr/>
      </xdr:nvCxnSpPr>
      <xdr:spPr>
        <a:xfrm flipV="1">
          <a:off x="2019300" y="9962094"/>
          <a:ext cx="889000" cy="1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137869</xdr:rowOff>
    </xdr:from>
    <xdr:to>
      <xdr:col>10</xdr:col>
      <xdr:colOff>114300</xdr:colOff>
      <xdr:row>58</xdr:row>
      <xdr:rowOff>151004</xdr:rowOff>
    </xdr:to>
    <xdr:cxnSp macro="">
      <xdr:nvCxnSpPr>
        <xdr:cNvPr id="129" name="直線コネクタ 128"/>
        <xdr:cNvCxnSpPr/>
      </xdr:nvCxnSpPr>
      <xdr:spPr>
        <a:xfrm>
          <a:off x="1130300" y="10081969"/>
          <a:ext cx="889000" cy="1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68744</xdr:rowOff>
    </xdr:from>
    <xdr:to>
      <xdr:col>24</xdr:col>
      <xdr:colOff>114300</xdr:colOff>
      <xdr:row>58</xdr:row>
      <xdr:rowOff>170344</xdr:rowOff>
    </xdr:to>
    <xdr:sp macro="" textlink="">
      <xdr:nvSpPr>
        <xdr:cNvPr id="139" name="楕円 138"/>
        <xdr:cNvSpPr/>
      </xdr:nvSpPr>
      <xdr:spPr>
        <a:xfrm>
          <a:off x="4584700" y="100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28121</xdr:rowOff>
    </xdr:from>
    <xdr:ext cx="599010" cy="259045"/>
    <xdr:sp macro="" textlink="">
      <xdr:nvSpPr>
        <xdr:cNvPr id="140" name="総務費該当値テキスト"/>
        <xdr:cNvSpPr txBox="1"/>
      </xdr:nvSpPr>
      <xdr:spPr>
        <a:xfrm>
          <a:off x="4686300" y="980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57127</xdr:rowOff>
    </xdr:from>
    <xdr:to>
      <xdr:col>20</xdr:col>
      <xdr:colOff>38100</xdr:colOff>
      <xdr:row>58</xdr:row>
      <xdr:rowOff>158727</xdr:rowOff>
    </xdr:to>
    <xdr:sp macro="" textlink="">
      <xdr:nvSpPr>
        <xdr:cNvPr id="141" name="楕円 140"/>
        <xdr:cNvSpPr/>
      </xdr:nvSpPr>
      <xdr:spPr>
        <a:xfrm>
          <a:off x="3746500" y="100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3804</xdr:rowOff>
    </xdr:from>
    <xdr:ext cx="599010" cy="259045"/>
    <xdr:sp macro="" textlink="">
      <xdr:nvSpPr>
        <xdr:cNvPr id="142" name="テキスト ボックス 141"/>
        <xdr:cNvSpPr txBox="1"/>
      </xdr:nvSpPr>
      <xdr:spPr>
        <a:xfrm>
          <a:off x="3497795" y="977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138644</xdr:rowOff>
    </xdr:from>
    <xdr:to>
      <xdr:col>15</xdr:col>
      <xdr:colOff>101600</xdr:colOff>
      <xdr:row>58</xdr:row>
      <xdr:rowOff>68794</xdr:rowOff>
    </xdr:to>
    <xdr:sp macro="" textlink="">
      <xdr:nvSpPr>
        <xdr:cNvPr id="143" name="楕円 142"/>
        <xdr:cNvSpPr/>
      </xdr:nvSpPr>
      <xdr:spPr>
        <a:xfrm>
          <a:off x="2857500" y="99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85321</xdr:rowOff>
    </xdr:from>
    <xdr:ext cx="599010" cy="259045"/>
    <xdr:sp macro="" textlink="">
      <xdr:nvSpPr>
        <xdr:cNvPr id="144" name="テキスト ボックス 143"/>
        <xdr:cNvSpPr txBox="1"/>
      </xdr:nvSpPr>
      <xdr:spPr>
        <a:xfrm>
          <a:off x="2608795" y="968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100204</xdr:rowOff>
    </xdr:from>
    <xdr:to>
      <xdr:col>10</xdr:col>
      <xdr:colOff>165100</xdr:colOff>
      <xdr:row>59</xdr:row>
      <xdr:rowOff>30354</xdr:rowOff>
    </xdr:to>
    <xdr:sp macro="" textlink="">
      <xdr:nvSpPr>
        <xdr:cNvPr id="145" name="楕円 144"/>
        <xdr:cNvSpPr/>
      </xdr:nvSpPr>
      <xdr:spPr>
        <a:xfrm>
          <a:off x="1968500" y="100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46881</xdr:rowOff>
    </xdr:from>
    <xdr:ext cx="599010" cy="259045"/>
    <xdr:sp macro="" textlink="">
      <xdr:nvSpPr>
        <xdr:cNvPr id="146" name="テキスト ボックス 145"/>
        <xdr:cNvSpPr txBox="1"/>
      </xdr:nvSpPr>
      <xdr:spPr>
        <a:xfrm>
          <a:off x="1719795" y="981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87069</xdr:rowOff>
    </xdr:from>
    <xdr:to>
      <xdr:col>6</xdr:col>
      <xdr:colOff>38100</xdr:colOff>
      <xdr:row>59</xdr:row>
      <xdr:rowOff>17219</xdr:rowOff>
    </xdr:to>
    <xdr:sp macro="" textlink="">
      <xdr:nvSpPr>
        <xdr:cNvPr id="147" name="楕円 146"/>
        <xdr:cNvSpPr/>
      </xdr:nvSpPr>
      <xdr:spPr>
        <a:xfrm>
          <a:off x="1079500" y="100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33746</xdr:rowOff>
    </xdr:from>
    <xdr:ext cx="599010" cy="259045"/>
    <xdr:sp macro="" textlink="">
      <xdr:nvSpPr>
        <xdr:cNvPr id="148" name="テキスト ボックス 147"/>
        <xdr:cNvSpPr txBox="1"/>
      </xdr:nvSpPr>
      <xdr:spPr>
        <a:xfrm>
          <a:off x="830795" y="980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144734</xdr:rowOff>
    </xdr:from>
    <xdr:to>
      <xdr:col>24</xdr:col>
      <xdr:colOff>63500</xdr:colOff>
      <xdr:row>76</xdr:row>
      <xdr:rowOff>7350</xdr:rowOff>
    </xdr:to>
    <xdr:cxnSp macro="">
      <xdr:nvCxnSpPr>
        <xdr:cNvPr id="176" name="直線コネクタ 175"/>
        <xdr:cNvCxnSpPr/>
      </xdr:nvCxnSpPr>
      <xdr:spPr>
        <a:xfrm flipV="1">
          <a:off x="3797300" y="13003484"/>
          <a:ext cx="8382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7350</xdr:rowOff>
    </xdr:from>
    <xdr:to>
      <xdr:col>19</xdr:col>
      <xdr:colOff>177800</xdr:colOff>
      <xdr:row>76</xdr:row>
      <xdr:rowOff>128544</xdr:rowOff>
    </xdr:to>
    <xdr:cxnSp macro="">
      <xdr:nvCxnSpPr>
        <xdr:cNvPr id="179" name="直線コネクタ 178"/>
        <xdr:cNvCxnSpPr/>
      </xdr:nvCxnSpPr>
      <xdr:spPr>
        <a:xfrm flipV="1">
          <a:off x="2908300" y="13037550"/>
          <a:ext cx="889000" cy="1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128544</xdr:rowOff>
    </xdr:from>
    <xdr:to>
      <xdr:col>15</xdr:col>
      <xdr:colOff>50800</xdr:colOff>
      <xdr:row>76</xdr:row>
      <xdr:rowOff>162610</xdr:rowOff>
    </xdr:to>
    <xdr:cxnSp macro="">
      <xdr:nvCxnSpPr>
        <xdr:cNvPr id="182" name="直線コネクタ 181"/>
        <xdr:cNvCxnSpPr/>
      </xdr:nvCxnSpPr>
      <xdr:spPr>
        <a:xfrm flipV="1">
          <a:off x="2019300" y="13158744"/>
          <a:ext cx="8890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162610</xdr:rowOff>
    </xdr:from>
    <xdr:to>
      <xdr:col>10</xdr:col>
      <xdr:colOff>114300</xdr:colOff>
      <xdr:row>77</xdr:row>
      <xdr:rowOff>23699</xdr:rowOff>
    </xdr:to>
    <xdr:cxnSp macro="">
      <xdr:nvCxnSpPr>
        <xdr:cNvPr id="185" name="直線コネクタ 184"/>
        <xdr:cNvCxnSpPr/>
      </xdr:nvCxnSpPr>
      <xdr:spPr>
        <a:xfrm flipV="1">
          <a:off x="1130300" y="13192810"/>
          <a:ext cx="8890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93934</xdr:rowOff>
    </xdr:from>
    <xdr:to>
      <xdr:col>24</xdr:col>
      <xdr:colOff>114300</xdr:colOff>
      <xdr:row>76</xdr:row>
      <xdr:rowOff>24084</xdr:rowOff>
    </xdr:to>
    <xdr:sp macro="" textlink="">
      <xdr:nvSpPr>
        <xdr:cNvPr id="195" name="楕円 194"/>
        <xdr:cNvSpPr/>
      </xdr:nvSpPr>
      <xdr:spPr>
        <a:xfrm>
          <a:off x="4584700" y="129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116811</xdr:rowOff>
    </xdr:from>
    <xdr:ext cx="599010" cy="259045"/>
    <xdr:sp macro="" textlink="">
      <xdr:nvSpPr>
        <xdr:cNvPr id="196" name="民生費該当値テキスト"/>
        <xdr:cNvSpPr txBox="1"/>
      </xdr:nvSpPr>
      <xdr:spPr>
        <a:xfrm>
          <a:off x="4686300" y="128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128000</xdr:rowOff>
    </xdr:from>
    <xdr:to>
      <xdr:col>20</xdr:col>
      <xdr:colOff>38100</xdr:colOff>
      <xdr:row>76</xdr:row>
      <xdr:rowOff>58150</xdr:rowOff>
    </xdr:to>
    <xdr:sp macro="" textlink="">
      <xdr:nvSpPr>
        <xdr:cNvPr id="197" name="楕円 196"/>
        <xdr:cNvSpPr/>
      </xdr:nvSpPr>
      <xdr:spPr>
        <a:xfrm>
          <a:off x="3746500" y="129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49277</xdr:rowOff>
    </xdr:from>
    <xdr:ext cx="599010" cy="259045"/>
    <xdr:sp macro="" textlink="">
      <xdr:nvSpPr>
        <xdr:cNvPr id="198" name="テキスト ボックス 197"/>
        <xdr:cNvSpPr txBox="1"/>
      </xdr:nvSpPr>
      <xdr:spPr>
        <a:xfrm>
          <a:off x="3497795" y="1307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77744</xdr:rowOff>
    </xdr:from>
    <xdr:to>
      <xdr:col>15</xdr:col>
      <xdr:colOff>101600</xdr:colOff>
      <xdr:row>77</xdr:row>
      <xdr:rowOff>7894</xdr:rowOff>
    </xdr:to>
    <xdr:sp macro="" textlink="">
      <xdr:nvSpPr>
        <xdr:cNvPr id="199" name="楕円 198"/>
        <xdr:cNvSpPr/>
      </xdr:nvSpPr>
      <xdr:spPr>
        <a:xfrm>
          <a:off x="2857500" y="131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170471</xdr:rowOff>
    </xdr:from>
    <xdr:ext cx="599010" cy="259045"/>
    <xdr:sp macro="" textlink="">
      <xdr:nvSpPr>
        <xdr:cNvPr id="200" name="テキスト ボックス 199"/>
        <xdr:cNvSpPr txBox="1"/>
      </xdr:nvSpPr>
      <xdr:spPr>
        <a:xfrm>
          <a:off x="2608795" y="1320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111810</xdr:rowOff>
    </xdr:from>
    <xdr:to>
      <xdr:col>10</xdr:col>
      <xdr:colOff>165100</xdr:colOff>
      <xdr:row>77</xdr:row>
      <xdr:rowOff>41960</xdr:rowOff>
    </xdr:to>
    <xdr:sp macro="" textlink="">
      <xdr:nvSpPr>
        <xdr:cNvPr id="201" name="楕円 200"/>
        <xdr:cNvSpPr/>
      </xdr:nvSpPr>
      <xdr:spPr>
        <a:xfrm>
          <a:off x="1968500" y="131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33087</xdr:rowOff>
    </xdr:from>
    <xdr:ext cx="599010" cy="259045"/>
    <xdr:sp macro="" textlink="">
      <xdr:nvSpPr>
        <xdr:cNvPr id="202" name="テキスト ボックス 201"/>
        <xdr:cNvSpPr txBox="1"/>
      </xdr:nvSpPr>
      <xdr:spPr>
        <a:xfrm>
          <a:off x="1719795" y="1323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144349</xdr:rowOff>
    </xdr:from>
    <xdr:to>
      <xdr:col>6</xdr:col>
      <xdr:colOff>38100</xdr:colOff>
      <xdr:row>77</xdr:row>
      <xdr:rowOff>74499</xdr:rowOff>
    </xdr:to>
    <xdr:sp macro="" textlink="">
      <xdr:nvSpPr>
        <xdr:cNvPr id="203" name="楕円 202"/>
        <xdr:cNvSpPr/>
      </xdr:nvSpPr>
      <xdr:spPr>
        <a:xfrm>
          <a:off x="1079500" y="131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65626</xdr:rowOff>
    </xdr:from>
    <xdr:ext cx="599010" cy="259045"/>
    <xdr:sp macro="" textlink="">
      <xdr:nvSpPr>
        <xdr:cNvPr id="204" name="テキスト ボックス 203"/>
        <xdr:cNvSpPr txBox="1"/>
      </xdr:nvSpPr>
      <xdr:spPr>
        <a:xfrm>
          <a:off x="830795" y="1326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163863</xdr:rowOff>
    </xdr:from>
    <xdr:to>
      <xdr:col>24</xdr:col>
      <xdr:colOff>63500</xdr:colOff>
      <xdr:row>98</xdr:row>
      <xdr:rowOff>544</xdr:rowOff>
    </xdr:to>
    <xdr:cxnSp macro="">
      <xdr:nvCxnSpPr>
        <xdr:cNvPr id="235" name="直線コネクタ 234"/>
        <xdr:cNvCxnSpPr/>
      </xdr:nvCxnSpPr>
      <xdr:spPr>
        <a:xfrm flipV="1">
          <a:off x="3797300" y="16794513"/>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544</xdr:rowOff>
    </xdr:from>
    <xdr:to>
      <xdr:col>19</xdr:col>
      <xdr:colOff>177800</xdr:colOff>
      <xdr:row>98</xdr:row>
      <xdr:rowOff>47467</xdr:rowOff>
    </xdr:to>
    <xdr:cxnSp macro="">
      <xdr:nvCxnSpPr>
        <xdr:cNvPr id="238" name="直線コネクタ 237"/>
        <xdr:cNvCxnSpPr/>
      </xdr:nvCxnSpPr>
      <xdr:spPr>
        <a:xfrm flipV="1">
          <a:off x="2908300" y="16802644"/>
          <a:ext cx="889000" cy="4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45628</xdr:rowOff>
    </xdr:from>
    <xdr:to>
      <xdr:col>15</xdr:col>
      <xdr:colOff>50800</xdr:colOff>
      <xdr:row>98</xdr:row>
      <xdr:rowOff>47467</xdr:rowOff>
    </xdr:to>
    <xdr:cxnSp macro="">
      <xdr:nvCxnSpPr>
        <xdr:cNvPr id="241" name="直線コネクタ 240"/>
        <xdr:cNvCxnSpPr/>
      </xdr:nvCxnSpPr>
      <xdr:spPr>
        <a:xfrm>
          <a:off x="2019300" y="16847728"/>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28414</xdr:rowOff>
    </xdr:from>
    <xdr:to>
      <xdr:col>10</xdr:col>
      <xdr:colOff>114300</xdr:colOff>
      <xdr:row>98</xdr:row>
      <xdr:rowOff>45628</xdr:rowOff>
    </xdr:to>
    <xdr:cxnSp macro="">
      <xdr:nvCxnSpPr>
        <xdr:cNvPr id="244" name="直線コネクタ 243"/>
        <xdr:cNvCxnSpPr/>
      </xdr:nvCxnSpPr>
      <xdr:spPr>
        <a:xfrm>
          <a:off x="1130300" y="16830514"/>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113063</xdr:rowOff>
    </xdr:from>
    <xdr:to>
      <xdr:col>24</xdr:col>
      <xdr:colOff>114300</xdr:colOff>
      <xdr:row>98</xdr:row>
      <xdr:rowOff>43213</xdr:rowOff>
    </xdr:to>
    <xdr:sp macro="" textlink="">
      <xdr:nvSpPr>
        <xdr:cNvPr id="254" name="楕円 253"/>
        <xdr:cNvSpPr/>
      </xdr:nvSpPr>
      <xdr:spPr>
        <a:xfrm>
          <a:off x="4584700" y="167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135940</xdr:rowOff>
    </xdr:from>
    <xdr:ext cx="534377" cy="259045"/>
    <xdr:sp macro="" textlink="">
      <xdr:nvSpPr>
        <xdr:cNvPr id="255" name="衛生費該当値テキスト"/>
        <xdr:cNvSpPr txBox="1"/>
      </xdr:nvSpPr>
      <xdr:spPr>
        <a:xfrm>
          <a:off x="4686300" y="165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121194</xdr:rowOff>
    </xdr:from>
    <xdr:to>
      <xdr:col>20</xdr:col>
      <xdr:colOff>38100</xdr:colOff>
      <xdr:row>98</xdr:row>
      <xdr:rowOff>51344</xdr:rowOff>
    </xdr:to>
    <xdr:sp macro="" textlink="">
      <xdr:nvSpPr>
        <xdr:cNvPr id="256" name="楕円 255"/>
        <xdr:cNvSpPr/>
      </xdr:nvSpPr>
      <xdr:spPr>
        <a:xfrm>
          <a:off x="3746500" y="1675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67871</xdr:rowOff>
    </xdr:from>
    <xdr:ext cx="534377" cy="259045"/>
    <xdr:sp macro="" textlink="">
      <xdr:nvSpPr>
        <xdr:cNvPr id="257" name="テキスト ボックス 256"/>
        <xdr:cNvSpPr txBox="1"/>
      </xdr:nvSpPr>
      <xdr:spPr>
        <a:xfrm>
          <a:off x="3530111" y="165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168117</xdr:rowOff>
    </xdr:from>
    <xdr:to>
      <xdr:col>15</xdr:col>
      <xdr:colOff>101600</xdr:colOff>
      <xdr:row>98</xdr:row>
      <xdr:rowOff>98267</xdr:rowOff>
    </xdr:to>
    <xdr:sp macro="" textlink="">
      <xdr:nvSpPr>
        <xdr:cNvPr id="258" name="楕円 257"/>
        <xdr:cNvSpPr/>
      </xdr:nvSpPr>
      <xdr:spPr>
        <a:xfrm>
          <a:off x="2857500" y="167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114794</xdr:rowOff>
    </xdr:from>
    <xdr:ext cx="534377" cy="259045"/>
    <xdr:sp macro="" textlink="">
      <xdr:nvSpPr>
        <xdr:cNvPr id="259" name="テキスト ボックス 258"/>
        <xdr:cNvSpPr txBox="1"/>
      </xdr:nvSpPr>
      <xdr:spPr>
        <a:xfrm>
          <a:off x="2641111" y="165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166278</xdr:rowOff>
    </xdr:from>
    <xdr:to>
      <xdr:col>10</xdr:col>
      <xdr:colOff>165100</xdr:colOff>
      <xdr:row>98</xdr:row>
      <xdr:rowOff>96428</xdr:rowOff>
    </xdr:to>
    <xdr:sp macro="" textlink="">
      <xdr:nvSpPr>
        <xdr:cNvPr id="260" name="楕円 259"/>
        <xdr:cNvSpPr/>
      </xdr:nvSpPr>
      <xdr:spPr>
        <a:xfrm>
          <a:off x="1968500" y="167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112955</xdr:rowOff>
    </xdr:from>
    <xdr:ext cx="534377" cy="259045"/>
    <xdr:sp macro="" textlink="">
      <xdr:nvSpPr>
        <xdr:cNvPr id="261" name="テキスト ボックス 260"/>
        <xdr:cNvSpPr txBox="1"/>
      </xdr:nvSpPr>
      <xdr:spPr>
        <a:xfrm>
          <a:off x="1752111" y="1657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149064</xdr:rowOff>
    </xdr:from>
    <xdr:to>
      <xdr:col>6</xdr:col>
      <xdr:colOff>38100</xdr:colOff>
      <xdr:row>98</xdr:row>
      <xdr:rowOff>79214</xdr:rowOff>
    </xdr:to>
    <xdr:sp macro="" textlink="">
      <xdr:nvSpPr>
        <xdr:cNvPr id="262" name="楕円 261"/>
        <xdr:cNvSpPr/>
      </xdr:nvSpPr>
      <xdr:spPr>
        <a:xfrm>
          <a:off x="1079500" y="1677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95741</xdr:rowOff>
    </xdr:from>
    <xdr:ext cx="534377" cy="259045"/>
    <xdr:sp macro="" textlink="">
      <xdr:nvSpPr>
        <xdr:cNvPr id="263" name="テキスト ボックス 262"/>
        <xdr:cNvSpPr txBox="1"/>
      </xdr:nvSpPr>
      <xdr:spPr>
        <a:xfrm>
          <a:off x="863111" y="1655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170071</xdr:rowOff>
    </xdr:from>
    <xdr:to>
      <xdr:col>55</xdr:col>
      <xdr:colOff>0</xdr:colOff>
      <xdr:row>35</xdr:row>
      <xdr:rowOff>50546</xdr:rowOff>
    </xdr:to>
    <xdr:cxnSp macro="">
      <xdr:nvCxnSpPr>
        <xdr:cNvPr id="294" name="直線コネクタ 293"/>
        <xdr:cNvCxnSpPr/>
      </xdr:nvCxnSpPr>
      <xdr:spPr>
        <a:xfrm flipV="1">
          <a:off x="9639300" y="5999371"/>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50546</xdr:rowOff>
    </xdr:from>
    <xdr:to>
      <xdr:col>50</xdr:col>
      <xdr:colOff>114300</xdr:colOff>
      <xdr:row>35</xdr:row>
      <xdr:rowOff>125331</xdr:rowOff>
    </xdr:to>
    <xdr:cxnSp macro="">
      <xdr:nvCxnSpPr>
        <xdr:cNvPr id="297" name="直線コネクタ 296"/>
        <xdr:cNvCxnSpPr/>
      </xdr:nvCxnSpPr>
      <xdr:spPr>
        <a:xfrm flipV="1">
          <a:off x="8750300" y="6051296"/>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125331</xdr:rowOff>
    </xdr:from>
    <xdr:to>
      <xdr:col>45</xdr:col>
      <xdr:colOff>177800</xdr:colOff>
      <xdr:row>35</xdr:row>
      <xdr:rowOff>150150</xdr:rowOff>
    </xdr:to>
    <xdr:cxnSp macro="">
      <xdr:nvCxnSpPr>
        <xdr:cNvPr id="300" name="直線コネクタ 299"/>
        <xdr:cNvCxnSpPr/>
      </xdr:nvCxnSpPr>
      <xdr:spPr>
        <a:xfrm flipV="1">
          <a:off x="7861300" y="6126081"/>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150150</xdr:rowOff>
    </xdr:from>
    <xdr:to>
      <xdr:col>41</xdr:col>
      <xdr:colOff>50800</xdr:colOff>
      <xdr:row>36</xdr:row>
      <xdr:rowOff>28013</xdr:rowOff>
    </xdr:to>
    <xdr:cxnSp macro="">
      <xdr:nvCxnSpPr>
        <xdr:cNvPr id="303" name="直線コネクタ 302"/>
        <xdr:cNvCxnSpPr/>
      </xdr:nvCxnSpPr>
      <xdr:spPr>
        <a:xfrm flipV="1">
          <a:off x="6972300" y="6150900"/>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119271</xdr:rowOff>
    </xdr:from>
    <xdr:to>
      <xdr:col>55</xdr:col>
      <xdr:colOff>50800</xdr:colOff>
      <xdr:row>35</xdr:row>
      <xdr:rowOff>49421</xdr:rowOff>
    </xdr:to>
    <xdr:sp macro="" textlink="">
      <xdr:nvSpPr>
        <xdr:cNvPr id="313" name="楕円 312"/>
        <xdr:cNvSpPr/>
      </xdr:nvSpPr>
      <xdr:spPr>
        <a:xfrm>
          <a:off x="10426700" y="59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142148</xdr:rowOff>
    </xdr:from>
    <xdr:ext cx="469744" cy="259045"/>
    <xdr:sp macro="" textlink="">
      <xdr:nvSpPr>
        <xdr:cNvPr id="314" name="労働費該当値テキスト"/>
        <xdr:cNvSpPr txBox="1"/>
      </xdr:nvSpPr>
      <xdr:spPr>
        <a:xfrm>
          <a:off x="10528300" y="579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171196</xdr:rowOff>
    </xdr:from>
    <xdr:to>
      <xdr:col>50</xdr:col>
      <xdr:colOff>165100</xdr:colOff>
      <xdr:row>35</xdr:row>
      <xdr:rowOff>101346</xdr:rowOff>
    </xdr:to>
    <xdr:sp macro="" textlink="">
      <xdr:nvSpPr>
        <xdr:cNvPr id="315" name="楕円 314"/>
        <xdr:cNvSpPr/>
      </xdr:nvSpPr>
      <xdr:spPr>
        <a:xfrm>
          <a:off x="9588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117873</xdr:rowOff>
    </xdr:from>
    <xdr:ext cx="469744" cy="259045"/>
    <xdr:sp macro="" textlink="">
      <xdr:nvSpPr>
        <xdr:cNvPr id="316" name="テキスト ボックス 315"/>
        <xdr:cNvSpPr txBox="1"/>
      </xdr:nvSpPr>
      <xdr:spPr>
        <a:xfrm>
          <a:off x="9404428"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74531</xdr:rowOff>
    </xdr:from>
    <xdr:to>
      <xdr:col>46</xdr:col>
      <xdr:colOff>38100</xdr:colOff>
      <xdr:row>36</xdr:row>
      <xdr:rowOff>4681</xdr:rowOff>
    </xdr:to>
    <xdr:sp macro="" textlink="">
      <xdr:nvSpPr>
        <xdr:cNvPr id="317" name="楕円 316"/>
        <xdr:cNvSpPr/>
      </xdr:nvSpPr>
      <xdr:spPr>
        <a:xfrm>
          <a:off x="8699500" y="60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21208</xdr:rowOff>
    </xdr:from>
    <xdr:ext cx="469744" cy="259045"/>
    <xdr:sp macro="" textlink="">
      <xdr:nvSpPr>
        <xdr:cNvPr id="318" name="テキスト ボックス 317"/>
        <xdr:cNvSpPr txBox="1"/>
      </xdr:nvSpPr>
      <xdr:spPr>
        <a:xfrm>
          <a:off x="8515428" y="585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99350</xdr:rowOff>
    </xdr:from>
    <xdr:to>
      <xdr:col>41</xdr:col>
      <xdr:colOff>101600</xdr:colOff>
      <xdr:row>36</xdr:row>
      <xdr:rowOff>29500</xdr:rowOff>
    </xdr:to>
    <xdr:sp macro="" textlink="">
      <xdr:nvSpPr>
        <xdr:cNvPr id="319" name="楕円 318"/>
        <xdr:cNvSpPr/>
      </xdr:nvSpPr>
      <xdr:spPr>
        <a:xfrm>
          <a:off x="7810500" y="61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46027</xdr:rowOff>
    </xdr:from>
    <xdr:ext cx="469744" cy="259045"/>
    <xdr:sp macro="" textlink="">
      <xdr:nvSpPr>
        <xdr:cNvPr id="320" name="テキスト ボックス 319"/>
        <xdr:cNvSpPr txBox="1"/>
      </xdr:nvSpPr>
      <xdr:spPr>
        <a:xfrm>
          <a:off x="7626428" y="58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148663</xdr:rowOff>
    </xdr:from>
    <xdr:to>
      <xdr:col>36</xdr:col>
      <xdr:colOff>165100</xdr:colOff>
      <xdr:row>36</xdr:row>
      <xdr:rowOff>78813</xdr:rowOff>
    </xdr:to>
    <xdr:sp macro="" textlink="">
      <xdr:nvSpPr>
        <xdr:cNvPr id="321" name="楕円 320"/>
        <xdr:cNvSpPr/>
      </xdr:nvSpPr>
      <xdr:spPr>
        <a:xfrm>
          <a:off x="6921500" y="61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95340</xdr:rowOff>
    </xdr:from>
    <xdr:ext cx="469744" cy="259045"/>
    <xdr:sp macro="" textlink="">
      <xdr:nvSpPr>
        <xdr:cNvPr id="322" name="テキスト ボックス 321"/>
        <xdr:cNvSpPr txBox="1"/>
      </xdr:nvSpPr>
      <xdr:spPr>
        <a:xfrm>
          <a:off x="6737428" y="592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131155</xdr:rowOff>
    </xdr:from>
    <xdr:to>
      <xdr:col>55</xdr:col>
      <xdr:colOff>0</xdr:colOff>
      <xdr:row>57</xdr:row>
      <xdr:rowOff>24344</xdr:rowOff>
    </xdr:to>
    <xdr:cxnSp macro="">
      <xdr:nvCxnSpPr>
        <xdr:cNvPr id="353" name="直線コネクタ 352"/>
        <xdr:cNvCxnSpPr/>
      </xdr:nvCxnSpPr>
      <xdr:spPr>
        <a:xfrm flipV="1">
          <a:off x="9639300" y="9732355"/>
          <a:ext cx="838200" cy="6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24344</xdr:rowOff>
    </xdr:from>
    <xdr:to>
      <xdr:col>50</xdr:col>
      <xdr:colOff>114300</xdr:colOff>
      <xdr:row>57</xdr:row>
      <xdr:rowOff>42795</xdr:rowOff>
    </xdr:to>
    <xdr:cxnSp macro="">
      <xdr:nvCxnSpPr>
        <xdr:cNvPr id="356" name="直線コネクタ 355"/>
        <xdr:cNvCxnSpPr/>
      </xdr:nvCxnSpPr>
      <xdr:spPr>
        <a:xfrm flipV="1">
          <a:off x="8750300" y="9796994"/>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42795</xdr:rowOff>
    </xdr:from>
    <xdr:to>
      <xdr:col>45</xdr:col>
      <xdr:colOff>177800</xdr:colOff>
      <xdr:row>57</xdr:row>
      <xdr:rowOff>91705</xdr:rowOff>
    </xdr:to>
    <xdr:cxnSp macro="">
      <xdr:nvCxnSpPr>
        <xdr:cNvPr id="359" name="直線コネクタ 358"/>
        <xdr:cNvCxnSpPr/>
      </xdr:nvCxnSpPr>
      <xdr:spPr>
        <a:xfrm flipV="1">
          <a:off x="7861300" y="9815445"/>
          <a:ext cx="889000" cy="4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72024</xdr:rowOff>
    </xdr:from>
    <xdr:to>
      <xdr:col>41</xdr:col>
      <xdr:colOff>50800</xdr:colOff>
      <xdr:row>57</xdr:row>
      <xdr:rowOff>91705</xdr:rowOff>
    </xdr:to>
    <xdr:cxnSp macro="">
      <xdr:nvCxnSpPr>
        <xdr:cNvPr id="362" name="直線コネクタ 361"/>
        <xdr:cNvCxnSpPr/>
      </xdr:nvCxnSpPr>
      <xdr:spPr>
        <a:xfrm>
          <a:off x="6972300" y="9844674"/>
          <a:ext cx="889000" cy="1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80355</xdr:rowOff>
    </xdr:from>
    <xdr:to>
      <xdr:col>55</xdr:col>
      <xdr:colOff>50800</xdr:colOff>
      <xdr:row>57</xdr:row>
      <xdr:rowOff>10505</xdr:rowOff>
    </xdr:to>
    <xdr:sp macro="" textlink="">
      <xdr:nvSpPr>
        <xdr:cNvPr id="372" name="楕円 371"/>
        <xdr:cNvSpPr/>
      </xdr:nvSpPr>
      <xdr:spPr>
        <a:xfrm>
          <a:off x="10426700" y="96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103232</xdr:rowOff>
    </xdr:from>
    <xdr:ext cx="534377" cy="259045"/>
    <xdr:sp macro="" textlink="">
      <xdr:nvSpPr>
        <xdr:cNvPr id="373" name="農林水産業費該当値テキスト"/>
        <xdr:cNvSpPr txBox="1"/>
      </xdr:nvSpPr>
      <xdr:spPr>
        <a:xfrm>
          <a:off x="10528300" y="953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144994</xdr:rowOff>
    </xdr:from>
    <xdr:to>
      <xdr:col>50</xdr:col>
      <xdr:colOff>165100</xdr:colOff>
      <xdr:row>57</xdr:row>
      <xdr:rowOff>75144</xdr:rowOff>
    </xdr:to>
    <xdr:sp macro="" textlink="">
      <xdr:nvSpPr>
        <xdr:cNvPr id="374" name="楕円 373"/>
        <xdr:cNvSpPr/>
      </xdr:nvSpPr>
      <xdr:spPr>
        <a:xfrm>
          <a:off x="9588500" y="97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66271</xdr:rowOff>
    </xdr:from>
    <xdr:ext cx="534377" cy="259045"/>
    <xdr:sp macro="" textlink="">
      <xdr:nvSpPr>
        <xdr:cNvPr id="375" name="テキスト ボックス 374"/>
        <xdr:cNvSpPr txBox="1"/>
      </xdr:nvSpPr>
      <xdr:spPr>
        <a:xfrm>
          <a:off x="9372111" y="98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163445</xdr:rowOff>
    </xdr:from>
    <xdr:to>
      <xdr:col>46</xdr:col>
      <xdr:colOff>38100</xdr:colOff>
      <xdr:row>57</xdr:row>
      <xdr:rowOff>93595</xdr:rowOff>
    </xdr:to>
    <xdr:sp macro="" textlink="">
      <xdr:nvSpPr>
        <xdr:cNvPr id="376" name="楕円 375"/>
        <xdr:cNvSpPr/>
      </xdr:nvSpPr>
      <xdr:spPr>
        <a:xfrm>
          <a:off x="8699500" y="976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84722</xdr:rowOff>
    </xdr:from>
    <xdr:ext cx="534377" cy="259045"/>
    <xdr:sp macro="" textlink="">
      <xdr:nvSpPr>
        <xdr:cNvPr id="377" name="テキスト ボックス 376"/>
        <xdr:cNvSpPr txBox="1"/>
      </xdr:nvSpPr>
      <xdr:spPr>
        <a:xfrm>
          <a:off x="8483111" y="985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40905</xdr:rowOff>
    </xdr:from>
    <xdr:to>
      <xdr:col>41</xdr:col>
      <xdr:colOff>101600</xdr:colOff>
      <xdr:row>57</xdr:row>
      <xdr:rowOff>142505</xdr:rowOff>
    </xdr:to>
    <xdr:sp macro="" textlink="">
      <xdr:nvSpPr>
        <xdr:cNvPr id="378" name="楕円 377"/>
        <xdr:cNvSpPr/>
      </xdr:nvSpPr>
      <xdr:spPr>
        <a:xfrm>
          <a:off x="7810500" y="98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133632</xdr:rowOff>
    </xdr:from>
    <xdr:ext cx="534377" cy="259045"/>
    <xdr:sp macro="" textlink="">
      <xdr:nvSpPr>
        <xdr:cNvPr id="379" name="テキスト ボックス 378"/>
        <xdr:cNvSpPr txBox="1"/>
      </xdr:nvSpPr>
      <xdr:spPr>
        <a:xfrm>
          <a:off x="7594111" y="990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21224</xdr:rowOff>
    </xdr:from>
    <xdr:to>
      <xdr:col>36</xdr:col>
      <xdr:colOff>165100</xdr:colOff>
      <xdr:row>57</xdr:row>
      <xdr:rowOff>122824</xdr:rowOff>
    </xdr:to>
    <xdr:sp macro="" textlink="">
      <xdr:nvSpPr>
        <xdr:cNvPr id="380" name="楕円 379"/>
        <xdr:cNvSpPr/>
      </xdr:nvSpPr>
      <xdr:spPr>
        <a:xfrm>
          <a:off x="6921500" y="97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113951</xdr:rowOff>
    </xdr:from>
    <xdr:ext cx="534377" cy="259045"/>
    <xdr:sp macro="" textlink="">
      <xdr:nvSpPr>
        <xdr:cNvPr id="381" name="テキスト ボックス 380"/>
        <xdr:cNvSpPr txBox="1"/>
      </xdr:nvSpPr>
      <xdr:spPr>
        <a:xfrm>
          <a:off x="6705111" y="98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80237</xdr:rowOff>
    </xdr:from>
    <xdr:to>
      <xdr:col>55</xdr:col>
      <xdr:colOff>0</xdr:colOff>
      <xdr:row>78</xdr:row>
      <xdr:rowOff>34133</xdr:rowOff>
    </xdr:to>
    <xdr:cxnSp macro="">
      <xdr:nvCxnSpPr>
        <xdr:cNvPr id="408" name="直線コネクタ 407"/>
        <xdr:cNvCxnSpPr/>
      </xdr:nvCxnSpPr>
      <xdr:spPr>
        <a:xfrm>
          <a:off x="9639300" y="13281887"/>
          <a:ext cx="838200" cy="1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80237</xdr:rowOff>
    </xdr:from>
    <xdr:to>
      <xdr:col>50</xdr:col>
      <xdr:colOff>114300</xdr:colOff>
      <xdr:row>77</xdr:row>
      <xdr:rowOff>136308</xdr:rowOff>
    </xdr:to>
    <xdr:cxnSp macro="">
      <xdr:nvCxnSpPr>
        <xdr:cNvPr id="411" name="直線コネクタ 410"/>
        <xdr:cNvCxnSpPr/>
      </xdr:nvCxnSpPr>
      <xdr:spPr>
        <a:xfrm flipV="1">
          <a:off x="8750300" y="13281887"/>
          <a:ext cx="889000" cy="5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136308</xdr:rowOff>
    </xdr:from>
    <xdr:to>
      <xdr:col>45</xdr:col>
      <xdr:colOff>177800</xdr:colOff>
      <xdr:row>78</xdr:row>
      <xdr:rowOff>49152</xdr:rowOff>
    </xdr:to>
    <xdr:cxnSp macro="">
      <xdr:nvCxnSpPr>
        <xdr:cNvPr id="414" name="直線コネクタ 413"/>
        <xdr:cNvCxnSpPr/>
      </xdr:nvCxnSpPr>
      <xdr:spPr>
        <a:xfrm flipV="1">
          <a:off x="7861300" y="13337958"/>
          <a:ext cx="889000" cy="8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49152</xdr:rowOff>
    </xdr:from>
    <xdr:to>
      <xdr:col>41</xdr:col>
      <xdr:colOff>50800</xdr:colOff>
      <xdr:row>78</xdr:row>
      <xdr:rowOff>56888</xdr:rowOff>
    </xdr:to>
    <xdr:cxnSp macro="">
      <xdr:nvCxnSpPr>
        <xdr:cNvPr id="417" name="直線コネクタ 416"/>
        <xdr:cNvCxnSpPr/>
      </xdr:nvCxnSpPr>
      <xdr:spPr>
        <a:xfrm flipV="1">
          <a:off x="6972300" y="13422252"/>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154783</xdr:rowOff>
    </xdr:from>
    <xdr:to>
      <xdr:col>55</xdr:col>
      <xdr:colOff>50800</xdr:colOff>
      <xdr:row>78</xdr:row>
      <xdr:rowOff>84933</xdr:rowOff>
    </xdr:to>
    <xdr:sp macro="" textlink="">
      <xdr:nvSpPr>
        <xdr:cNvPr id="427" name="楕円 426"/>
        <xdr:cNvSpPr/>
      </xdr:nvSpPr>
      <xdr:spPr>
        <a:xfrm>
          <a:off x="10426700" y="133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29437</xdr:rowOff>
    </xdr:from>
    <xdr:to>
      <xdr:col>50</xdr:col>
      <xdr:colOff>165100</xdr:colOff>
      <xdr:row>77</xdr:row>
      <xdr:rowOff>131037</xdr:rowOff>
    </xdr:to>
    <xdr:sp macro="" textlink="">
      <xdr:nvSpPr>
        <xdr:cNvPr id="429" name="楕円 428"/>
        <xdr:cNvSpPr/>
      </xdr:nvSpPr>
      <xdr:spPr>
        <a:xfrm>
          <a:off x="9588500" y="132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147564</xdr:rowOff>
    </xdr:from>
    <xdr:ext cx="534377" cy="259045"/>
    <xdr:sp macro="" textlink="">
      <xdr:nvSpPr>
        <xdr:cNvPr id="430" name="テキスト ボックス 429"/>
        <xdr:cNvSpPr txBox="1"/>
      </xdr:nvSpPr>
      <xdr:spPr>
        <a:xfrm>
          <a:off x="9372111" y="1300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85508</xdr:rowOff>
    </xdr:from>
    <xdr:to>
      <xdr:col>46</xdr:col>
      <xdr:colOff>38100</xdr:colOff>
      <xdr:row>78</xdr:row>
      <xdr:rowOff>15658</xdr:rowOff>
    </xdr:to>
    <xdr:sp macro="" textlink="">
      <xdr:nvSpPr>
        <xdr:cNvPr id="431" name="楕円 430"/>
        <xdr:cNvSpPr/>
      </xdr:nvSpPr>
      <xdr:spPr>
        <a:xfrm>
          <a:off x="8699500" y="132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32185</xdr:rowOff>
    </xdr:from>
    <xdr:ext cx="534377" cy="259045"/>
    <xdr:sp macro="" textlink="">
      <xdr:nvSpPr>
        <xdr:cNvPr id="432" name="テキスト ボックス 431"/>
        <xdr:cNvSpPr txBox="1"/>
      </xdr:nvSpPr>
      <xdr:spPr>
        <a:xfrm>
          <a:off x="8483111" y="130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169802</xdr:rowOff>
    </xdr:from>
    <xdr:to>
      <xdr:col>41</xdr:col>
      <xdr:colOff>101600</xdr:colOff>
      <xdr:row>78</xdr:row>
      <xdr:rowOff>99952</xdr:rowOff>
    </xdr:to>
    <xdr:sp macro="" textlink="">
      <xdr:nvSpPr>
        <xdr:cNvPr id="433" name="楕円 432"/>
        <xdr:cNvSpPr/>
      </xdr:nvSpPr>
      <xdr:spPr>
        <a:xfrm>
          <a:off x="7810500" y="133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91079</xdr:rowOff>
    </xdr:from>
    <xdr:ext cx="534377" cy="259045"/>
    <xdr:sp macro="" textlink="">
      <xdr:nvSpPr>
        <xdr:cNvPr id="434" name="テキスト ボックス 433"/>
        <xdr:cNvSpPr txBox="1"/>
      </xdr:nvSpPr>
      <xdr:spPr>
        <a:xfrm>
          <a:off x="7594111" y="1346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6088</xdr:rowOff>
    </xdr:from>
    <xdr:to>
      <xdr:col>36</xdr:col>
      <xdr:colOff>165100</xdr:colOff>
      <xdr:row>78</xdr:row>
      <xdr:rowOff>107688</xdr:rowOff>
    </xdr:to>
    <xdr:sp macro="" textlink="">
      <xdr:nvSpPr>
        <xdr:cNvPr id="435" name="楕円 434"/>
        <xdr:cNvSpPr/>
      </xdr:nvSpPr>
      <xdr:spPr>
        <a:xfrm>
          <a:off x="6921500" y="133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98815</xdr:rowOff>
    </xdr:from>
    <xdr:ext cx="534377" cy="259045"/>
    <xdr:sp macro="" textlink="">
      <xdr:nvSpPr>
        <xdr:cNvPr id="436" name="テキスト ボックス 435"/>
        <xdr:cNvSpPr txBox="1"/>
      </xdr:nvSpPr>
      <xdr:spPr>
        <a:xfrm>
          <a:off x="6705111" y="134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141663</xdr:rowOff>
    </xdr:from>
    <xdr:to>
      <xdr:col>55</xdr:col>
      <xdr:colOff>0</xdr:colOff>
      <xdr:row>94</xdr:row>
      <xdr:rowOff>52727</xdr:rowOff>
    </xdr:to>
    <xdr:cxnSp macro="">
      <xdr:nvCxnSpPr>
        <xdr:cNvPr id="469" name="直線コネクタ 468"/>
        <xdr:cNvCxnSpPr/>
      </xdr:nvCxnSpPr>
      <xdr:spPr>
        <a:xfrm flipV="1">
          <a:off x="9639300" y="15915063"/>
          <a:ext cx="838200" cy="25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52727</xdr:rowOff>
    </xdr:from>
    <xdr:to>
      <xdr:col>50</xdr:col>
      <xdr:colOff>114300</xdr:colOff>
      <xdr:row>95</xdr:row>
      <xdr:rowOff>54747</xdr:rowOff>
    </xdr:to>
    <xdr:cxnSp macro="">
      <xdr:nvCxnSpPr>
        <xdr:cNvPr id="472" name="直線コネクタ 471"/>
        <xdr:cNvCxnSpPr/>
      </xdr:nvCxnSpPr>
      <xdr:spPr>
        <a:xfrm flipV="1">
          <a:off x="8750300" y="16169027"/>
          <a:ext cx="889000" cy="1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54747</xdr:rowOff>
    </xdr:from>
    <xdr:to>
      <xdr:col>45</xdr:col>
      <xdr:colOff>177800</xdr:colOff>
      <xdr:row>95</xdr:row>
      <xdr:rowOff>87018</xdr:rowOff>
    </xdr:to>
    <xdr:cxnSp macro="">
      <xdr:nvCxnSpPr>
        <xdr:cNvPr id="475" name="直線コネクタ 474"/>
        <xdr:cNvCxnSpPr/>
      </xdr:nvCxnSpPr>
      <xdr:spPr>
        <a:xfrm flipV="1">
          <a:off x="7861300" y="16342497"/>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24037</xdr:rowOff>
    </xdr:from>
    <xdr:to>
      <xdr:col>41</xdr:col>
      <xdr:colOff>50800</xdr:colOff>
      <xdr:row>95</xdr:row>
      <xdr:rowOff>87018</xdr:rowOff>
    </xdr:to>
    <xdr:cxnSp macro="">
      <xdr:nvCxnSpPr>
        <xdr:cNvPr id="478" name="直線コネクタ 477"/>
        <xdr:cNvCxnSpPr/>
      </xdr:nvCxnSpPr>
      <xdr:spPr>
        <a:xfrm>
          <a:off x="6972300" y="16311787"/>
          <a:ext cx="889000" cy="6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90863</xdr:rowOff>
    </xdr:from>
    <xdr:to>
      <xdr:col>55</xdr:col>
      <xdr:colOff>50800</xdr:colOff>
      <xdr:row>93</xdr:row>
      <xdr:rowOff>21013</xdr:rowOff>
    </xdr:to>
    <xdr:sp macro="" textlink="">
      <xdr:nvSpPr>
        <xdr:cNvPr id="488" name="楕円 487"/>
        <xdr:cNvSpPr/>
      </xdr:nvSpPr>
      <xdr:spPr>
        <a:xfrm>
          <a:off x="10426700" y="1586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113740</xdr:rowOff>
    </xdr:from>
    <xdr:ext cx="599010" cy="259045"/>
    <xdr:sp macro="" textlink="">
      <xdr:nvSpPr>
        <xdr:cNvPr id="489" name="土木費該当値テキスト"/>
        <xdr:cNvSpPr txBox="1"/>
      </xdr:nvSpPr>
      <xdr:spPr>
        <a:xfrm>
          <a:off x="10528300" y="1571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1927</xdr:rowOff>
    </xdr:from>
    <xdr:to>
      <xdr:col>50</xdr:col>
      <xdr:colOff>165100</xdr:colOff>
      <xdr:row>94</xdr:row>
      <xdr:rowOff>103527</xdr:rowOff>
    </xdr:to>
    <xdr:sp macro="" textlink="">
      <xdr:nvSpPr>
        <xdr:cNvPr id="490" name="楕円 489"/>
        <xdr:cNvSpPr/>
      </xdr:nvSpPr>
      <xdr:spPr>
        <a:xfrm>
          <a:off x="9588500" y="1611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120054</xdr:rowOff>
    </xdr:from>
    <xdr:ext cx="534377" cy="259045"/>
    <xdr:sp macro="" textlink="">
      <xdr:nvSpPr>
        <xdr:cNvPr id="491" name="テキスト ボックス 490"/>
        <xdr:cNvSpPr txBox="1"/>
      </xdr:nvSpPr>
      <xdr:spPr>
        <a:xfrm>
          <a:off x="9372111" y="1589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3947</xdr:rowOff>
    </xdr:from>
    <xdr:to>
      <xdr:col>46</xdr:col>
      <xdr:colOff>38100</xdr:colOff>
      <xdr:row>95</xdr:row>
      <xdr:rowOff>105547</xdr:rowOff>
    </xdr:to>
    <xdr:sp macro="" textlink="">
      <xdr:nvSpPr>
        <xdr:cNvPr id="492" name="楕円 491"/>
        <xdr:cNvSpPr/>
      </xdr:nvSpPr>
      <xdr:spPr>
        <a:xfrm>
          <a:off x="8699500" y="1629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122074</xdr:rowOff>
    </xdr:from>
    <xdr:ext cx="534377" cy="259045"/>
    <xdr:sp macro="" textlink="">
      <xdr:nvSpPr>
        <xdr:cNvPr id="493" name="テキスト ボックス 492"/>
        <xdr:cNvSpPr txBox="1"/>
      </xdr:nvSpPr>
      <xdr:spPr>
        <a:xfrm>
          <a:off x="8483111" y="1606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36218</xdr:rowOff>
    </xdr:from>
    <xdr:to>
      <xdr:col>41</xdr:col>
      <xdr:colOff>101600</xdr:colOff>
      <xdr:row>95</xdr:row>
      <xdr:rowOff>137818</xdr:rowOff>
    </xdr:to>
    <xdr:sp macro="" textlink="">
      <xdr:nvSpPr>
        <xdr:cNvPr id="494" name="楕円 493"/>
        <xdr:cNvSpPr/>
      </xdr:nvSpPr>
      <xdr:spPr>
        <a:xfrm>
          <a:off x="7810500" y="163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154345</xdr:rowOff>
    </xdr:from>
    <xdr:ext cx="534377" cy="259045"/>
    <xdr:sp macro="" textlink="">
      <xdr:nvSpPr>
        <xdr:cNvPr id="495" name="テキスト ボックス 494"/>
        <xdr:cNvSpPr txBox="1"/>
      </xdr:nvSpPr>
      <xdr:spPr>
        <a:xfrm>
          <a:off x="7594111" y="1609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144687</xdr:rowOff>
    </xdr:from>
    <xdr:to>
      <xdr:col>36</xdr:col>
      <xdr:colOff>165100</xdr:colOff>
      <xdr:row>95</xdr:row>
      <xdr:rowOff>74837</xdr:rowOff>
    </xdr:to>
    <xdr:sp macro="" textlink="">
      <xdr:nvSpPr>
        <xdr:cNvPr id="496" name="楕円 495"/>
        <xdr:cNvSpPr/>
      </xdr:nvSpPr>
      <xdr:spPr>
        <a:xfrm>
          <a:off x="6921500" y="162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91364</xdr:rowOff>
    </xdr:from>
    <xdr:ext cx="534377" cy="259045"/>
    <xdr:sp macro="" textlink="">
      <xdr:nvSpPr>
        <xdr:cNvPr id="497" name="テキスト ボックス 496"/>
        <xdr:cNvSpPr txBox="1"/>
      </xdr:nvSpPr>
      <xdr:spPr>
        <a:xfrm>
          <a:off x="6705111" y="160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138176</xdr:rowOff>
    </xdr:from>
    <xdr:to>
      <xdr:col>85</xdr:col>
      <xdr:colOff>127000</xdr:colOff>
      <xdr:row>35</xdr:row>
      <xdr:rowOff>143986</xdr:rowOff>
    </xdr:to>
    <xdr:cxnSp macro="">
      <xdr:nvCxnSpPr>
        <xdr:cNvPr id="526" name="直線コネクタ 525"/>
        <xdr:cNvCxnSpPr/>
      </xdr:nvCxnSpPr>
      <xdr:spPr>
        <a:xfrm flipV="1">
          <a:off x="15481300" y="5967476"/>
          <a:ext cx="838200" cy="17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75082</xdr:rowOff>
    </xdr:from>
    <xdr:to>
      <xdr:col>81</xdr:col>
      <xdr:colOff>50800</xdr:colOff>
      <xdr:row>35</xdr:row>
      <xdr:rowOff>143986</xdr:rowOff>
    </xdr:to>
    <xdr:cxnSp macro="">
      <xdr:nvCxnSpPr>
        <xdr:cNvPr id="529" name="直線コネクタ 528"/>
        <xdr:cNvCxnSpPr/>
      </xdr:nvCxnSpPr>
      <xdr:spPr>
        <a:xfrm>
          <a:off x="14592300" y="6075832"/>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75082</xdr:rowOff>
    </xdr:from>
    <xdr:to>
      <xdr:col>76</xdr:col>
      <xdr:colOff>114300</xdr:colOff>
      <xdr:row>36</xdr:row>
      <xdr:rowOff>3416</xdr:rowOff>
    </xdr:to>
    <xdr:cxnSp macro="">
      <xdr:nvCxnSpPr>
        <xdr:cNvPr id="532" name="直線コネクタ 531"/>
        <xdr:cNvCxnSpPr/>
      </xdr:nvCxnSpPr>
      <xdr:spPr>
        <a:xfrm flipV="1">
          <a:off x="13703300" y="6075832"/>
          <a:ext cx="889000" cy="9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3416</xdr:rowOff>
    </xdr:from>
    <xdr:to>
      <xdr:col>71</xdr:col>
      <xdr:colOff>177800</xdr:colOff>
      <xdr:row>36</xdr:row>
      <xdr:rowOff>55594</xdr:rowOff>
    </xdr:to>
    <xdr:cxnSp macro="">
      <xdr:nvCxnSpPr>
        <xdr:cNvPr id="535" name="直線コネクタ 534"/>
        <xdr:cNvCxnSpPr/>
      </xdr:nvCxnSpPr>
      <xdr:spPr>
        <a:xfrm flipV="1">
          <a:off x="12814300" y="6175616"/>
          <a:ext cx="8890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87376</xdr:rowOff>
    </xdr:from>
    <xdr:to>
      <xdr:col>85</xdr:col>
      <xdr:colOff>177800</xdr:colOff>
      <xdr:row>35</xdr:row>
      <xdr:rowOff>17526</xdr:rowOff>
    </xdr:to>
    <xdr:sp macro="" textlink="">
      <xdr:nvSpPr>
        <xdr:cNvPr id="545" name="楕円 544"/>
        <xdr:cNvSpPr/>
      </xdr:nvSpPr>
      <xdr:spPr>
        <a:xfrm>
          <a:off x="162687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110253</xdr:rowOff>
    </xdr:from>
    <xdr:ext cx="534377" cy="259045"/>
    <xdr:sp macro="" textlink="">
      <xdr:nvSpPr>
        <xdr:cNvPr id="546" name="消防費該当値テキスト"/>
        <xdr:cNvSpPr txBox="1"/>
      </xdr:nvSpPr>
      <xdr:spPr>
        <a:xfrm>
          <a:off x="16370300" y="57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93186</xdr:rowOff>
    </xdr:from>
    <xdr:to>
      <xdr:col>81</xdr:col>
      <xdr:colOff>101600</xdr:colOff>
      <xdr:row>36</xdr:row>
      <xdr:rowOff>23336</xdr:rowOff>
    </xdr:to>
    <xdr:sp macro="" textlink="">
      <xdr:nvSpPr>
        <xdr:cNvPr id="547" name="楕円 546"/>
        <xdr:cNvSpPr/>
      </xdr:nvSpPr>
      <xdr:spPr>
        <a:xfrm>
          <a:off x="15430500" y="60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39863</xdr:rowOff>
    </xdr:from>
    <xdr:ext cx="534377" cy="259045"/>
    <xdr:sp macro="" textlink="">
      <xdr:nvSpPr>
        <xdr:cNvPr id="548" name="テキスト ボックス 547"/>
        <xdr:cNvSpPr txBox="1"/>
      </xdr:nvSpPr>
      <xdr:spPr>
        <a:xfrm>
          <a:off x="15214111" y="58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24282</xdr:rowOff>
    </xdr:from>
    <xdr:to>
      <xdr:col>76</xdr:col>
      <xdr:colOff>165100</xdr:colOff>
      <xdr:row>35</xdr:row>
      <xdr:rowOff>125882</xdr:rowOff>
    </xdr:to>
    <xdr:sp macro="" textlink="">
      <xdr:nvSpPr>
        <xdr:cNvPr id="549" name="楕円 548"/>
        <xdr:cNvSpPr/>
      </xdr:nvSpPr>
      <xdr:spPr>
        <a:xfrm>
          <a:off x="14541500" y="60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142409</xdr:rowOff>
    </xdr:from>
    <xdr:ext cx="534377" cy="259045"/>
    <xdr:sp macro="" textlink="">
      <xdr:nvSpPr>
        <xdr:cNvPr id="550" name="テキスト ボックス 549"/>
        <xdr:cNvSpPr txBox="1"/>
      </xdr:nvSpPr>
      <xdr:spPr>
        <a:xfrm>
          <a:off x="14325111" y="58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124066</xdr:rowOff>
    </xdr:from>
    <xdr:to>
      <xdr:col>72</xdr:col>
      <xdr:colOff>38100</xdr:colOff>
      <xdr:row>36</xdr:row>
      <xdr:rowOff>54216</xdr:rowOff>
    </xdr:to>
    <xdr:sp macro="" textlink="">
      <xdr:nvSpPr>
        <xdr:cNvPr id="551" name="楕円 550"/>
        <xdr:cNvSpPr/>
      </xdr:nvSpPr>
      <xdr:spPr>
        <a:xfrm>
          <a:off x="13652500" y="61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70743</xdr:rowOff>
    </xdr:from>
    <xdr:ext cx="534377" cy="259045"/>
    <xdr:sp macro="" textlink="">
      <xdr:nvSpPr>
        <xdr:cNvPr id="552" name="テキスト ボックス 551"/>
        <xdr:cNvSpPr txBox="1"/>
      </xdr:nvSpPr>
      <xdr:spPr>
        <a:xfrm>
          <a:off x="13436111" y="59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4794</xdr:rowOff>
    </xdr:from>
    <xdr:to>
      <xdr:col>67</xdr:col>
      <xdr:colOff>101600</xdr:colOff>
      <xdr:row>36</xdr:row>
      <xdr:rowOff>106394</xdr:rowOff>
    </xdr:to>
    <xdr:sp macro="" textlink="">
      <xdr:nvSpPr>
        <xdr:cNvPr id="553" name="楕円 552"/>
        <xdr:cNvSpPr/>
      </xdr:nvSpPr>
      <xdr:spPr>
        <a:xfrm>
          <a:off x="12763500" y="61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122921</xdr:rowOff>
    </xdr:from>
    <xdr:ext cx="534377" cy="259045"/>
    <xdr:sp macro="" textlink="">
      <xdr:nvSpPr>
        <xdr:cNvPr id="554" name="テキスト ボックス 553"/>
        <xdr:cNvSpPr txBox="1"/>
      </xdr:nvSpPr>
      <xdr:spPr>
        <a:xfrm>
          <a:off x="12547111" y="595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6" name="テキスト ボックス 56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0" name="テキスト ボックス 56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100937</xdr:rowOff>
    </xdr:from>
    <xdr:to>
      <xdr:col>85</xdr:col>
      <xdr:colOff>126364</xdr:colOff>
      <xdr:row>58</xdr:row>
      <xdr:rowOff>4011</xdr:rowOff>
    </xdr:to>
    <xdr:cxnSp macro="">
      <xdr:nvCxnSpPr>
        <xdr:cNvPr id="578" name="直線コネクタ 577"/>
        <xdr:cNvCxnSpPr/>
      </xdr:nvCxnSpPr>
      <xdr:spPr>
        <a:xfrm flipV="1">
          <a:off x="16317595" y="9016337"/>
          <a:ext cx="1269" cy="931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7838</xdr:rowOff>
    </xdr:from>
    <xdr:ext cx="534377" cy="259045"/>
    <xdr:sp macro="" textlink="">
      <xdr:nvSpPr>
        <xdr:cNvPr id="579" name="教育費最小値テキスト"/>
        <xdr:cNvSpPr txBox="1"/>
      </xdr:nvSpPr>
      <xdr:spPr>
        <a:xfrm>
          <a:off x="16370300" y="99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4011</xdr:rowOff>
    </xdr:from>
    <xdr:to>
      <xdr:col>86</xdr:col>
      <xdr:colOff>25400</xdr:colOff>
      <xdr:row>58</xdr:row>
      <xdr:rowOff>4011</xdr:rowOff>
    </xdr:to>
    <xdr:cxnSp macro="">
      <xdr:nvCxnSpPr>
        <xdr:cNvPr id="580" name="直線コネクタ 579"/>
        <xdr:cNvCxnSpPr/>
      </xdr:nvCxnSpPr>
      <xdr:spPr>
        <a:xfrm>
          <a:off x="16230600" y="9948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47614</xdr:rowOff>
    </xdr:from>
    <xdr:ext cx="599010" cy="259045"/>
    <xdr:sp macro="" textlink="">
      <xdr:nvSpPr>
        <xdr:cNvPr id="581" name="教育費最大値テキスト"/>
        <xdr:cNvSpPr txBox="1"/>
      </xdr:nvSpPr>
      <xdr:spPr>
        <a:xfrm>
          <a:off x="16370300" y="879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100937</xdr:rowOff>
    </xdr:from>
    <xdr:to>
      <xdr:col>86</xdr:col>
      <xdr:colOff>25400</xdr:colOff>
      <xdr:row>52</xdr:row>
      <xdr:rowOff>100937</xdr:rowOff>
    </xdr:to>
    <xdr:cxnSp macro="">
      <xdr:nvCxnSpPr>
        <xdr:cNvPr id="582" name="直線コネクタ 581"/>
        <xdr:cNvCxnSpPr/>
      </xdr:nvCxnSpPr>
      <xdr:spPr>
        <a:xfrm>
          <a:off x="16230600" y="901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74953</xdr:rowOff>
    </xdr:from>
    <xdr:to>
      <xdr:col>85</xdr:col>
      <xdr:colOff>127000</xdr:colOff>
      <xdr:row>54</xdr:row>
      <xdr:rowOff>55156</xdr:rowOff>
    </xdr:to>
    <xdr:cxnSp macro="">
      <xdr:nvCxnSpPr>
        <xdr:cNvPr id="583" name="直線コネクタ 582"/>
        <xdr:cNvCxnSpPr/>
      </xdr:nvCxnSpPr>
      <xdr:spPr>
        <a:xfrm flipV="1">
          <a:off x="15481300" y="9161803"/>
          <a:ext cx="838200" cy="1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168117</xdr:rowOff>
    </xdr:from>
    <xdr:ext cx="534377" cy="259045"/>
    <xdr:sp macro="" textlink="">
      <xdr:nvSpPr>
        <xdr:cNvPr id="584" name="教育費平均値テキスト"/>
        <xdr:cNvSpPr txBox="1"/>
      </xdr:nvSpPr>
      <xdr:spPr>
        <a:xfrm>
          <a:off x="16370300" y="959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18240</xdr:rowOff>
    </xdr:from>
    <xdr:to>
      <xdr:col>85</xdr:col>
      <xdr:colOff>177800</xdr:colOff>
      <xdr:row>56</xdr:row>
      <xdr:rowOff>119840</xdr:rowOff>
    </xdr:to>
    <xdr:sp macro="" textlink="">
      <xdr:nvSpPr>
        <xdr:cNvPr id="585" name="フローチャート: 判断 584"/>
        <xdr:cNvSpPr/>
      </xdr:nvSpPr>
      <xdr:spPr>
        <a:xfrm>
          <a:off x="16268700" y="961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111407</xdr:rowOff>
    </xdr:from>
    <xdr:to>
      <xdr:col>81</xdr:col>
      <xdr:colOff>50800</xdr:colOff>
      <xdr:row>54</xdr:row>
      <xdr:rowOff>55156</xdr:rowOff>
    </xdr:to>
    <xdr:cxnSp macro="">
      <xdr:nvCxnSpPr>
        <xdr:cNvPr id="586" name="直線コネクタ 585"/>
        <xdr:cNvCxnSpPr/>
      </xdr:nvCxnSpPr>
      <xdr:spPr>
        <a:xfrm>
          <a:off x="14592300" y="8683907"/>
          <a:ext cx="889000" cy="62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6825</xdr:rowOff>
    </xdr:from>
    <xdr:to>
      <xdr:col>81</xdr:col>
      <xdr:colOff>101600</xdr:colOff>
      <xdr:row>56</xdr:row>
      <xdr:rowOff>108425</xdr:rowOff>
    </xdr:to>
    <xdr:sp macro="" textlink="">
      <xdr:nvSpPr>
        <xdr:cNvPr id="587" name="フローチャート: 判断 586"/>
        <xdr:cNvSpPr/>
      </xdr:nvSpPr>
      <xdr:spPr>
        <a:xfrm>
          <a:off x="15430500" y="96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99552</xdr:rowOff>
    </xdr:from>
    <xdr:ext cx="534377" cy="259045"/>
    <xdr:sp macro="" textlink="">
      <xdr:nvSpPr>
        <xdr:cNvPr id="588" name="テキスト ボックス 587"/>
        <xdr:cNvSpPr txBox="1"/>
      </xdr:nvSpPr>
      <xdr:spPr>
        <a:xfrm>
          <a:off x="15214111" y="97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111407</xdr:rowOff>
    </xdr:from>
    <xdr:to>
      <xdr:col>76</xdr:col>
      <xdr:colOff>114300</xdr:colOff>
      <xdr:row>53</xdr:row>
      <xdr:rowOff>91321</xdr:rowOff>
    </xdr:to>
    <xdr:cxnSp macro="">
      <xdr:nvCxnSpPr>
        <xdr:cNvPr id="589" name="直線コネクタ 588"/>
        <xdr:cNvCxnSpPr/>
      </xdr:nvCxnSpPr>
      <xdr:spPr>
        <a:xfrm flipV="1">
          <a:off x="13703300" y="8683907"/>
          <a:ext cx="889000" cy="49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139825</xdr:rowOff>
    </xdr:from>
    <xdr:to>
      <xdr:col>76</xdr:col>
      <xdr:colOff>165100</xdr:colOff>
      <xdr:row>56</xdr:row>
      <xdr:rowOff>69975</xdr:rowOff>
    </xdr:to>
    <xdr:sp macro="" textlink="">
      <xdr:nvSpPr>
        <xdr:cNvPr id="590" name="フローチャート: 判断 589"/>
        <xdr:cNvSpPr/>
      </xdr:nvSpPr>
      <xdr:spPr>
        <a:xfrm>
          <a:off x="145415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61102</xdr:rowOff>
    </xdr:from>
    <xdr:ext cx="534377" cy="259045"/>
    <xdr:sp macro="" textlink="">
      <xdr:nvSpPr>
        <xdr:cNvPr id="591" name="テキスト ボックス 590"/>
        <xdr:cNvSpPr txBox="1"/>
      </xdr:nvSpPr>
      <xdr:spPr>
        <a:xfrm>
          <a:off x="14325111" y="966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91321</xdr:rowOff>
    </xdr:from>
    <xdr:to>
      <xdr:col>71</xdr:col>
      <xdr:colOff>177800</xdr:colOff>
      <xdr:row>53</xdr:row>
      <xdr:rowOff>141552</xdr:rowOff>
    </xdr:to>
    <xdr:cxnSp macro="">
      <xdr:nvCxnSpPr>
        <xdr:cNvPr id="592" name="直線コネクタ 591"/>
        <xdr:cNvCxnSpPr/>
      </xdr:nvCxnSpPr>
      <xdr:spPr>
        <a:xfrm flipV="1">
          <a:off x="12814300" y="9178171"/>
          <a:ext cx="889000" cy="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195</xdr:rowOff>
    </xdr:from>
    <xdr:to>
      <xdr:col>72</xdr:col>
      <xdr:colOff>38100</xdr:colOff>
      <xdr:row>56</xdr:row>
      <xdr:rowOff>101795</xdr:rowOff>
    </xdr:to>
    <xdr:sp macro="" textlink="">
      <xdr:nvSpPr>
        <xdr:cNvPr id="593" name="フローチャート: 判断 592"/>
        <xdr:cNvSpPr/>
      </xdr:nvSpPr>
      <xdr:spPr>
        <a:xfrm>
          <a:off x="13652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92922</xdr:rowOff>
    </xdr:from>
    <xdr:ext cx="534377" cy="259045"/>
    <xdr:sp macro="" textlink="">
      <xdr:nvSpPr>
        <xdr:cNvPr id="594" name="テキスト ボックス 593"/>
        <xdr:cNvSpPr txBox="1"/>
      </xdr:nvSpPr>
      <xdr:spPr>
        <a:xfrm>
          <a:off x="13436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51950</xdr:rowOff>
    </xdr:from>
    <xdr:to>
      <xdr:col>67</xdr:col>
      <xdr:colOff>101600</xdr:colOff>
      <xdr:row>56</xdr:row>
      <xdr:rowOff>153550</xdr:rowOff>
    </xdr:to>
    <xdr:sp macro="" textlink="">
      <xdr:nvSpPr>
        <xdr:cNvPr id="595" name="フローチャート: 判断 594"/>
        <xdr:cNvSpPr/>
      </xdr:nvSpPr>
      <xdr:spPr>
        <a:xfrm>
          <a:off x="12763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144677</xdr:rowOff>
    </xdr:from>
    <xdr:ext cx="534377" cy="259045"/>
    <xdr:sp macro="" textlink="">
      <xdr:nvSpPr>
        <xdr:cNvPr id="596" name="テキスト ボックス 595"/>
        <xdr:cNvSpPr txBox="1"/>
      </xdr:nvSpPr>
      <xdr:spPr>
        <a:xfrm>
          <a:off x="12547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24153</xdr:rowOff>
    </xdr:from>
    <xdr:to>
      <xdr:col>85</xdr:col>
      <xdr:colOff>177800</xdr:colOff>
      <xdr:row>53</xdr:row>
      <xdr:rowOff>125753</xdr:rowOff>
    </xdr:to>
    <xdr:sp macro="" textlink="">
      <xdr:nvSpPr>
        <xdr:cNvPr id="602" name="楕円 601"/>
        <xdr:cNvSpPr/>
      </xdr:nvSpPr>
      <xdr:spPr>
        <a:xfrm>
          <a:off x="16268700" y="91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47030</xdr:rowOff>
    </xdr:from>
    <xdr:ext cx="599010" cy="259045"/>
    <xdr:sp macro="" textlink="">
      <xdr:nvSpPr>
        <xdr:cNvPr id="603" name="教育費該当値テキスト"/>
        <xdr:cNvSpPr txBox="1"/>
      </xdr:nvSpPr>
      <xdr:spPr>
        <a:xfrm>
          <a:off x="16370300" y="896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4356</xdr:rowOff>
    </xdr:from>
    <xdr:to>
      <xdr:col>81</xdr:col>
      <xdr:colOff>101600</xdr:colOff>
      <xdr:row>54</xdr:row>
      <xdr:rowOff>105956</xdr:rowOff>
    </xdr:to>
    <xdr:sp macro="" textlink="">
      <xdr:nvSpPr>
        <xdr:cNvPr id="604" name="楕円 603"/>
        <xdr:cNvSpPr/>
      </xdr:nvSpPr>
      <xdr:spPr>
        <a:xfrm>
          <a:off x="15430500" y="92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122483</xdr:rowOff>
    </xdr:from>
    <xdr:ext cx="599010" cy="259045"/>
    <xdr:sp macro="" textlink="">
      <xdr:nvSpPr>
        <xdr:cNvPr id="605" name="テキスト ボックス 604"/>
        <xdr:cNvSpPr txBox="1"/>
      </xdr:nvSpPr>
      <xdr:spPr>
        <a:xfrm>
          <a:off x="15181795" y="903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60607</xdr:rowOff>
    </xdr:from>
    <xdr:to>
      <xdr:col>76</xdr:col>
      <xdr:colOff>165100</xdr:colOff>
      <xdr:row>50</xdr:row>
      <xdr:rowOff>162207</xdr:rowOff>
    </xdr:to>
    <xdr:sp macro="" textlink="">
      <xdr:nvSpPr>
        <xdr:cNvPr id="606" name="楕円 605"/>
        <xdr:cNvSpPr/>
      </xdr:nvSpPr>
      <xdr:spPr>
        <a:xfrm>
          <a:off x="14541500" y="86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7284</xdr:rowOff>
    </xdr:from>
    <xdr:ext cx="599010" cy="259045"/>
    <xdr:sp macro="" textlink="">
      <xdr:nvSpPr>
        <xdr:cNvPr id="607" name="テキスト ボックス 606"/>
        <xdr:cNvSpPr txBox="1"/>
      </xdr:nvSpPr>
      <xdr:spPr>
        <a:xfrm>
          <a:off x="14292795" y="840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40521</xdr:rowOff>
    </xdr:from>
    <xdr:to>
      <xdr:col>72</xdr:col>
      <xdr:colOff>38100</xdr:colOff>
      <xdr:row>53</xdr:row>
      <xdr:rowOff>142121</xdr:rowOff>
    </xdr:to>
    <xdr:sp macro="" textlink="">
      <xdr:nvSpPr>
        <xdr:cNvPr id="608" name="楕円 607"/>
        <xdr:cNvSpPr/>
      </xdr:nvSpPr>
      <xdr:spPr>
        <a:xfrm>
          <a:off x="13652500" y="91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158648</xdr:rowOff>
    </xdr:from>
    <xdr:ext cx="599010" cy="259045"/>
    <xdr:sp macro="" textlink="">
      <xdr:nvSpPr>
        <xdr:cNvPr id="609" name="テキスト ボックス 608"/>
        <xdr:cNvSpPr txBox="1"/>
      </xdr:nvSpPr>
      <xdr:spPr>
        <a:xfrm>
          <a:off x="13403795" y="890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90752</xdr:rowOff>
    </xdr:from>
    <xdr:to>
      <xdr:col>67</xdr:col>
      <xdr:colOff>101600</xdr:colOff>
      <xdr:row>54</xdr:row>
      <xdr:rowOff>20902</xdr:rowOff>
    </xdr:to>
    <xdr:sp macro="" textlink="">
      <xdr:nvSpPr>
        <xdr:cNvPr id="610" name="楕円 609"/>
        <xdr:cNvSpPr/>
      </xdr:nvSpPr>
      <xdr:spPr>
        <a:xfrm>
          <a:off x="12763500" y="91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37429</xdr:rowOff>
    </xdr:from>
    <xdr:ext cx="599010" cy="259045"/>
    <xdr:sp macro="" textlink="">
      <xdr:nvSpPr>
        <xdr:cNvPr id="611" name="テキスト ボックス 610"/>
        <xdr:cNvSpPr txBox="1"/>
      </xdr:nvSpPr>
      <xdr:spPr>
        <a:xfrm>
          <a:off x="12514795" y="895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7" name="直線コネクタ 636"/>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0"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1" name="直線コネクタ 640"/>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82191</xdr:rowOff>
    </xdr:from>
    <xdr:to>
      <xdr:col>85</xdr:col>
      <xdr:colOff>127000</xdr:colOff>
      <xdr:row>76</xdr:row>
      <xdr:rowOff>112268</xdr:rowOff>
    </xdr:to>
    <xdr:cxnSp macro="">
      <xdr:nvCxnSpPr>
        <xdr:cNvPr id="642" name="直線コネクタ 641"/>
        <xdr:cNvCxnSpPr/>
      </xdr:nvCxnSpPr>
      <xdr:spPr>
        <a:xfrm>
          <a:off x="15481300" y="12769491"/>
          <a:ext cx="838200" cy="37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3"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4" name="フローチャート: 判断 643"/>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45354</xdr:rowOff>
    </xdr:from>
    <xdr:to>
      <xdr:col>81</xdr:col>
      <xdr:colOff>50800</xdr:colOff>
      <xdr:row>74</xdr:row>
      <xdr:rowOff>82191</xdr:rowOff>
    </xdr:to>
    <xdr:cxnSp macro="">
      <xdr:nvCxnSpPr>
        <xdr:cNvPr id="645" name="直線コネクタ 644"/>
        <xdr:cNvCxnSpPr/>
      </xdr:nvCxnSpPr>
      <xdr:spPr>
        <a:xfrm>
          <a:off x="14592300" y="12732654"/>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6" name="フローチャート: 判断 645"/>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7" name="テキスト ボックス 646"/>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121183</xdr:rowOff>
    </xdr:from>
    <xdr:to>
      <xdr:col>76</xdr:col>
      <xdr:colOff>114300</xdr:colOff>
      <xdr:row>74</xdr:row>
      <xdr:rowOff>45354</xdr:rowOff>
    </xdr:to>
    <xdr:cxnSp macro="">
      <xdr:nvCxnSpPr>
        <xdr:cNvPr id="648" name="直線コネクタ 647"/>
        <xdr:cNvCxnSpPr/>
      </xdr:nvCxnSpPr>
      <xdr:spPr>
        <a:xfrm>
          <a:off x="13703300" y="12465583"/>
          <a:ext cx="889000" cy="2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49" name="フローチャート: 判断 648"/>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0" name="テキスト ボックス 649"/>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121183</xdr:rowOff>
    </xdr:from>
    <xdr:to>
      <xdr:col>71</xdr:col>
      <xdr:colOff>177800</xdr:colOff>
      <xdr:row>76</xdr:row>
      <xdr:rowOff>54922</xdr:rowOff>
    </xdr:to>
    <xdr:cxnSp macro="">
      <xdr:nvCxnSpPr>
        <xdr:cNvPr id="651" name="直線コネクタ 650"/>
        <xdr:cNvCxnSpPr/>
      </xdr:nvCxnSpPr>
      <xdr:spPr>
        <a:xfrm flipV="1">
          <a:off x="12814300" y="12465583"/>
          <a:ext cx="889000" cy="61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2" name="フローチャート: 判断 651"/>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3" name="テキスト ボックス 652"/>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4" name="フローチャート: 判断 653"/>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5" name="テキスト ボックス 654"/>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61468</xdr:rowOff>
    </xdr:from>
    <xdr:to>
      <xdr:col>85</xdr:col>
      <xdr:colOff>177800</xdr:colOff>
      <xdr:row>76</xdr:row>
      <xdr:rowOff>163068</xdr:rowOff>
    </xdr:to>
    <xdr:sp macro="" textlink="">
      <xdr:nvSpPr>
        <xdr:cNvPr id="661" name="楕円 660"/>
        <xdr:cNvSpPr/>
      </xdr:nvSpPr>
      <xdr:spPr>
        <a:xfrm>
          <a:off x="162687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84345</xdr:rowOff>
    </xdr:from>
    <xdr:ext cx="534377" cy="259045"/>
    <xdr:sp macro="" textlink="">
      <xdr:nvSpPr>
        <xdr:cNvPr id="662" name="災害復旧費該当値テキスト"/>
        <xdr:cNvSpPr txBox="1"/>
      </xdr:nvSpPr>
      <xdr:spPr>
        <a:xfrm>
          <a:off x="16370300" y="129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31391</xdr:rowOff>
    </xdr:from>
    <xdr:to>
      <xdr:col>81</xdr:col>
      <xdr:colOff>101600</xdr:colOff>
      <xdr:row>74</xdr:row>
      <xdr:rowOff>132991</xdr:rowOff>
    </xdr:to>
    <xdr:sp macro="" textlink="">
      <xdr:nvSpPr>
        <xdr:cNvPr id="663" name="楕円 662"/>
        <xdr:cNvSpPr/>
      </xdr:nvSpPr>
      <xdr:spPr>
        <a:xfrm>
          <a:off x="15430500" y="127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149518</xdr:rowOff>
    </xdr:from>
    <xdr:ext cx="534377" cy="259045"/>
    <xdr:sp macro="" textlink="">
      <xdr:nvSpPr>
        <xdr:cNvPr id="664" name="テキスト ボックス 663"/>
        <xdr:cNvSpPr txBox="1"/>
      </xdr:nvSpPr>
      <xdr:spPr>
        <a:xfrm>
          <a:off x="15214111" y="124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166004</xdr:rowOff>
    </xdr:from>
    <xdr:to>
      <xdr:col>76</xdr:col>
      <xdr:colOff>165100</xdr:colOff>
      <xdr:row>74</xdr:row>
      <xdr:rowOff>96154</xdr:rowOff>
    </xdr:to>
    <xdr:sp macro="" textlink="">
      <xdr:nvSpPr>
        <xdr:cNvPr id="665" name="楕円 664"/>
        <xdr:cNvSpPr/>
      </xdr:nvSpPr>
      <xdr:spPr>
        <a:xfrm>
          <a:off x="14541500" y="1268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112681</xdr:rowOff>
    </xdr:from>
    <xdr:ext cx="534377" cy="259045"/>
    <xdr:sp macro="" textlink="">
      <xdr:nvSpPr>
        <xdr:cNvPr id="666" name="テキスト ボックス 665"/>
        <xdr:cNvSpPr txBox="1"/>
      </xdr:nvSpPr>
      <xdr:spPr>
        <a:xfrm>
          <a:off x="14325111" y="1245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70383</xdr:rowOff>
    </xdr:from>
    <xdr:to>
      <xdr:col>72</xdr:col>
      <xdr:colOff>38100</xdr:colOff>
      <xdr:row>73</xdr:row>
      <xdr:rowOff>533</xdr:rowOff>
    </xdr:to>
    <xdr:sp macro="" textlink="">
      <xdr:nvSpPr>
        <xdr:cNvPr id="667" name="楕円 666"/>
        <xdr:cNvSpPr/>
      </xdr:nvSpPr>
      <xdr:spPr>
        <a:xfrm>
          <a:off x="13652500" y="124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17060</xdr:rowOff>
    </xdr:from>
    <xdr:ext cx="534377" cy="259045"/>
    <xdr:sp macro="" textlink="">
      <xdr:nvSpPr>
        <xdr:cNvPr id="668" name="テキスト ボックス 667"/>
        <xdr:cNvSpPr txBox="1"/>
      </xdr:nvSpPr>
      <xdr:spPr>
        <a:xfrm>
          <a:off x="13436111" y="1219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4122</xdr:rowOff>
    </xdr:from>
    <xdr:to>
      <xdr:col>67</xdr:col>
      <xdr:colOff>101600</xdr:colOff>
      <xdr:row>76</xdr:row>
      <xdr:rowOff>105722</xdr:rowOff>
    </xdr:to>
    <xdr:sp macro="" textlink="">
      <xdr:nvSpPr>
        <xdr:cNvPr id="669" name="楕円 668"/>
        <xdr:cNvSpPr/>
      </xdr:nvSpPr>
      <xdr:spPr>
        <a:xfrm>
          <a:off x="12763500" y="130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122249</xdr:rowOff>
    </xdr:from>
    <xdr:ext cx="534377" cy="259045"/>
    <xdr:sp macro="" textlink="">
      <xdr:nvSpPr>
        <xdr:cNvPr id="670" name="テキスト ボックス 669"/>
        <xdr:cNvSpPr txBox="1"/>
      </xdr:nvSpPr>
      <xdr:spPr>
        <a:xfrm>
          <a:off x="12547111" y="128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4" name="テキスト ボックス 68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6" name="テキスト ボックス 68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8" name="テキスト ボックス 68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6" name="直線コネクタ 695"/>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7"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8" name="直線コネクタ 697"/>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699"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0" name="直線コネクタ 699"/>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142988</xdr:rowOff>
    </xdr:from>
    <xdr:to>
      <xdr:col>85</xdr:col>
      <xdr:colOff>127000</xdr:colOff>
      <xdr:row>96</xdr:row>
      <xdr:rowOff>162978</xdr:rowOff>
    </xdr:to>
    <xdr:cxnSp macro="">
      <xdr:nvCxnSpPr>
        <xdr:cNvPr id="701" name="直線コネクタ 700"/>
        <xdr:cNvCxnSpPr/>
      </xdr:nvCxnSpPr>
      <xdr:spPr>
        <a:xfrm flipV="1">
          <a:off x="15481300" y="16602188"/>
          <a:ext cx="8382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2"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3" name="フローチャート: 判断 702"/>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147205</xdr:rowOff>
    </xdr:from>
    <xdr:to>
      <xdr:col>81</xdr:col>
      <xdr:colOff>50800</xdr:colOff>
      <xdr:row>96</xdr:row>
      <xdr:rowOff>162978</xdr:rowOff>
    </xdr:to>
    <xdr:cxnSp macro="">
      <xdr:nvCxnSpPr>
        <xdr:cNvPr id="704" name="直線コネクタ 703"/>
        <xdr:cNvCxnSpPr/>
      </xdr:nvCxnSpPr>
      <xdr:spPr>
        <a:xfrm>
          <a:off x="14592300" y="1660640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5" name="フローチャート: 判断 704"/>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6" name="テキスト ボックス 705"/>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131079</xdr:rowOff>
    </xdr:from>
    <xdr:to>
      <xdr:col>76</xdr:col>
      <xdr:colOff>114300</xdr:colOff>
      <xdr:row>96</xdr:row>
      <xdr:rowOff>147205</xdr:rowOff>
    </xdr:to>
    <xdr:cxnSp macro="">
      <xdr:nvCxnSpPr>
        <xdr:cNvPr id="707" name="直線コネクタ 706"/>
        <xdr:cNvCxnSpPr/>
      </xdr:nvCxnSpPr>
      <xdr:spPr>
        <a:xfrm>
          <a:off x="13703300" y="16590279"/>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8" name="フローチャート: 判断 707"/>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09" name="テキスト ボックス 708"/>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131079</xdr:rowOff>
    </xdr:from>
    <xdr:to>
      <xdr:col>71</xdr:col>
      <xdr:colOff>177800</xdr:colOff>
      <xdr:row>96</xdr:row>
      <xdr:rowOff>167818</xdr:rowOff>
    </xdr:to>
    <xdr:cxnSp macro="">
      <xdr:nvCxnSpPr>
        <xdr:cNvPr id="710" name="直線コネクタ 709"/>
        <xdr:cNvCxnSpPr/>
      </xdr:nvCxnSpPr>
      <xdr:spPr>
        <a:xfrm flipV="1">
          <a:off x="12814300" y="16590279"/>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1" name="フローチャート: 判断 710"/>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2" name="テキスト ボックス 711"/>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3" name="フローチャート: 判断 712"/>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4" name="テキスト ボックス 713"/>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92188</xdr:rowOff>
    </xdr:from>
    <xdr:to>
      <xdr:col>85</xdr:col>
      <xdr:colOff>177800</xdr:colOff>
      <xdr:row>97</xdr:row>
      <xdr:rowOff>22338</xdr:rowOff>
    </xdr:to>
    <xdr:sp macro="" textlink="">
      <xdr:nvSpPr>
        <xdr:cNvPr id="720" name="楕円 719"/>
        <xdr:cNvSpPr/>
      </xdr:nvSpPr>
      <xdr:spPr>
        <a:xfrm>
          <a:off x="16268700" y="165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115065</xdr:rowOff>
    </xdr:from>
    <xdr:ext cx="599010" cy="259045"/>
    <xdr:sp macro="" textlink="">
      <xdr:nvSpPr>
        <xdr:cNvPr id="721" name="公債費該当値テキスト"/>
        <xdr:cNvSpPr txBox="1"/>
      </xdr:nvSpPr>
      <xdr:spPr>
        <a:xfrm>
          <a:off x="16370300" y="1640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112178</xdr:rowOff>
    </xdr:from>
    <xdr:to>
      <xdr:col>81</xdr:col>
      <xdr:colOff>101600</xdr:colOff>
      <xdr:row>97</xdr:row>
      <xdr:rowOff>42328</xdr:rowOff>
    </xdr:to>
    <xdr:sp macro="" textlink="">
      <xdr:nvSpPr>
        <xdr:cNvPr id="722" name="楕円 721"/>
        <xdr:cNvSpPr/>
      </xdr:nvSpPr>
      <xdr:spPr>
        <a:xfrm>
          <a:off x="15430500" y="165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58855</xdr:rowOff>
    </xdr:from>
    <xdr:ext cx="599010" cy="259045"/>
    <xdr:sp macro="" textlink="">
      <xdr:nvSpPr>
        <xdr:cNvPr id="723" name="テキスト ボックス 722"/>
        <xdr:cNvSpPr txBox="1"/>
      </xdr:nvSpPr>
      <xdr:spPr>
        <a:xfrm>
          <a:off x="15181795" y="1634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96405</xdr:rowOff>
    </xdr:from>
    <xdr:to>
      <xdr:col>76</xdr:col>
      <xdr:colOff>165100</xdr:colOff>
      <xdr:row>97</xdr:row>
      <xdr:rowOff>26555</xdr:rowOff>
    </xdr:to>
    <xdr:sp macro="" textlink="">
      <xdr:nvSpPr>
        <xdr:cNvPr id="724" name="楕円 723"/>
        <xdr:cNvSpPr/>
      </xdr:nvSpPr>
      <xdr:spPr>
        <a:xfrm>
          <a:off x="14541500" y="165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43082</xdr:rowOff>
    </xdr:from>
    <xdr:ext cx="599010" cy="259045"/>
    <xdr:sp macro="" textlink="">
      <xdr:nvSpPr>
        <xdr:cNvPr id="725" name="テキスト ボックス 724"/>
        <xdr:cNvSpPr txBox="1"/>
      </xdr:nvSpPr>
      <xdr:spPr>
        <a:xfrm>
          <a:off x="14292795" y="1633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80279</xdr:rowOff>
    </xdr:from>
    <xdr:to>
      <xdr:col>72</xdr:col>
      <xdr:colOff>38100</xdr:colOff>
      <xdr:row>97</xdr:row>
      <xdr:rowOff>10429</xdr:rowOff>
    </xdr:to>
    <xdr:sp macro="" textlink="">
      <xdr:nvSpPr>
        <xdr:cNvPr id="726" name="楕円 725"/>
        <xdr:cNvSpPr/>
      </xdr:nvSpPr>
      <xdr:spPr>
        <a:xfrm>
          <a:off x="13652500" y="165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26956</xdr:rowOff>
    </xdr:from>
    <xdr:ext cx="599010" cy="259045"/>
    <xdr:sp macro="" textlink="">
      <xdr:nvSpPr>
        <xdr:cNvPr id="727" name="テキスト ボックス 726"/>
        <xdr:cNvSpPr txBox="1"/>
      </xdr:nvSpPr>
      <xdr:spPr>
        <a:xfrm>
          <a:off x="13403795" y="1631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117018</xdr:rowOff>
    </xdr:from>
    <xdr:to>
      <xdr:col>67</xdr:col>
      <xdr:colOff>101600</xdr:colOff>
      <xdr:row>97</xdr:row>
      <xdr:rowOff>47168</xdr:rowOff>
    </xdr:to>
    <xdr:sp macro="" textlink="">
      <xdr:nvSpPr>
        <xdr:cNvPr id="728" name="楕円 727"/>
        <xdr:cNvSpPr/>
      </xdr:nvSpPr>
      <xdr:spPr>
        <a:xfrm>
          <a:off x="12763500" y="165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63695</xdr:rowOff>
    </xdr:from>
    <xdr:ext cx="599010" cy="259045"/>
    <xdr:sp macro="" textlink="">
      <xdr:nvSpPr>
        <xdr:cNvPr id="729" name="テキスト ボックス 728"/>
        <xdr:cNvSpPr txBox="1"/>
      </xdr:nvSpPr>
      <xdr:spPr>
        <a:xfrm>
          <a:off x="12514795" y="1635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1" name="テキスト ボックス 74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3" name="テキスト ボックス 74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5" name="テキスト ボックス 74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7" name="テキスト ボックス 74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1" name="直線コネクタ 750"/>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2"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4"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5" name="直線コネクタ 754"/>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6" name="直線コネクタ 75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7"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8" name="フローチャート: 判断 757"/>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9" name="直線コネクタ 75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0" name="フローチャート: 判断 759"/>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1" name="テキスト ボックス 760"/>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2" name="直線コネクタ 76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3" name="フローチャート: 判断 762"/>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4" name="テキスト ボックス 763"/>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5" name="直線コネクタ 76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6" name="フローチャート: 判断 765"/>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7" name="テキスト ボックス 766"/>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8" name="フローチャート: 判断 767"/>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69" name="テキスト ボックス 768"/>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5" name="楕円 77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6"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7" name="楕円 77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8" name="テキスト ボックス 77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9" name="楕円 77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0" name="テキスト ボックス 77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1" name="楕円 78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2" name="テキスト ボックス 78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4" name="テキスト ボックス 78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5" name="直線コネクタ 79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6" name="テキスト ボックス 79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7" name="直線コネクタ 79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8" name="テキスト ボックス 797"/>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9" name="直線コネクタ 79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0" name="テキスト ボックス 799"/>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1" name="直線コネクタ 80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2" name="テキスト ボックス 801"/>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3" name="直線コネクタ 80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4" name="テキスト ボックス 803"/>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5" name="直線コネクタ 80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6" name="テキスト ボックス 80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8" name="テキスト ボックス 80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0" name="直線コネクタ 809"/>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1"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2" name="直線コネクタ 81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3"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4" name="直線コネクタ 813"/>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5" name="直線コネクタ 81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6"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7" name="フローチャート: 判断 816"/>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8" name="直線コネクタ 81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19" name="フローチャート: 判断 818"/>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0" name="テキスト ボックス 819"/>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1" name="直線コネクタ 82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2" name="フローチャート: 判断 821"/>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3" name="テキスト ボックス 822"/>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4" name="直線コネクタ 82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5" name="フローチャート: 判断 824"/>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6" name="テキスト ボックス 825"/>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7" name="フローチャート: 判断 826"/>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8" name="テキスト ボックス 827"/>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4" name="楕円 83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5"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6" name="楕円 83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7" name="テキスト ボックス 83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8" name="楕円 83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39" name="テキスト ボックス 83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0" name="楕円 83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1" name="テキスト ボックス 84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2" name="楕円 84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3" name="テキスト ボックス 84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コスト（目的別）は、類似団体との乖離額で比較した場合、教育費、公債費、土木費、災害復旧費の順で類似団体平均を大きく上回っている。教育費については、類似団体と比較すると市域が広大であるため学校数が多いことに加え、令和４年度に西方小学校の改修などを実施したことにより、類似団体平均を上回っている。公債費については、令和４年度に５．５億円の繰上償還を実施していることなどから、類似団体平均を上回っている。土木費については、管理する道路の延長が長く、新設改良や維持管理に多額の費用を要することに加え、緊急自然災害防止対策事業を実施していることなどから、類似団体平均を上回っている。災害復旧費については、令和元年及び令和２年豪雨等によるの災害復旧事業を実施したことなど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今後も、業務の見直しや効率化、民間委託・指定管理者制度の推進など、行財政改革に取り組み経費の縮減に努めるとともに、有利な財源確保に努めながら必要な施策を実施していく予定である。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については、財源不足に対応するため取り崩した額が積立額を上回ったことから、基金残高は前年度よりも減少したが、令和４年度末で約５３億円の基金残高を有している。今後も、標準財政規模の３０％を目安として、財政調整基金の運用を行う予定としている。</a:t>
          </a:r>
        </a:p>
        <a:p>
          <a:r>
            <a:rPr kumimoji="1" lang="ja-JP" altLang="en-US" sz="1200">
              <a:latin typeface="ＭＳ ゴシック" pitchFamily="49" charset="-128"/>
              <a:ea typeface="ＭＳ ゴシック" pitchFamily="49" charset="-128"/>
            </a:rPr>
            <a:t>　実質収支額については、継続的に黒字を確保している。今後も事務事業の見直しを進めていき、経費の削減に努めることで、実質単年度収支の黒字化を目指していく。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一般会計、特別会計ともに赤字は生じておらず、今後も赤字を生じない財政運営に努める。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28541448</v>
      </c>
      <c r="BO4" s="371"/>
      <c r="BP4" s="371"/>
      <c r="BQ4" s="371"/>
      <c r="BR4" s="371"/>
      <c r="BS4" s="371"/>
      <c r="BT4" s="371"/>
      <c r="BU4" s="372"/>
      <c r="BV4" s="370">
        <v>28878010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9.5</v>
      </c>
      <c r="CU4" s="377"/>
      <c r="CV4" s="377"/>
      <c r="CW4" s="377"/>
      <c r="CX4" s="377"/>
      <c r="CY4" s="377"/>
      <c r="CZ4" s="377"/>
      <c r="DA4" s="378"/>
      <c r="DB4" s="376">
        <v>9.6999999999999993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26751957</v>
      </c>
      <c r="BO5" s="408"/>
      <c r="BP5" s="408"/>
      <c r="BQ5" s="408"/>
      <c r="BR5" s="408"/>
      <c r="BS5" s="408"/>
      <c r="BT5" s="408"/>
      <c r="BU5" s="409"/>
      <c r="BV5" s="407">
        <v>26851562</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86.3</v>
      </c>
      <c r="CU5" s="405"/>
      <c r="CV5" s="405"/>
      <c r="CW5" s="405"/>
      <c r="CX5" s="405"/>
      <c r="CY5" s="405"/>
      <c r="CZ5" s="405"/>
      <c r="DA5" s="406"/>
      <c r="DB5" s="404">
        <v>83.1</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1789491</v>
      </c>
      <c r="BO6" s="408"/>
      <c r="BP6" s="408"/>
      <c r="BQ6" s="408"/>
      <c r="BR6" s="408"/>
      <c r="BS6" s="408"/>
      <c r="BT6" s="408"/>
      <c r="BU6" s="409"/>
      <c r="BV6" s="407">
        <v>2026448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87.2</v>
      </c>
      <c r="CU6" s="445"/>
      <c r="CV6" s="445"/>
      <c r="CW6" s="445"/>
      <c r="CX6" s="445"/>
      <c r="CY6" s="445"/>
      <c r="CZ6" s="445"/>
      <c r="DA6" s="446"/>
      <c r="DB6" s="444">
        <v>86.1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291104</v>
      </c>
      <c r="BO7" s="408"/>
      <c r="BP7" s="408"/>
      <c r="BQ7" s="408"/>
      <c r="BR7" s="408"/>
      <c r="BS7" s="408"/>
      <c r="BT7" s="408"/>
      <c r="BU7" s="409"/>
      <c r="BV7" s="407">
        <v>446772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15783585</v>
      </c>
      <c r="CU7" s="408"/>
      <c r="CV7" s="408"/>
      <c r="CW7" s="408"/>
      <c r="CX7" s="408"/>
      <c r="CY7" s="408"/>
      <c r="CZ7" s="408"/>
      <c r="DA7" s="409"/>
      <c r="DB7" s="407">
        <v>16254314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1498387</v>
      </c>
      <c r="BO8" s="408"/>
      <c r="BP8" s="408"/>
      <c r="BQ8" s="408"/>
      <c r="BR8" s="408"/>
      <c r="BS8" s="408"/>
      <c r="BT8" s="408"/>
      <c r="BU8" s="409"/>
      <c r="BV8" s="407">
        <v>1579676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0.26</v>
      </c>
      <c r="CU8" s="448"/>
      <c r="CV8" s="448"/>
      <c r="CW8" s="448"/>
      <c r="CX8" s="448"/>
      <c r="CY8" s="448"/>
      <c r="CZ8" s="448"/>
      <c r="DA8" s="449"/>
      <c r="DB8" s="447">
        <v>0.25</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28079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-81289</v>
      </c>
      <c r="BO9" s="408"/>
      <c r="BP9" s="408"/>
      <c r="BQ9" s="408"/>
      <c r="BR9" s="408"/>
      <c r="BS9" s="408"/>
      <c r="BT9" s="408"/>
      <c r="BU9" s="409"/>
      <c r="BV9" s="407">
        <v>7869</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19.3</v>
      </c>
      <c r="CU9" s="405"/>
      <c r="CV9" s="405"/>
      <c r="CW9" s="405"/>
      <c r="CX9" s="405"/>
      <c r="CY9" s="405"/>
      <c r="CZ9" s="405"/>
      <c r="DA9" s="406"/>
      <c r="DB9" s="404">
        <v>18.5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30658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1743</v>
      </c>
      <c r="BO10" s="408"/>
      <c r="BP10" s="408"/>
      <c r="BQ10" s="408"/>
      <c r="BR10" s="408"/>
      <c r="BS10" s="408"/>
      <c r="BT10" s="408"/>
      <c r="BU10" s="409"/>
      <c r="BV10" s="407">
        <v>194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548104</v>
      </c>
      <c r="BO11" s="408"/>
      <c r="BP11" s="408"/>
      <c r="BQ11" s="408"/>
      <c r="BR11" s="408"/>
      <c r="BS11" s="408"/>
      <c r="BT11" s="408"/>
      <c r="BU11" s="409"/>
      <c r="BV11" s="407">
        <v>380540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27244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122</v>
      </c>
      <c r="AV12" s="440"/>
      <c r="AW12" s="440"/>
      <c r="AX12" s="440"/>
      <c r="AY12" s="441" t="s">
        <v>137</v>
      </c>
      <c r="AZ12" s="442"/>
      <c r="BA12" s="442"/>
      <c r="BB12" s="442"/>
      <c r="BC12" s="442"/>
      <c r="BD12" s="442"/>
      <c r="BE12" s="442"/>
      <c r="BF12" s="442"/>
      <c r="BG12" s="442"/>
      <c r="BH12" s="442"/>
      <c r="BI12" s="442"/>
      <c r="BJ12" s="442"/>
      <c r="BK12" s="442"/>
      <c r="BL12" s="442"/>
      <c r="BM12" s="443"/>
      <c r="BN12" s="407">
        <v>616935</v>
      </c>
      <c r="BO12" s="408"/>
      <c r="BP12" s="408"/>
      <c r="BQ12" s="408"/>
      <c r="BR12" s="408"/>
      <c r="BS12" s="408"/>
      <c r="BT12" s="408"/>
      <c r="BU12" s="409"/>
      <c r="BV12" s="407">
        <v>426486</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26920</v>
      </c>
      <c r="S13" s="492"/>
      <c r="T13" s="492"/>
      <c r="U13" s="492"/>
      <c r="V13" s="493"/>
      <c r="W13" s="423" t="s">
        <v>140</v>
      </c>
      <c r="X13" s="424"/>
      <c r="Y13" s="424"/>
      <c r="Z13" s="424"/>
      <c r="AA13" s="424"/>
      <c r="AB13" s="414"/>
      <c r="AC13" s="458">
        <v>1969</v>
      </c>
      <c r="AD13" s="459"/>
      <c r="AE13" s="459"/>
      <c r="AF13" s="459"/>
      <c r="AG13" s="501"/>
      <c r="AH13" s="458">
        <v>2207</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-148377</v>
      </c>
      <c r="BO13" s="408"/>
      <c r="BP13" s="408"/>
      <c r="BQ13" s="408"/>
      <c r="BR13" s="408"/>
      <c r="BS13" s="408"/>
      <c r="BT13" s="408"/>
      <c r="BU13" s="409"/>
      <c r="BV13" s="407">
        <v>-37883</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7.8</v>
      </c>
      <c r="CU13" s="405"/>
      <c r="CV13" s="405"/>
      <c r="CW13" s="405"/>
      <c r="CX13" s="405"/>
      <c r="CY13" s="405"/>
      <c r="CZ13" s="405"/>
      <c r="DA13" s="406"/>
      <c r="DB13" s="404">
        <v>8.8000000000000007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27833</v>
      </c>
      <c r="S14" s="492"/>
      <c r="T14" s="492"/>
      <c r="U14" s="492"/>
      <c r="V14" s="493"/>
      <c r="W14" s="397"/>
      <c r="X14" s="398"/>
      <c r="Y14" s="398"/>
      <c r="Z14" s="398"/>
      <c r="AA14" s="398"/>
      <c r="AB14" s="387"/>
      <c r="AC14" s="494">
        <v>14.4</v>
      </c>
      <c r="AD14" s="495"/>
      <c r="AE14" s="495"/>
      <c r="AF14" s="495"/>
      <c r="AG14" s="496"/>
      <c r="AH14" s="494">
        <v>15.5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14.7</v>
      </c>
      <c r="CU14" s="506"/>
      <c r="CV14" s="506"/>
      <c r="CW14" s="506"/>
      <c r="CX14" s="506"/>
      <c r="CY14" s="506"/>
      <c r="CZ14" s="506"/>
      <c r="DA14" s="507"/>
      <c r="DB14" s="505">
        <v>24.2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27566</v>
      </c>
      <c r="S15" s="492"/>
      <c r="T15" s="492"/>
      <c r="U15" s="492"/>
      <c r="V15" s="493"/>
      <c r="W15" s="423" t="s">
        <v>148</v>
      </c>
      <c r="X15" s="424"/>
      <c r="Y15" s="424"/>
      <c r="Z15" s="424"/>
      <c r="AA15" s="424"/>
      <c r="AB15" s="414"/>
      <c r="AC15" s="458">
        <v>3662</v>
      </c>
      <c r="AD15" s="459"/>
      <c r="AE15" s="459"/>
      <c r="AF15" s="459"/>
      <c r="AG15" s="501"/>
      <c r="AH15" s="458">
        <v>3829</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3786925</v>
      </c>
      <c r="BO15" s="371"/>
      <c r="BP15" s="371"/>
      <c r="BQ15" s="371"/>
      <c r="BR15" s="371"/>
      <c r="BS15" s="371"/>
      <c r="BT15" s="371"/>
      <c r="BU15" s="372"/>
      <c r="BV15" s="370">
        <v>3661070</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26.8</v>
      </c>
      <c r="AD16" s="495"/>
      <c r="AE16" s="495"/>
      <c r="AF16" s="495"/>
      <c r="AG16" s="496"/>
      <c r="AH16" s="494">
        <v>26.9</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14709535</v>
      </c>
      <c r="BO16" s="408"/>
      <c r="BP16" s="408"/>
      <c r="BQ16" s="408"/>
      <c r="BR16" s="408"/>
      <c r="BS16" s="408"/>
      <c r="BT16" s="408"/>
      <c r="BU16" s="409"/>
      <c r="BV16" s="407">
        <v>14813258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8033</v>
      </c>
      <c r="AD17" s="459"/>
      <c r="AE17" s="459"/>
      <c r="AF17" s="459"/>
      <c r="AG17" s="501"/>
      <c r="AH17" s="458">
        <v>8218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4708556</v>
      </c>
      <c r="BO17" s="408"/>
      <c r="BP17" s="408"/>
      <c r="BQ17" s="408"/>
      <c r="BR17" s="408"/>
      <c r="BS17" s="408"/>
      <c r="BT17" s="408"/>
      <c r="BU17" s="409"/>
      <c r="BV17" s="407">
        <v>4531421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793.29</v>
      </c>
      <c r="M18" s="531"/>
      <c r="N18" s="531"/>
      <c r="O18" s="531"/>
      <c r="P18" s="531"/>
      <c r="Q18" s="531"/>
      <c r="R18" s="532"/>
      <c r="S18" s="532"/>
      <c r="T18" s="532"/>
      <c r="U18" s="532"/>
      <c r="V18" s="533"/>
      <c r="W18" s="425"/>
      <c r="X18" s="426"/>
      <c r="Y18" s="426"/>
      <c r="Z18" s="426"/>
      <c r="AA18" s="426"/>
      <c r="AB18" s="417"/>
      <c r="AC18" s="534">
        <v>58.8</v>
      </c>
      <c r="AD18" s="535"/>
      <c r="AE18" s="535"/>
      <c r="AF18" s="535"/>
      <c r="AG18" s="536"/>
      <c r="AH18" s="534">
        <v>57.7</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13796300</v>
      </c>
      <c r="BO18" s="408"/>
      <c r="BP18" s="408"/>
      <c r="BQ18" s="408"/>
      <c r="BR18" s="408"/>
      <c r="BS18" s="408"/>
      <c r="BT18" s="408"/>
      <c r="BU18" s="409"/>
      <c r="BV18" s="407">
        <v>13845473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35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19981616</v>
      </c>
      <c r="BO19" s="408"/>
      <c r="BP19" s="408"/>
      <c r="BQ19" s="408"/>
      <c r="BR19" s="408"/>
      <c r="BS19" s="408"/>
      <c r="BT19" s="408"/>
      <c r="BU19" s="409"/>
      <c r="BV19" s="407">
        <v>20354588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11324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28640490</v>
      </c>
      <c r="BO22" s="371"/>
      <c r="BP22" s="371"/>
      <c r="BQ22" s="371"/>
      <c r="BR22" s="371"/>
      <c r="BS22" s="371"/>
      <c r="BT22" s="371"/>
      <c r="BU22" s="372"/>
      <c r="BV22" s="370">
        <v>29086970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19295674</v>
      </c>
      <c r="BO23" s="408"/>
      <c r="BP23" s="408"/>
      <c r="BQ23" s="408"/>
      <c r="BR23" s="408"/>
      <c r="BS23" s="408"/>
      <c r="BT23" s="408"/>
      <c r="BU23" s="409"/>
      <c r="BV23" s="407">
        <v>19511520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7470</v>
      </c>
      <c r="R24" s="459"/>
      <c r="S24" s="459"/>
      <c r="T24" s="459"/>
      <c r="U24" s="459"/>
      <c r="V24" s="501"/>
      <c r="W24" s="553"/>
      <c r="X24" s="554"/>
      <c r="Y24" s="555"/>
      <c r="Z24" s="457" t="s">
        <v>173</v>
      </c>
      <c r="AA24" s="437"/>
      <c r="AB24" s="437"/>
      <c r="AC24" s="437"/>
      <c r="AD24" s="437"/>
      <c r="AE24" s="437"/>
      <c r="AF24" s="437"/>
      <c r="AG24" s="438"/>
      <c r="AH24" s="458">
        <v>449</v>
      </c>
      <c r="AI24" s="459"/>
      <c r="AJ24" s="459"/>
      <c r="AK24" s="459"/>
      <c r="AL24" s="501"/>
      <c r="AM24" s="458">
        <v>1322754</v>
      </c>
      <c r="AN24" s="459"/>
      <c r="AO24" s="459"/>
      <c r="AP24" s="459"/>
      <c r="AQ24" s="459"/>
      <c r="AR24" s="501"/>
      <c r="AS24" s="458">
        <v>2946</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22672433</v>
      </c>
      <c r="BO24" s="408"/>
      <c r="BP24" s="408"/>
      <c r="BQ24" s="408"/>
      <c r="BR24" s="408"/>
      <c r="BS24" s="408"/>
      <c r="BT24" s="408"/>
      <c r="BU24" s="409"/>
      <c r="BV24" s="407">
        <v>22140198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2</v>
      </c>
      <c r="M25" s="459"/>
      <c r="N25" s="459"/>
      <c r="O25" s="459"/>
      <c r="P25" s="501"/>
      <c r="Q25" s="458">
        <v>6750</v>
      </c>
      <c r="R25" s="459"/>
      <c r="S25" s="459"/>
      <c r="T25" s="459"/>
      <c r="U25" s="459"/>
      <c r="V25" s="501"/>
      <c r="W25" s="553"/>
      <c r="X25" s="554"/>
      <c r="Y25" s="555"/>
      <c r="Z25" s="457" t="s">
        <v>176</v>
      </c>
      <c r="AA25" s="437"/>
      <c r="AB25" s="437"/>
      <c r="AC25" s="437"/>
      <c r="AD25" s="437"/>
      <c r="AE25" s="437"/>
      <c r="AF25" s="437"/>
      <c r="AG25" s="438"/>
      <c r="AH25" s="458">
        <v>81</v>
      </c>
      <c r="AI25" s="459"/>
      <c r="AJ25" s="459"/>
      <c r="AK25" s="459"/>
      <c r="AL25" s="501"/>
      <c r="AM25" s="458">
        <v>226638</v>
      </c>
      <c r="AN25" s="459"/>
      <c r="AO25" s="459"/>
      <c r="AP25" s="459"/>
      <c r="AQ25" s="459"/>
      <c r="AR25" s="501"/>
      <c r="AS25" s="458">
        <v>2798</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1542887</v>
      </c>
      <c r="BO25" s="371"/>
      <c r="BP25" s="371"/>
      <c r="BQ25" s="371"/>
      <c r="BR25" s="371"/>
      <c r="BS25" s="371"/>
      <c r="BT25" s="371"/>
      <c r="BU25" s="372"/>
      <c r="BV25" s="370">
        <v>1271919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6100</v>
      </c>
      <c r="R26" s="459"/>
      <c r="S26" s="459"/>
      <c r="T26" s="459"/>
      <c r="U26" s="459"/>
      <c r="V26" s="501"/>
      <c r="W26" s="553"/>
      <c r="X26" s="554"/>
      <c r="Y26" s="555"/>
      <c r="Z26" s="457" t="s">
        <v>179</v>
      </c>
      <c r="AA26" s="559"/>
      <c r="AB26" s="559"/>
      <c r="AC26" s="559"/>
      <c r="AD26" s="559"/>
      <c r="AE26" s="559"/>
      <c r="AF26" s="559"/>
      <c r="AG26" s="560"/>
      <c r="AH26" s="458">
        <v>10</v>
      </c>
      <c r="AI26" s="459"/>
      <c r="AJ26" s="459"/>
      <c r="AK26" s="459"/>
      <c r="AL26" s="501"/>
      <c r="AM26" s="458">
        <v>27050</v>
      </c>
      <c r="AN26" s="459"/>
      <c r="AO26" s="459"/>
      <c r="AP26" s="459"/>
      <c r="AQ26" s="459"/>
      <c r="AR26" s="501"/>
      <c r="AS26" s="458">
        <v>2705</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4250</v>
      </c>
      <c r="R27" s="459"/>
      <c r="S27" s="459"/>
      <c r="T27" s="459"/>
      <c r="U27" s="459"/>
      <c r="V27" s="501"/>
      <c r="W27" s="553"/>
      <c r="X27" s="554"/>
      <c r="Y27" s="555"/>
      <c r="Z27" s="457" t="s">
        <v>184</v>
      </c>
      <c r="AA27" s="437"/>
      <c r="AB27" s="437"/>
      <c r="AC27" s="437"/>
      <c r="AD27" s="437"/>
      <c r="AE27" s="437"/>
      <c r="AF27" s="437"/>
      <c r="AG27" s="438"/>
      <c r="AH27" s="458">
        <v>39</v>
      </c>
      <c r="AI27" s="459"/>
      <c r="AJ27" s="459"/>
      <c r="AK27" s="459"/>
      <c r="AL27" s="501"/>
      <c r="AM27" s="458">
        <v>113432</v>
      </c>
      <c r="AN27" s="459"/>
      <c r="AO27" s="459"/>
      <c r="AP27" s="459"/>
      <c r="AQ27" s="459"/>
      <c r="AR27" s="501"/>
      <c r="AS27" s="458">
        <v>2909</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250000</v>
      </c>
      <c r="BO27" s="527"/>
      <c r="BP27" s="527"/>
      <c r="BQ27" s="527"/>
      <c r="BR27" s="527"/>
      <c r="BS27" s="527"/>
      <c r="BT27" s="527"/>
      <c r="BU27" s="528"/>
      <c r="BV27" s="526">
        <v>250000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3550</v>
      </c>
      <c r="R28" s="459"/>
      <c r="S28" s="459"/>
      <c r="T28" s="459"/>
      <c r="U28" s="459"/>
      <c r="V28" s="501"/>
      <c r="W28" s="553"/>
      <c r="X28" s="554"/>
      <c r="Y28" s="555"/>
      <c r="Z28" s="457" t="s">
        <v>187</v>
      </c>
      <c r="AA28" s="437"/>
      <c r="AB28" s="437"/>
      <c r="AC28" s="437"/>
      <c r="AD28" s="437"/>
      <c r="AE28" s="437"/>
      <c r="AF28" s="437"/>
      <c r="AG28" s="438"/>
      <c r="AH28" s="458" t="s">
        <v>131</v>
      </c>
      <c r="AI28" s="459"/>
      <c r="AJ28" s="459"/>
      <c r="AK28" s="459"/>
      <c r="AL28" s="501"/>
      <c r="AM28" s="458" t="s">
        <v>131</v>
      </c>
      <c r="AN28" s="459"/>
      <c r="AO28" s="459"/>
      <c r="AP28" s="459"/>
      <c r="AQ28" s="459"/>
      <c r="AR28" s="501"/>
      <c r="AS28" s="458" t="s">
        <v>182</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5259798</v>
      </c>
      <c r="BO28" s="371"/>
      <c r="BP28" s="371"/>
      <c r="BQ28" s="371"/>
      <c r="BR28" s="371"/>
      <c r="BS28" s="371"/>
      <c r="BT28" s="371"/>
      <c r="BU28" s="372"/>
      <c r="BV28" s="370">
        <v>5474989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16</v>
      </c>
      <c r="M29" s="459"/>
      <c r="N29" s="459"/>
      <c r="O29" s="459"/>
      <c r="P29" s="501"/>
      <c r="Q29" s="458">
        <v>3300</v>
      </c>
      <c r="R29" s="459"/>
      <c r="S29" s="459"/>
      <c r="T29" s="459"/>
      <c r="U29" s="459"/>
      <c r="V29" s="501"/>
      <c r="W29" s="556"/>
      <c r="X29" s="557"/>
      <c r="Y29" s="558"/>
      <c r="Z29" s="457" t="s">
        <v>190</v>
      </c>
      <c r="AA29" s="437"/>
      <c r="AB29" s="437"/>
      <c r="AC29" s="437"/>
      <c r="AD29" s="437"/>
      <c r="AE29" s="437"/>
      <c r="AF29" s="437"/>
      <c r="AG29" s="438"/>
      <c r="AH29" s="458">
        <v>488</v>
      </c>
      <c r="AI29" s="459"/>
      <c r="AJ29" s="459"/>
      <c r="AK29" s="459"/>
      <c r="AL29" s="501"/>
      <c r="AM29" s="458">
        <v>1436186</v>
      </c>
      <c r="AN29" s="459"/>
      <c r="AO29" s="459"/>
      <c r="AP29" s="459"/>
      <c r="AQ29" s="459"/>
      <c r="AR29" s="501"/>
      <c r="AS29" s="458">
        <v>2943</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782264</v>
      </c>
      <c r="BO29" s="408"/>
      <c r="BP29" s="408"/>
      <c r="BQ29" s="408"/>
      <c r="BR29" s="408"/>
      <c r="BS29" s="408"/>
      <c r="BT29" s="408"/>
      <c r="BU29" s="409"/>
      <c r="BV29" s="407">
        <v>940324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5349618</v>
      </c>
      <c r="BO30" s="527"/>
      <c r="BP30" s="527"/>
      <c r="BQ30" s="527"/>
      <c r="BR30" s="527"/>
      <c r="BS30" s="527"/>
      <c r="BT30" s="527"/>
      <c r="BU30" s="528"/>
      <c r="BV30" s="526">
        <v>4685492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202</v>
      </c>
      <c r="AN33" s="431"/>
      <c r="AO33" s="396" t="s">
        <v>200</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新見市国民健康保険特別会計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新見市水道事業会計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新見市観光事業特別会計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岡山県後期高齢者医療広域連合一般会計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井倉洞</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新見市診療所特別会計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新見市後期高齢者医療特別会計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新見市下水道事業会計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岡山県後期高齢者医療広域連合特別会計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草間自然休養村</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新見市介護保険特別会計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岡山県市町村総合事務組合一般会計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新見市土地開発公社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岡山県市町村総合事務組合貸付金特別会計</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新見美術振興財団</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岡山県市町村総合事務組合拠出金事業特別会計</v>
      </c>
      <c r="BZ38" s="598"/>
      <c r="CA38" s="598"/>
      <c r="CB38" s="598"/>
      <c r="CC38" s="598"/>
      <c r="CD38" s="598"/>
      <c r="CE38" s="598"/>
      <c r="CF38" s="598"/>
      <c r="CG38" s="598"/>
      <c r="CH38" s="598"/>
      <c r="CI38" s="598"/>
      <c r="CJ38" s="598"/>
      <c r="CK38" s="598"/>
      <c r="CL38" s="598"/>
      <c r="CM38" s="598"/>
      <c r="CN38" s="181"/>
      <c r="CO38" s="597">
        <f t="shared" si="3"/>
        <v>19</v>
      </c>
      <c r="CP38" s="597"/>
      <c r="CQ38" s="598" t="str">
        <f>IF('各会計、関係団体の財政状況及び健全化判断比率'!BS11="","",'各会計、関係団体の財政状況及び健全化判断比率'!BS11)</f>
        <v>公立大学法人新見公立大学</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岡山県市町村税整理組合</v>
      </c>
      <c r="BZ39" s="598"/>
      <c r="CA39" s="598"/>
      <c r="CB39" s="598"/>
      <c r="CC39" s="598"/>
      <c r="CD39" s="598"/>
      <c r="CE39" s="598"/>
      <c r="CF39" s="598"/>
      <c r="CG39" s="598"/>
      <c r="CH39" s="598"/>
      <c r="CI39" s="598"/>
      <c r="CJ39" s="598"/>
      <c r="CK39" s="598"/>
      <c r="CL39" s="598"/>
      <c r="CM39" s="598"/>
      <c r="CN39" s="181"/>
      <c r="CO39" s="597">
        <f t="shared" si="3"/>
        <v>20</v>
      </c>
      <c r="CP39" s="597"/>
      <c r="CQ39" s="598" t="str">
        <f>IF('各会計、関係団体の財政状況及び健全化判断比率'!BS12="","",'各会計、関係団体の財政状況及び健全化判断比率'!BS12)</f>
        <v>岡山県信用保証協会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u8AfkNVYcinu2VO5nKKjMvAIPyWJSJRlaMLliHGRz/9K4BTfsYuEWZDudtovpdoUgn3pQcx7zSOeMw/We5c6Bg==" saltValue="lhAmDJWvebL6gZqv8nloK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O32" sqref="O32"/>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571</v>
      </c>
      <c r="D34" s="1151"/>
      <c r="E34" s="1152"/>
      <c r="F34" s="32">
        <v>9.6999999999999993</v>
      </c>
      <c r="G34" s="33">
        <v>13.8</v>
      </c>
      <c r="H34" s="33">
        <v>9.8699999999999992</v>
      </c>
      <c r="I34" s="33">
        <v>9.69</v>
      </c>
      <c r="J34" s="34">
        <v>9.48</v>
      </c>
      <c r="K34" s="22"/>
      <c r="L34" s="22"/>
      <c r="M34" s="22"/>
      <c r="N34" s="22"/>
      <c r="O34" s="22"/>
      <c r="P34" s="22"/>
    </row>
    <row r="35" spans="1:16" ht="39" customHeight="1" x14ac:dyDescent="0.2">
      <c r="A35" s="22"/>
      <c r="B35" s="35"/>
      <c r="C35" s="1145" t="s">
        <v>572</v>
      </c>
      <c r="D35" s="1146"/>
      <c r="E35" s="1147"/>
      <c r="F35" s="36">
        <v>6.72</v>
      </c>
      <c r="G35" s="37">
        <v>6.66</v>
      </c>
      <c r="H35" s="37">
        <v>7.15</v>
      </c>
      <c r="I35" s="37">
        <v>7.02</v>
      </c>
      <c r="J35" s="38">
        <v>7.5</v>
      </c>
      <c r="K35" s="22"/>
      <c r="L35" s="22"/>
      <c r="M35" s="22"/>
      <c r="N35" s="22"/>
      <c r="O35" s="22"/>
      <c r="P35" s="22"/>
    </row>
    <row r="36" spans="1:16" ht="39" customHeight="1" x14ac:dyDescent="0.2">
      <c r="A36" s="22"/>
      <c r="B36" s="35"/>
      <c r="C36" s="1145" t="s">
        <v>573</v>
      </c>
      <c r="D36" s="1146"/>
      <c r="E36" s="1147"/>
      <c r="F36" s="36">
        <v>1.52</v>
      </c>
      <c r="G36" s="37">
        <v>1.1399999999999999</v>
      </c>
      <c r="H36" s="37">
        <v>1.26</v>
      </c>
      <c r="I36" s="37">
        <v>1.76</v>
      </c>
      <c r="J36" s="38">
        <v>1.95</v>
      </c>
      <c r="K36" s="22"/>
      <c r="L36" s="22"/>
      <c r="M36" s="22"/>
      <c r="N36" s="22"/>
      <c r="O36" s="22"/>
      <c r="P36" s="22"/>
    </row>
    <row r="37" spans="1:16" ht="39" customHeight="1" x14ac:dyDescent="0.2">
      <c r="A37" s="22"/>
      <c r="B37" s="35"/>
      <c r="C37" s="1145" t="s">
        <v>574</v>
      </c>
      <c r="D37" s="1146"/>
      <c r="E37" s="1147"/>
      <c r="F37" s="36" t="s">
        <v>520</v>
      </c>
      <c r="G37" s="37" t="s">
        <v>520</v>
      </c>
      <c r="H37" s="37">
        <v>0.35</v>
      </c>
      <c r="I37" s="37">
        <v>0.49</v>
      </c>
      <c r="J37" s="38">
        <v>1.08</v>
      </c>
      <c r="K37" s="22"/>
      <c r="L37" s="22"/>
      <c r="M37" s="22"/>
      <c r="N37" s="22"/>
      <c r="O37" s="22"/>
      <c r="P37" s="22"/>
    </row>
    <row r="38" spans="1:16" ht="39" customHeight="1" x14ac:dyDescent="0.2">
      <c r="A38" s="22"/>
      <c r="B38" s="35"/>
      <c r="C38" s="1145" t="s">
        <v>575</v>
      </c>
      <c r="D38" s="1146"/>
      <c r="E38" s="1147"/>
      <c r="F38" s="36">
        <v>0.43</v>
      </c>
      <c r="G38" s="37">
        <v>0.32</v>
      </c>
      <c r="H38" s="37">
        <v>0.42</v>
      </c>
      <c r="I38" s="37">
        <v>0.46</v>
      </c>
      <c r="J38" s="38">
        <v>0.39</v>
      </c>
      <c r="K38" s="22"/>
      <c r="L38" s="22"/>
      <c r="M38" s="22"/>
      <c r="N38" s="22"/>
      <c r="O38" s="22"/>
      <c r="P38" s="22"/>
    </row>
    <row r="39" spans="1:16" ht="39" customHeight="1" x14ac:dyDescent="0.2">
      <c r="A39" s="22"/>
      <c r="B39" s="35"/>
      <c r="C39" s="1145" t="s">
        <v>576</v>
      </c>
      <c r="D39" s="1146"/>
      <c r="E39" s="1147"/>
      <c r="F39" s="36">
        <v>0.02</v>
      </c>
      <c r="G39" s="37">
        <v>0.12</v>
      </c>
      <c r="H39" s="37">
        <v>0.08</v>
      </c>
      <c r="I39" s="37">
        <v>0.04</v>
      </c>
      <c r="J39" s="38">
        <v>0.09</v>
      </c>
      <c r="K39" s="22"/>
      <c r="L39" s="22"/>
      <c r="M39" s="22"/>
      <c r="N39" s="22"/>
      <c r="O39" s="22"/>
      <c r="P39" s="22"/>
    </row>
    <row r="40" spans="1:16" ht="39" customHeight="1" x14ac:dyDescent="0.2">
      <c r="A40" s="22"/>
      <c r="B40" s="35"/>
      <c r="C40" s="1145" t="s">
        <v>577</v>
      </c>
      <c r="D40" s="1146"/>
      <c r="E40" s="1147"/>
      <c r="F40" s="36">
        <v>0.01</v>
      </c>
      <c r="G40" s="37">
        <v>0</v>
      </c>
      <c r="H40" s="37">
        <v>0</v>
      </c>
      <c r="I40" s="37">
        <v>0</v>
      </c>
      <c r="J40" s="38">
        <v>0</v>
      </c>
      <c r="K40" s="22"/>
      <c r="L40" s="22"/>
      <c r="M40" s="22"/>
      <c r="N40" s="22"/>
      <c r="O40" s="22"/>
      <c r="P40" s="22"/>
    </row>
    <row r="41" spans="1:16" ht="39" customHeight="1" x14ac:dyDescent="0.2">
      <c r="A41" s="22"/>
      <c r="B41" s="35"/>
      <c r="C41" s="1145" t="s">
        <v>578</v>
      </c>
      <c r="D41" s="1146"/>
      <c r="E41" s="1147"/>
      <c r="F41" s="36">
        <v>0.04</v>
      </c>
      <c r="G41" s="37">
        <v>0.04</v>
      </c>
      <c r="H41" s="37">
        <v>0.04</v>
      </c>
      <c r="I41" s="37">
        <v>0.02</v>
      </c>
      <c r="J41" s="38">
        <v>0</v>
      </c>
      <c r="K41" s="22"/>
      <c r="L41" s="22"/>
      <c r="M41" s="22"/>
      <c r="N41" s="22"/>
      <c r="O41" s="22"/>
      <c r="P41" s="22"/>
    </row>
    <row r="42" spans="1:16" ht="39" customHeight="1" x14ac:dyDescent="0.2">
      <c r="A42" s="22"/>
      <c r="B42" s="39"/>
      <c r="C42" s="1145" t="s">
        <v>579</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580</v>
      </c>
      <c r="D43" s="1149"/>
      <c r="E43" s="1150"/>
      <c r="F43" s="41">
        <v>2.04</v>
      </c>
      <c r="G43" s="42">
        <v>1.03</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VQCX4zg9v9opcA/JKR6H9xW91Gqh/DeQZRG9qbY3RW8GV2yAGXaMYwL7KA2S7hasGrrNpKc/vYpYGOiy0U3xcg==" saltValue="pfDQVb/kbJe22l01FxKV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election activeCell="P62" sqref="P62"/>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3690</v>
      </c>
      <c r="L45" s="60">
        <v>3737</v>
      </c>
      <c r="M45" s="60">
        <v>3686</v>
      </c>
      <c r="N45" s="60">
        <v>3457</v>
      </c>
      <c r="O45" s="61">
        <v>3374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2">
      <c r="A48" s="48"/>
      <c r="B48" s="1155"/>
      <c r="C48" s="1156"/>
      <c r="D48" s="62"/>
      <c r="E48" s="1161" t="s">
        <v>15</v>
      </c>
      <c r="F48" s="1161"/>
      <c r="G48" s="1161"/>
      <c r="H48" s="1161"/>
      <c r="I48" s="1161"/>
      <c r="J48" s="1162"/>
      <c r="K48" s="63">
        <v>1276</v>
      </c>
      <c r="L48" s="64">
        <v>1310</v>
      </c>
      <c r="M48" s="64">
        <v>1085</v>
      </c>
      <c r="N48" s="64">
        <v>1087</v>
      </c>
      <c r="O48" s="65">
        <v>1050</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520</v>
      </c>
      <c r="L49" s="64" t="s">
        <v>520</v>
      </c>
      <c r="M49" s="64" t="s">
        <v>520</v>
      </c>
      <c r="N49" s="64" t="s">
        <v>520</v>
      </c>
      <c r="O49" s="65" t="s">
        <v>520</v>
      </c>
      <c r="P49" s="48"/>
      <c r="Q49" s="48"/>
      <c r="R49" s="48"/>
      <c r="S49" s="48"/>
      <c r="T49" s="48"/>
      <c r="U49" s="48"/>
    </row>
    <row r="50" spans="1:21" ht="30.75" customHeight="1" x14ac:dyDescent="0.2">
      <c r="A50" s="48"/>
      <c r="B50" s="1155"/>
      <c r="C50" s="1156"/>
      <c r="D50" s="62"/>
      <c r="E50" s="1161" t="s">
        <v>17</v>
      </c>
      <c r="F50" s="1161"/>
      <c r="G50" s="1161"/>
      <c r="H50" s="1161"/>
      <c r="I50" s="1161"/>
      <c r="J50" s="1162"/>
      <c r="K50" s="63">
        <v>10</v>
      </c>
      <c r="L50" s="64">
        <v>11</v>
      </c>
      <c r="M50" s="64">
        <v>5</v>
      </c>
      <c r="N50" s="64">
        <v>4</v>
      </c>
      <c r="O50" s="65">
        <v>0</v>
      </c>
      <c r="P50" s="48"/>
      <c r="Q50" s="48"/>
      <c r="R50" s="48"/>
      <c r="S50" s="48"/>
      <c r="T50" s="48"/>
      <c r="U50" s="48"/>
    </row>
    <row r="51" spans="1:21" ht="30.75" customHeight="1" x14ac:dyDescent="0.2">
      <c r="A51" s="48"/>
      <c r="B51" s="1157"/>
      <c r="C51" s="1158"/>
      <c r="D51" s="66"/>
      <c r="E51" s="1161" t="s">
        <v>18</v>
      </c>
      <c r="F51" s="1161"/>
      <c r="G51" s="1161"/>
      <c r="H51" s="1161"/>
      <c r="I51" s="1161"/>
      <c r="J51" s="1162"/>
      <c r="K51" s="63">
        <v>2</v>
      </c>
      <c r="L51" s="64">
        <v>0</v>
      </c>
      <c r="M51" s="64">
        <v>1</v>
      </c>
      <c r="N51" s="64" t="s">
        <v>520</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3824</v>
      </c>
      <c r="L52" s="64">
        <v>3848</v>
      </c>
      <c r="M52" s="64">
        <v>3748</v>
      </c>
      <c r="N52" s="64">
        <v>3548</v>
      </c>
      <c r="O52" s="65">
        <v>3511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1154</v>
      </c>
      <c r="L53" s="69">
        <v>1210</v>
      </c>
      <c r="M53" s="69">
        <v>1029</v>
      </c>
      <c r="N53" s="69">
        <v>1000</v>
      </c>
      <c r="O53" s="70">
        <v>913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3">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606</v>
      </c>
      <c r="L58" s="84" t="s">
        <v>606</v>
      </c>
      <c r="M58" s="84" t="s">
        <v>606</v>
      </c>
      <c r="N58" s="84" t="s">
        <v>606</v>
      </c>
      <c r="O58" s="85" t="s">
        <v>606</v>
      </c>
    </row>
    <row r="59" spans="1:21" ht="31.5" customHeight="1" x14ac:dyDescent="0.2">
      <c r="B59" s="1171"/>
      <c r="C59" s="1172"/>
      <c r="D59" s="1178" t="s">
        <v>28</v>
      </c>
      <c r="E59" s="1179"/>
      <c r="F59" s="1179"/>
      <c r="G59" s="1179"/>
      <c r="H59" s="1179"/>
      <c r="I59" s="1179"/>
      <c r="J59" s="1180"/>
      <c r="K59" s="86" t="s">
        <v>606</v>
      </c>
      <c r="L59" s="87" t="s">
        <v>606</v>
      </c>
      <c r="M59" s="87" t="s">
        <v>606</v>
      </c>
      <c r="N59" s="87" t="s">
        <v>606</v>
      </c>
      <c r="O59" s="88" t="s">
        <v>606</v>
      </c>
    </row>
    <row r="60" spans="1:21" ht="31.5" customHeight="1" thickBot="1" x14ac:dyDescent="0.25">
      <c r="B60" s="1173"/>
      <c r="C60" s="1174"/>
      <c r="D60" s="1181" t="s">
        <v>29</v>
      </c>
      <c r="E60" s="1182"/>
      <c r="F60" s="1182"/>
      <c r="G60" s="1182"/>
      <c r="H60" s="1182"/>
      <c r="I60" s="1182"/>
      <c r="J60" s="1183"/>
      <c r="K60" s="89" t="s">
        <v>606</v>
      </c>
      <c r="L60" s="90" t="s">
        <v>606</v>
      </c>
      <c r="M60" s="90" t="s">
        <v>606</v>
      </c>
      <c r="N60" s="90" t="s">
        <v>606</v>
      </c>
      <c r="O60" s="91" t="s">
        <v>606</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i46DjE91OSwAnblftRiH3RkMVmHh/MexnNQQR3c44vmBnNB5ncb3q2t5cRCGP9FFtjICXyhvSYHY+DC3mhZCw==" saltValue="fiTI8/Bz3G5KkHZyHE7vd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L45" sqref="L45"/>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4" t="s">
        <v>32</v>
      </c>
      <c r="C41" s="1185"/>
      <c r="D41" s="105"/>
      <c r="E41" s="1190" t="s">
        <v>33</v>
      </c>
      <c r="F41" s="1190"/>
      <c r="G41" s="1190"/>
      <c r="H41" s="1191"/>
      <c r="I41" s="355">
        <v>30756</v>
      </c>
      <c r="J41" s="356">
        <v>29419</v>
      </c>
      <c r="K41" s="356">
        <v>29861</v>
      </c>
      <c r="L41" s="356">
        <v>29087</v>
      </c>
      <c r="M41" s="357">
        <v>28640</v>
      </c>
    </row>
    <row r="42" spans="2:13" ht="27.75" customHeight="1" x14ac:dyDescent="0.2">
      <c r="B42" s="1186"/>
      <c r="C42" s="1187"/>
      <c r="D42" s="106"/>
      <c r="E42" s="1192" t="s">
        <v>34</v>
      </c>
      <c r="F42" s="1192"/>
      <c r="G42" s="1192"/>
      <c r="H42" s="1193"/>
      <c r="I42" s="358">
        <v>28</v>
      </c>
      <c r="J42" s="359">
        <v>24</v>
      </c>
      <c r="K42" s="359">
        <v>19</v>
      </c>
      <c r="L42" s="359">
        <v>16</v>
      </c>
      <c r="M42" s="360">
        <v>12</v>
      </c>
    </row>
    <row r="43" spans="2:13" ht="27.75" customHeight="1" x14ac:dyDescent="0.2">
      <c r="B43" s="1186"/>
      <c r="C43" s="1187"/>
      <c r="D43" s="106"/>
      <c r="E43" s="1192" t="s">
        <v>35</v>
      </c>
      <c r="F43" s="1192"/>
      <c r="G43" s="1192"/>
      <c r="H43" s="1193"/>
      <c r="I43" s="358">
        <v>14647</v>
      </c>
      <c r="J43" s="359">
        <v>13918</v>
      </c>
      <c r="K43" s="359">
        <v>12526</v>
      </c>
      <c r="L43" s="359">
        <v>11233</v>
      </c>
      <c r="M43" s="360">
        <v>9766</v>
      </c>
    </row>
    <row r="44" spans="2:13" ht="27.75" customHeight="1" x14ac:dyDescent="0.2">
      <c r="B44" s="1186"/>
      <c r="C44" s="1187"/>
      <c r="D44" s="106"/>
      <c r="E44" s="1192" t="s">
        <v>36</v>
      </c>
      <c r="F44" s="1192"/>
      <c r="G44" s="1192"/>
      <c r="H44" s="1193"/>
      <c r="I44" s="358" t="s">
        <v>520</v>
      </c>
      <c r="J44" s="359" t="s">
        <v>520</v>
      </c>
      <c r="K44" s="359" t="s">
        <v>520</v>
      </c>
      <c r="L44" s="359" t="s">
        <v>520</v>
      </c>
      <c r="M44" s="360" t="s">
        <v>520</v>
      </c>
    </row>
    <row r="45" spans="2:13" ht="27.75" customHeight="1" x14ac:dyDescent="0.2">
      <c r="B45" s="1186"/>
      <c r="C45" s="1187"/>
      <c r="D45" s="106"/>
      <c r="E45" s="1192" t="s">
        <v>37</v>
      </c>
      <c r="F45" s="1192"/>
      <c r="G45" s="1192"/>
      <c r="H45" s="1193"/>
      <c r="I45" s="358">
        <v>4140</v>
      </c>
      <c r="J45" s="359">
        <v>4219</v>
      </c>
      <c r="K45" s="359">
        <v>4220</v>
      </c>
      <c r="L45" s="359">
        <v>4245</v>
      </c>
      <c r="M45" s="360">
        <v>4313</v>
      </c>
    </row>
    <row r="46" spans="2:13" ht="27.75" customHeight="1" x14ac:dyDescent="0.2">
      <c r="B46" s="1186"/>
      <c r="C46" s="1187"/>
      <c r="D46" s="107"/>
      <c r="E46" s="1192" t="s">
        <v>38</v>
      </c>
      <c r="F46" s="1192"/>
      <c r="G46" s="1192"/>
      <c r="H46" s="1193"/>
      <c r="I46" s="358">
        <v>2</v>
      </c>
      <c r="J46" s="359">
        <v>1</v>
      </c>
      <c r="K46" s="359">
        <v>2</v>
      </c>
      <c r="L46" s="359">
        <v>2</v>
      </c>
      <c r="M46" s="360">
        <v>2</v>
      </c>
    </row>
    <row r="47" spans="2:13" ht="27.75" customHeight="1" x14ac:dyDescent="0.2">
      <c r="B47" s="1186"/>
      <c r="C47" s="1187"/>
      <c r="D47" s="108"/>
      <c r="E47" s="1194" t="s">
        <v>39</v>
      </c>
      <c r="F47" s="1195"/>
      <c r="G47" s="1195"/>
      <c r="H47" s="1196"/>
      <c r="I47" s="358" t="s">
        <v>520</v>
      </c>
      <c r="J47" s="359" t="s">
        <v>520</v>
      </c>
      <c r="K47" s="359" t="s">
        <v>520</v>
      </c>
      <c r="L47" s="359" t="s">
        <v>520</v>
      </c>
      <c r="M47" s="360" t="s">
        <v>520</v>
      </c>
    </row>
    <row r="48" spans="2:13" ht="27.75" customHeight="1" x14ac:dyDescent="0.2">
      <c r="B48" s="1186"/>
      <c r="C48" s="1187"/>
      <c r="D48" s="106"/>
      <c r="E48" s="1192" t="s">
        <v>40</v>
      </c>
      <c r="F48" s="1192"/>
      <c r="G48" s="1192"/>
      <c r="H48" s="1193"/>
      <c r="I48" s="358" t="s">
        <v>520</v>
      </c>
      <c r="J48" s="359" t="s">
        <v>520</v>
      </c>
      <c r="K48" s="359" t="s">
        <v>520</v>
      </c>
      <c r="L48" s="359" t="s">
        <v>520</v>
      </c>
      <c r="M48" s="360" t="s">
        <v>520</v>
      </c>
    </row>
    <row r="49" spans="2:13" ht="27.75" customHeight="1" x14ac:dyDescent="0.2">
      <c r="B49" s="1188"/>
      <c r="C49" s="1189"/>
      <c r="D49" s="106"/>
      <c r="E49" s="1192" t="s">
        <v>41</v>
      </c>
      <c r="F49" s="1192"/>
      <c r="G49" s="1192"/>
      <c r="H49" s="1193"/>
      <c r="I49" s="358" t="s">
        <v>520</v>
      </c>
      <c r="J49" s="359" t="s">
        <v>520</v>
      </c>
      <c r="K49" s="359" t="s">
        <v>520</v>
      </c>
      <c r="L49" s="359" t="s">
        <v>520</v>
      </c>
      <c r="M49" s="360" t="s">
        <v>520</v>
      </c>
    </row>
    <row r="50" spans="2:13" ht="27.75" customHeight="1" x14ac:dyDescent="0.2">
      <c r="B50" s="1197" t="s">
        <v>42</v>
      </c>
      <c r="C50" s="1198"/>
      <c r="D50" s="109"/>
      <c r="E50" s="1192" t="s">
        <v>43</v>
      </c>
      <c r="F50" s="1192"/>
      <c r="G50" s="1192"/>
      <c r="H50" s="1193"/>
      <c r="I50" s="358">
        <v>10081</v>
      </c>
      <c r="J50" s="359">
        <v>9248</v>
      </c>
      <c r="K50" s="359">
        <v>10219</v>
      </c>
      <c r="L50" s="359">
        <v>11133</v>
      </c>
      <c r="M50" s="360">
        <v>11615</v>
      </c>
    </row>
    <row r="51" spans="2:13" ht="27.75" customHeight="1" x14ac:dyDescent="0.2">
      <c r="B51" s="1186"/>
      <c r="C51" s="1187"/>
      <c r="D51" s="106"/>
      <c r="E51" s="1192" t="s">
        <v>44</v>
      </c>
      <c r="F51" s="1192"/>
      <c r="G51" s="1192"/>
      <c r="H51" s="1193"/>
      <c r="I51" s="358">
        <v>1450</v>
      </c>
      <c r="J51" s="359">
        <v>1453</v>
      </c>
      <c r="K51" s="359">
        <v>1272</v>
      </c>
      <c r="L51" s="359">
        <v>1135</v>
      </c>
      <c r="M51" s="360">
        <v>1021</v>
      </c>
    </row>
    <row r="52" spans="2:13" ht="27.75" customHeight="1" x14ac:dyDescent="0.2">
      <c r="B52" s="1188"/>
      <c r="C52" s="1189"/>
      <c r="D52" s="106"/>
      <c r="E52" s="1192" t="s">
        <v>45</v>
      </c>
      <c r="F52" s="1192"/>
      <c r="G52" s="1192"/>
      <c r="H52" s="1193"/>
      <c r="I52" s="358">
        <v>31097</v>
      </c>
      <c r="J52" s="359">
        <v>29780</v>
      </c>
      <c r="K52" s="359">
        <v>30063</v>
      </c>
      <c r="L52" s="359">
        <v>29194</v>
      </c>
      <c r="M52" s="360">
        <v>28272</v>
      </c>
    </row>
    <row r="53" spans="2:13" ht="27.75" customHeight="1" thickBot="1" x14ac:dyDescent="0.25">
      <c r="B53" s="1199" t="s">
        <v>21</v>
      </c>
      <c r="C53" s="1200"/>
      <c r="D53" s="110"/>
      <c r="E53" s="1201" t="s">
        <v>46</v>
      </c>
      <c r="F53" s="1201"/>
      <c r="G53" s="1201"/>
      <c r="H53" s="1202"/>
      <c r="I53" s="361">
        <v>6944</v>
      </c>
      <c r="J53" s="362">
        <v>7098</v>
      </c>
      <c r="K53" s="362">
        <v>5074</v>
      </c>
      <c r="L53" s="362">
        <v>3121</v>
      </c>
      <c r="M53" s="363">
        <v>1826</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RZHZUvdywuxUUw6jSSSnKxceQv2JW0zkp8JNZjF5ihMXJ6qK+SSk2NQ5o9kh2CpWgc+zcUrdIksOXTsr4ElVuQ==" saltValue="a0e+B/bh8Oai4bh+1rQx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6" sqref="G56"/>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564</v>
      </c>
      <c r="G54" s="119" t="s">
        <v>565</v>
      </c>
      <c r="H54" s="120" t="s">
        <v>566</v>
      </c>
    </row>
    <row r="55" spans="2:8" ht="52.5" customHeight="1" x14ac:dyDescent="0.2">
      <c r="B55" s="121"/>
      <c r="C55" s="1211" t="s">
        <v>49</v>
      </c>
      <c r="D55" s="1211"/>
      <c r="E55" s="1212"/>
      <c r="F55" s="122">
        <v>5501</v>
      </c>
      <c r="G55" s="122">
        <v>5475</v>
      </c>
      <c r="H55" s="123">
        <v>5260</v>
      </c>
    </row>
    <row r="56" spans="2:8" ht="52.5" customHeight="1" x14ac:dyDescent="0.2">
      <c r="B56" s="124"/>
      <c r="C56" s="1213" t="s">
        <v>50</v>
      </c>
      <c r="D56" s="1213"/>
      <c r="E56" s="1214"/>
      <c r="F56" s="125">
        <v>381</v>
      </c>
      <c r="G56" s="125">
        <v>940</v>
      </c>
      <c r="H56" s="126">
        <v>782</v>
      </c>
    </row>
    <row r="57" spans="2:8" ht="53.25" customHeight="1" x14ac:dyDescent="0.2">
      <c r="B57" s="124"/>
      <c r="C57" s="1215" t="s">
        <v>51</v>
      </c>
      <c r="D57" s="1215"/>
      <c r="E57" s="1216"/>
      <c r="F57" s="127">
        <v>4212</v>
      </c>
      <c r="G57" s="127">
        <v>4685</v>
      </c>
      <c r="H57" s="128">
        <v>5350</v>
      </c>
    </row>
    <row r="58" spans="2:8" ht="45.75" customHeight="1" x14ac:dyDescent="0.2">
      <c r="B58" s="129"/>
      <c r="C58" s="1203" t="s">
        <v>601</v>
      </c>
      <c r="D58" s="1204"/>
      <c r="E58" s="1205"/>
      <c r="F58" s="130">
        <v>1873</v>
      </c>
      <c r="G58" s="130">
        <v>2260</v>
      </c>
      <c r="H58" s="131">
        <v>2751</v>
      </c>
    </row>
    <row r="59" spans="2:8" ht="45.75" customHeight="1" x14ac:dyDescent="0.2">
      <c r="B59" s="129"/>
      <c r="C59" s="1203" t="s">
        <v>602</v>
      </c>
      <c r="D59" s="1204"/>
      <c r="E59" s="1205"/>
      <c r="F59" s="130">
        <v>1074</v>
      </c>
      <c r="G59" s="130">
        <v>1223</v>
      </c>
      <c r="H59" s="131">
        <v>1137</v>
      </c>
    </row>
    <row r="60" spans="2:8" ht="45.75" customHeight="1" x14ac:dyDescent="0.2">
      <c r="B60" s="129"/>
      <c r="C60" s="1203" t="s">
        <v>603</v>
      </c>
      <c r="D60" s="1204"/>
      <c r="E60" s="1205"/>
      <c r="F60" s="130">
        <v>179</v>
      </c>
      <c r="G60" s="130">
        <v>223</v>
      </c>
      <c r="H60" s="131">
        <v>293</v>
      </c>
    </row>
    <row r="61" spans="2:8" ht="45.75" customHeight="1" x14ac:dyDescent="0.2">
      <c r="B61" s="129"/>
      <c r="C61" s="1203" t="s">
        <v>604</v>
      </c>
      <c r="D61" s="1204"/>
      <c r="E61" s="1205"/>
      <c r="F61" s="130">
        <v>151</v>
      </c>
      <c r="G61" s="130">
        <v>77</v>
      </c>
      <c r="H61" s="131">
        <v>257</v>
      </c>
    </row>
    <row r="62" spans="2:8" ht="45.75" customHeight="1" thickBot="1" x14ac:dyDescent="0.25">
      <c r="B62" s="132"/>
      <c r="C62" s="1206" t="s">
        <v>605</v>
      </c>
      <c r="D62" s="1207"/>
      <c r="E62" s="1208"/>
      <c r="F62" s="133">
        <v>114</v>
      </c>
      <c r="G62" s="133">
        <v>103</v>
      </c>
      <c r="H62" s="134">
        <v>106</v>
      </c>
    </row>
    <row r="63" spans="2:8" ht="52.5" customHeight="1" thickBot="1" x14ac:dyDescent="0.25">
      <c r="B63" s="135"/>
      <c r="C63" s="1209" t="s">
        <v>52</v>
      </c>
      <c r="D63" s="1209"/>
      <c r="E63" s="1210"/>
      <c r="F63" s="136">
        <v>10094</v>
      </c>
      <c r="G63" s="136">
        <v>11101</v>
      </c>
      <c r="H63" s="137">
        <v>11392</v>
      </c>
    </row>
    <row r="64" spans="2:8" ht="13" x14ac:dyDescent="0.2"/>
  </sheetData>
  <sheetProtection algorithmName="SHA-512" hashValue="C8g1m9Z6Dd/3+9h0fUbPh9GQ06PaDGBTl77dCyaEum/wVAs7pAXZP3jcv0ksOfUPwYZJjmQNFtttgd43NQ5EcA==" saltValue="EvdPrYkTApzEIBwn9XjE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559</v>
      </c>
      <c r="G2" s="151"/>
      <c r="H2" s="152"/>
    </row>
    <row r="3" spans="1:8" x14ac:dyDescent="0.2">
      <c r="A3" s="148" t="s">
        <v>552</v>
      </c>
      <c r="B3" s="153"/>
      <c r="C3" s="154"/>
      <c r="D3" s="155">
        <v>117640</v>
      </c>
      <c r="E3" s="156"/>
      <c r="F3" s="157">
        <v>85173</v>
      </c>
      <c r="G3" s="158"/>
      <c r="H3" s="159"/>
    </row>
    <row r="4" spans="1:8" x14ac:dyDescent="0.2">
      <c r="A4" s="160"/>
      <c r="B4" s="161"/>
      <c r="C4" s="162"/>
      <c r="D4" s="163">
        <v>84595</v>
      </c>
      <c r="E4" s="164"/>
      <c r="F4" s="165">
        <v>43913</v>
      </c>
      <c r="G4" s="166"/>
      <c r="H4" s="167"/>
    </row>
    <row r="5" spans="1:8" x14ac:dyDescent="0.2">
      <c r="A5" s="148" t="s">
        <v>554</v>
      </c>
      <c r="B5" s="153"/>
      <c r="C5" s="154"/>
      <c r="D5" s="155">
        <v>100122</v>
      </c>
      <c r="E5" s="156"/>
      <c r="F5" s="157">
        <v>94081</v>
      </c>
      <c r="G5" s="158"/>
      <c r="H5" s="159"/>
    </row>
    <row r="6" spans="1:8" x14ac:dyDescent="0.2">
      <c r="A6" s="160"/>
      <c r="B6" s="161"/>
      <c r="C6" s="162"/>
      <c r="D6" s="163">
        <v>61971</v>
      </c>
      <c r="E6" s="164"/>
      <c r="F6" s="165">
        <v>48949</v>
      </c>
      <c r="G6" s="166"/>
      <c r="H6" s="167"/>
    </row>
    <row r="7" spans="1:8" x14ac:dyDescent="0.2">
      <c r="A7" s="148" t="s">
        <v>555</v>
      </c>
      <c r="B7" s="153"/>
      <c r="C7" s="154"/>
      <c r="D7" s="155">
        <v>155026</v>
      </c>
      <c r="E7" s="156"/>
      <c r="F7" s="157">
        <v>92632</v>
      </c>
      <c r="G7" s="158"/>
      <c r="H7" s="159"/>
    </row>
    <row r="8" spans="1:8" x14ac:dyDescent="0.2">
      <c r="A8" s="160"/>
      <c r="B8" s="161"/>
      <c r="C8" s="162"/>
      <c r="D8" s="163">
        <v>98733</v>
      </c>
      <c r="E8" s="164"/>
      <c r="F8" s="165">
        <v>47978</v>
      </c>
      <c r="G8" s="166"/>
      <c r="H8" s="167"/>
    </row>
    <row r="9" spans="1:8" x14ac:dyDescent="0.2">
      <c r="A9" s="148" t="s">
        <v>556</v>
      </c>
      <c r="B9" s="153"/>
      <c r="C9" s="154"/>
      <c r="D9" s="155">
        <v>99801</v>
      </c>
      <c r="E9" s="156"/>
      <c r="F9" s="157">
        <v>96469</v>
      </c>
      <c r="G9" s="158"/>
      <c r="H9" s="159"/>
    </row>
    <row r="10" spans="1:8" x14ac:dyDescent="0.2">
      <c r="A10" s="160"/>
      <c r="B10" s="161"/>
      <c r="C10" s="162"/>
      <c r="D10" s="163">
        <v>74603</v>
      </c>
      <c r="E10" s="164"/>
      <c r="F10" s="165">
        <v>49775</v>
      </c>
      <c r="G10" s="166"/>
      <c r="H10" s="167"/>
    </row>
    <row r="11" spans="1:8" x14ac:dyDescent="0.2">
      <c r="A11" s="148" t="s">
        <v>557</v>
      </c>
      <c r="B11" s="153"/>
      <c r="C11" s="154"/>
      <c r="D11" s="155">
        <v>141563</v>
      </c>
      <c r="E11" s="156"/>
      <c r="F11" s="157">
        <v>85743</v>
      </c>
      <c r="G11" s="158"/>
      <c r="H11" s="159"/>
    </row>
    <row r="12" spans="1:8" x14ac:dyDescent="0.2">
      <c r="A12" s="160"/>
      <c r="B12" s="161"/>
      <c r="C12" s="168"/>
      <c r="D12" s="163">
        <v>100643</v>
      </c>
      <c r="E12" s="164"/>
      <c r="F12" s="165">
        <v>45231</v>
      </c>
      <c r="G12" s="166"/>
      <c r="H12" s="167"/>
    </row>
    <row r="13" spans="1:8" x14ac:dyDescent="0.2">
      <c r="A13" s="148"/>
      <c r="B13" s="153"/>
      <c r="C13" s="169"/>
      <c r="D13" s="170">
        <v>122830</v>
      </c>
      <c r="E13" s="171"/>
      <c r="F13" s="172">
        <v>90820</v>
      </c>
      <c r="G13" s="173"/>
      <c r="H13" s="159"/>
    </row>
    <row r="14" spans="1:8" x14ac:dyDescent="0.2">
      <c r="A14" s="160"/>
      <c r="B14" s="161"/>
      <c r="C14" s="162"/>
      <c r="D14" s="163">
        <v>84109</v>
      </c>
      <c r="E14" s="164"/>
      <c r="F14" s="165">
        <v>47169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9.75</v>
      </c>
      <c r="C19" s="174">
        <f>ROUND(VALUE(SUBSTITUTE(実質収支比率等に係る経年分析!G$48,"▲","-")),2)</f>
        <v>13.85</v>
      </c>
      <c r="D19" s="174">
        <f>ROUND(VALUE(SUBSTITUTE(実質収支比率等に係る経年分析!H$48,"▲","-")),2)</f>
        <v>9.92</v>
      </c>
      <c r="E19" s="174">
        <f>ROUND(VALUE(SUBSTITUTE(実質収支比率等に係る経年分析!I$48,"▲","-")),2)</f>
        <v>9.7200000000000006</v>
      </c>
      <c r="F19" s="174">
        <f>ROUND(VALUE(SUBSTITUTE(実質収支比率等に係る経年分析!J$48,"▲","-")),2)</f>
        <v>9.49</v>
      </c>
    </row>
    <row r="20" spans="1:11" x14ac:dyDescent="0.2">
      <c r="A20" s="174" t="s">
        <v>56</v>
      </c>
      <c r="B20" s="174">
        <f>ROUND(VALUE(SUBSTITUTE(実質収支比率等に係る経年分析!F$47,"▲","-")),2)</f>
        <v>33.39</v>
      </c>
      <c r="C20" s="174">
        <f>ROUND(VALUE(SUBSTITUTE(実質収支比率等に係る経年分析!G$47,"▲","-")),2)</f>
        <v>31.3</v>
      </c>
      <c r="D20" s="174">
        <f>ROUND(VALUE(SUBSTITUTE(実質収支比率等に係る経年分析!H$47,"▲","-")),2)</f>
        <v>34.72</v>
      </c>
      <c r="E20" s="174">
        <f>ROUND(VALUE(SUBSTITUTE(実質収支比率等に係る経年分析!I$47,"▲","-")),2)</f>
        <v>33.68</v>
      </c>
      <c r="F20" s="174">
        <f>ROUND(VALUE(SUBSTITUTE(実質収支比率等に係る経年分析!J$47,"▲","-")),2)</f>
        <v>33.32</v>
      </c>
    </row>
    <row r="21" spans="1:11" x14ac:dyDescent="0.2">
      <c r="A21" s="174" t="s">
        <v>57</v>
      </c>
      <c r="B21" s="174">
        <f>IF(ISNUMBER(VALUE(SUBSTITUTE(実質収支比率等に係る経年分析!F$49,"▲","-"))),ROUND(VALUE(SUBSTITUTE(実質収支比率等に係る経年分析!F$49,"▲","-")),2),NA())</f>
        <v>-6.17</v>
      </c>
      <c r="C21" s="174">
        <f>IF(ISNUMBER(VALUE(SUBSTITUTE(実質収支比率等に係る経年分析!G$49,"▲","-"))),ROUND(VALUE(SUBSTITUTE(実質収支比率等に係る経年分析!G$49,"▲","-")),2),NA())</f>
        <v>0.39</v>
      </c>
      <c r="D21" s="174">
        <f>IF(ISNUMBER(VALUE(SUBSTITUTE(実質収支比率等に係る経年分析!H$49,"▲","-"))),ROUND(VALUE(SUBSTITUTE(実質収支比率等に係る経年分析!H$49,"▲","-")),2),NA())</f>
        <v>-1.04</v>
      </c>
      <c r="E21" s="174">
        <f>IF(ISNUMBER(VALUE(SUBSTITUTE(実質収支比率等に係る経年分析!I$49,"▲","-"))),ROUND(VALUE(SUBSTITUTE(実質収支比率等に係る経年分析!I$49,"▲","-")),2),NA())</f>
        <v>-0.23</v>
      </c>
      <c r="F21" s="174">
        <f>IF(ISNUMBER(VALUE(SUBSTITUTE(実質収支比率等に係る経年分析!J$49,"▲","-"))),ROUND(VALUE(SUBSTITUTE(実質収支比率等に係る経年分析!J$49,"▲","-")),2),NA())</f>
        <v>-0.94</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新見市診療所特別会計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新見市後期高齢者医療特別会計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新見市観光事業特別会計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2">
      <c r="A32" s="175" t="str">
        <f>IF(連結実質赤字比率に係る赤字・黒字の構成分析!C$38="",NA(),連結実質赤字比率に係る赤字・黒字の構成分析!C$38)</f>
        <v>新見市国民健康保険特別会計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0.39</v>
      </c>
    </row>
    <row r="33" spans="1:16" x14ac:dyDescent="0.2">
      <c r="A33" s="175" t="str">
        <f>IF(連結実質赤字比率に係る赤字・黒字の構成分析!C$37="",NA(),連結実質赤字比率に係る赤字・黒字の構成分析!C$37)</f>
        <v>新見市下水道事業会計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1.08</v>
      </c>
    </row>
    <row r="34" spans="1:16" x14ac:dyDescent="0.2">
      <c r="A34" s="175" t="str">
        <f>IF(連結実質赤字比率に係る赤字・黒字の構成分析!C$36="",NA(),連結実質赤字比率に係る赤字・黒字の構成分析!C$36)</f>
        <v>新見市介護保険特別会計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1.1399999999999999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1.95</v>
      </c>
    </row>
    <row r="35" spans="1:16" x14ac:dyDescent="0.2">
      <c r="A35" s="175" t="str">
        <f>IF(連結実質赤字比率に係る赤字・黒字の構成分析!C$35="",NA(),連結実質赤字比率に係る赤字・黒字の構成分析!C$35)</f>
        <v>新見市水道事業会計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9.6999999999999993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9.8699999999999992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9.48</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3824</v>
      </c>
      <c r="E42" s="176"/>
      <c r="F42" s="176"/>
      <c r="G42" s="176">
        <f>'実質公債費比率（分子）の構造'!L$52</f>
        <v>3848</v>
      </c>
      <c r="H42" s="176"/>
      <c r="I42" s="176"/>
      <c r="J42" s="176">
        <f>'実質公債費比率（分子）の構造'!M$52</f>
        <v>3748</v>
      </c>
      <c r="K42" s="176"/>
      <c r="L42" s="176"/>
      <c r="M42" s="176">
        <f>'実質公債費比率（分子）の構造'!N$52</f>
        <v>3548</v>
      </c>
      <c r="N42" s="176"/>
      <c r="O42" s="176"/>
      <c r="P42" s="176">
        <f>'実質公債費比率（分子）の構造'!O$52</f>
        <v>3511</v>
      </c>
    </row>
    <row r="43" spans="1:16" x14ac:dyDescent="0.2">
      <c r="A43" s="176" t="s">
        <v>65</v>
      </c>
      <c r="B43" s="176">
        <f>'実質公債費比率（分子）の構造'!K$51</f>
        <v>2</v>
      </c>
      <c r="C43" s="176"/>
      <c r="D43" s="176"/>
      <c r="E43" s="176">
        <f>'実質公債費比率（分子）の構造'!L$51</f>
        <v>0</v>
      </c>
      <c r="F43" s="176"/>
      <c r="G43" s="176"/>
      <c r="H43" s="176">
        <f>'実質公債費比率（分子）の構造'!M$51</f>
        <v>1</v>
      </c>
      <c r="I43" s="176"/>
      <c r="J43" s="176"/>
      <c r="K43" s="176" t="str">
        <f>'実質公債費比率（分子）の構造'!N$51</f>
        <v>-</v>
      </c>
      <c r="L43" s="176"/>
      <c r="M43" s="176"/>
      <c r="N43" s="176">
        <f>'実質公債費比率（分子）の構造'!O$51</f>
        <v>0</v>
      </c>
      <c r="O43" s="176"/>
      <c r="P43" s="176"/>
    </row>
    <row r="44" spans="1:16" x14ac:dyDescent="0.2">
      <c r="A44" s="176" t="s">
        <v>66</v>
      </c>
      <c r="B44" s="176">
        <f>'実質公債費比率（分子）の構造'!K$50</f>
        <v>10</v>
      </c>
      <c r="C44" s="176"/>
      <c r="D44" s="176"/>
      <c r="E44" s="176">
        <f>'実質公債費比率（分子）の構造'!L$50</f>
        <v>11</v>
      </c>
      <c r="F44" s="176"/>
      <c r="G44" s="176"/>
      <c r="H44" s="176">
        <f>'実質公債費比率（分子）の構造'!M$50</f>
        <v>5</v>
      </c>
      <c r="I44" s="176"/>
      <c r="J44" s="176"/>
      <c r="K44" s="176">
        <f>'実質公債費比率（分子）の構造'!N$50</f>
        <v>4</v>
      </c>
      <c r="L44" s="176"/>
      <c r="M44" s="176"/>
      <c r="N44" s="176">
        <f>'実質公債費比率（分子）の構造'!O$50</f>
        <v>0</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1276</v>
      </c>
      <c r="C46" s="176"/>
      <c r="D46" s="176"/>
      <c r="E46" s="176">
        <f>'実質公債費比率（分子）の構造'!L$48</f>
        <v>1310</v>
      </c>
      <c r="F46" s="176"/>
      <c r="G46" s="176"/>
      <c r="H46" s="176">
        <f>'実質公債費比率（分子）の構造'!M$48</f>
        <v>1085</v>
      </c>
      <c r="I46" s="176"/>
      <c r="J46" s="176"/>
      <c r="K46" s="176">
        <f>'実質公債費比率（分子）の構造'!N$48</f>
        <v>1087</v>
      </c>
      <c r="L46" s="176"/>
      <c r="M46" s="176"/>
      <c r="N46" s="176">
        <f>'実質公債費比率（分子）の構造'!O$48</f>
        <v>1050</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3690</v>
      </c>
      <c r="C49" s="176"/>
      <c r="D49" s="176"/>
      <c r="E49" s="176">
        <f>'実質公債費比率（分子）の構造'!L$45</f>
        <v>3737</v>
      </c>
      <c r="F49" s="176"/>
      <c r="G49" s="176"/>
      <c r="H49" s="176">
        <f>'実質公債費比率（分子）の構造'!M$45</f>
        <v>3686</v>
      </c>
      <c r="I49" s="176"/>
      <c r="J49" s="176"/>
      <c r="K49" s="176">
        <f>'実質公債費比率（分子）の構造'!N$45</f>
        <v>3457</v>
      </c>
      <c r="L49" s="176"/>
      <c r="M49" s="176"/>
      <c r="N49" s="176">
        <f>'実質公債費比率（分子）の構造'!O$45</f>
        <v>3374</v>
      </c>
      <c r="O49" s="176"/>
      <c r="P49" s="176"/>
    </row>
    <row r="50" spans="1:16" x14ac:dyDescent="0.2">
      <c r="A50" s="176" t="s">
        <v>72</v>
      </c>
      <c r="B50" s="176" t="e">
        <f>NA()</f>
        <v>#N/A</v>
      </c>
      <c r="C50" s="176">
        <f>IF(ISNUMBER('実質公債費比率（分子）の構造'!K$53),'実質公債費比率（分子）の構造'!K$53,NA())</f>
        <v>1154</v>
      </c>
      <c r="D50" s="176" t="e">
        <f>NA()</f>
        <v>#N/A</v>
      </c>
      <c r="E50" s="176" t="e">
        <f>NA()</f>
        <v>#N/A</v>
      </c>
      <c r="F50" s="176">
        <f>IF(ISNUMBER('実質公債費比率（分子）の構造'!L$53),'実質公債費比率（分子）の構造'!L$53,NA())</f>
        <v>1210</v>
      </c>
      <c r="G50" s="176" t="e">
        <f>NA()</f>
        <v>#N/A</v>
      </c>
      <c r="H50" s="176" t="e">
        <f>NA()</f>
        <v>#N/A</v>
      </c>
      <c r="I50" s="176">
        <f>IF(ISNUMBER('実質公債費比率（分子）の構造'!M$53),'実質公債費比率（分子）の構造'!M$53,NA())</f>
        <v>1029</v>
      </c>
      <c r="J50" s="176" t="e">
        <f>NA()</f>
        <v>#N/A</v>
      </c>
      <c r="K50" s="176" t="e">
        <f>NA()</f>
        <v>#N/A</v>
      </c>
      <c r="L50" s="176">
        <f>IF(ISNUMBER('実質公債費比率（分子）の構造'!N$53),'実質公債費比率（分子）の構造'!N$53,NA())</f>
        <v>1000</v>
      </c>
      <c r="M50" s="176" t="e">
        <f>NA()</f>
        <v>#N/A</v>
      </c>
      <c r="N50" s="176" t="e">
        <f>NA()</f>
        <v>#N/A</v>
      </c>
      <c r="O50" s="176">
        <f>IF(ISNUMBER('実質公債費比率（分子）の構造'!O$53),'実質公債費比率（分子）の構造'!O$53,NA())</f>
        <v>913</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31097</v>
      </c>
      <c r="E56" s="175"/>
      <c r="F56" s="175"/>
      <c r="G56" s="175">
        <f>'将来負担比率（分子）の構造'!J$52</f>
        <v>29780</v>
      </c>
      <c r="H56" s="175"/>
      <c r="I56" s="175"/>
      <c r="J56" s="175">
        <f>'将来負担比率（分子）の構造'!K$52</f>
        <v>30063</v>
      </c>
      <c r="K56" s="175"/>
      <c r="L56" s="175"/>
      <c r="M56" s="175">
        <f>'将来負担比率（分子）の構造'!L$52</f>
        <v>29194</v>
      </c>
      <c r="N56" s="175"/>
      <c r="O56" s="175"/>
      <c r="P56" s="175">
        <f>'将来負担比率（分子）の構造'!M$52</f>
        <v>28272</v>
      </c>
    </row>
    <row r="57" spans="1:16" x14ac:dyDescent="0.2">
      <c r="A57" s="175" t="s">
        <v>44</v>
      </c>
      <c r="B57" s="175"/>
      <c r="C57" s="175"/>
      <c r="D57" s="175">
        <f>'将来負担比率（分子）の構造'!I$51</f>
        <v>1450</v>
      </c>
      <c r="E57" s="175"/>
      <c r="F57" s="175"/>
      <c r="G57" s="175">
        <f>'将来負担比率（分子）の構造'!J$51</f>
        <v>1453</v>
      </c>
      <c r="H57" s="175"/>
      <c r="I57" s="175"/>
      <c r="J57" s="175">
        <f>'将来負担比率（分子）の構造'!K$51</f>
        <v>1272</v>
      </c>
      <c r="K57" s="175"/>
      <c r="L57" s="175"/>
      <c r="M57" s="175">
        <f>'将来負担比率（分子）の構造'!L$51</f>
        <v>1135</v>
      </c>
      <c r="N57" s="175"/>
      <c r="O57" s="175"/>
      <c r="P57" s="175">
        <f>'将来負担比率（分子）の構造'!M$51</f>
        <v>1021</v>
      </c>
    </row>
    <row r="58" spans="1:16" x14ac:dyDescent="0.2">
      <c r="A58" s="175" t="s">
        <v>43</v>
      </c>
      <c r="B58" s="175"/>
      <c r="C58" s="175"/>
      <c r="D58" s="175">
        <f>'将来負担比率（分子）の構造'!I$50</f>
        <v>10081</v>
      </c>
      <c r="E58" s="175"/>
      <c r="F58" s="175"/>
      <c r="G58" s="175">
        <f>'将来負担比率（分子）の構造'!J$50</f>
        <v>9248</v>
      </c>
      <c r="H58" s="175"/>
      <c r="I58" s="175"/>
      <c r="J58" s="175">
        <f>'将来負担比率（分子）の構造'!K$50</f>
        <v>10219</v>
      </c>
      <c r="K58" s="175"/>
      <c r="L58" s="175"/>
      <c r="M58" s="175">
        <f>'将来負担比率（分子）の構造'!L$50</f>
        <v>11133</v>
      </c>
      <c r="N58" s="175"/>
      <c r="O58" s="175"/>
      <c r="P58" s="175">
        <f>'将来負担比率（分子）の構造'!M$50</f>
        <v>11615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v>
      </c>
      <c r="C61" s="175"/>
      <c r="D61" s="175"/>
      <c r="E61" s="175">
        <f>'将来負担比率（分子）の構造'!J$46</f>
        <v>1</v>
      </c>
      <c r="F61" s="175"/>
      <c r="G61" s="175"/>
      <c r="H61" s="175">
        <f>'将来負担比率（分子）の構造'!K$46</f>
        <v>2</v>
      </c>
      <c r="I61" s="175"/>
      <c r="J61" s="175"/>
      <c r="K61" s="175">
        <f>'将来負担比率（分子）の構造'!L$46</f>
        <v>2</v>
      </c>
      <c r="L61" s="175"/>
      <c r="M61" s="175"/>
      <c r="N61" s="175">
        <f>'将来負担比率（分子）の構造'!M$46</f>
        <v>2</v>
      </c>
      <c r="O61" s="175"/>
      <c r="P61" s="175"/>
    </row>
    <row r="62" spans="1:16" x14ac:dyDescent="0.2">
      <c r="A62" s="175" t="s">
        <v>37</v>
      </c>
      <c r="B62" s="175">
        <f>'将来負担比率（分子）の構造'!I$45</f>
        <v>4140</v>
      </c>
      <c r="C62" s="175"/>
      <c r="D62" s="175"/>
      <c r="E62" s="175">
        <f>'将来負担比率（分子）の構造'!J$45</f>
        <v>4219</v>
      </c>
      <c r="F62" s="175"/>
      <c r="G62" s="175"/>
      <c r="H62" s="175">
        <f>'将来負担比率（分子）の構造'!K$45</f>
        <v>4220</v>
      </c>
      <c r="I62" s="175"/>
      <c r="J62" s="175"/>
      <c r="K62" s="175">
        <f>'将来負担比率（分子）の構造'!L$45</f>
        <v>4245</v>
      </c>
      <c r="L62" s="175"/>
      <c r="M62" s="175"/>
      <c r="N62" s="175">
        <f>'将来負担比率（分子）の構造'!M$45</f>
        <v>4313</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14647</v>
      </c>
      <c r="C64" s="175"/>
      <c r="D64" s="175"/>
      <c r="E64" s="175">
        <f>'将来負担比率（分子）の構造'!J$43</f>
        <v>13918</v>
      </c>
      <c r="F64" s="175"/>
      <c r="G64" s="175"/>
      <c r="H64" s="175">
        <f>'将来負担比率（分子）の構造'!K$43</f>
        <v>12526</v>
      </c>
      <c r="I64" s="175"/>
      <c r="J64" s="175"/>
      <c r="K64" s="175">
        <f>'将来負担比率（分子）の構造'!L$43</f>
        <v>11233</v>
      </c>
      <c r="L64" s="175"/>
      <c r="M64" s="175"/>
      <c r="N64" s="175">
        <f>'将来負担比率（分子）の構造'!M$43</f>
        <v>9766</v>
      </c>
      <c r="O64" s="175"/>
      <c r="P64" s="175"/>
    </row>
    <row r="65" spans="1:16" x14ac:dyDescent="0.2">
      <c r="A65" s="175" t="s">
        <v>34</v>
      </c>
      <c r="B65" s="175">
        <f>'将来負担比率（分子）の構造'!I$42</f>
        <v>28</v>
      </c>
      <c r="C65" s="175"/>
      <c r="D65" s="175"/>
      <c r="E65" s="175">
        <f>'将来負担比率（分子）の構造'!J$42</f>
        <v>24</v>
      </c>
      <c r="F65" s="175"/>
      <c r="G65" s="175"/>
      <c r="H65" s="175">
        <f>'将来負担比率（分子）の構造'!K$42</f>
        <v>19</v>
      </c>
      <c r="I65" s="175"/>
      <c r="J65" s="175"/>
      <c r="K65" s="175">
        <f>'将来負担比率（分子）の構造'!L$42</f>
        <v>16</v>
      </c>
      <c r="L65" s="175"/>
      <c r="M65" s="175"/>
      <c r="N65" s="175">
        <f>'将来負担比率（分子）の構造'!M$42</f>
        <v>12</v>
      </c>
      <c r="O65" s="175"/>
      <c r="P65" s="175"/>
    </row>
    <row r="66" spans="1:16" x14ac:dyDescent="0.2">
      <c r="A66" s="175" t="s">
        <v>33</v>
      </c>
      <c r="B66" s="175">
        <f>'将来負担比率（分子）の構造'!I$41</f>
        <v>30756</v>
      </c>
      <c r="C66" s="175"/>
      <c r="D66" s="175"/>
      <c r="E66" s="175">
        <f>'将来負担比率（分子）の構造'!J$41</f>
        <v>29419</v>
      </c>
      <c r="F66" s="175"/>
      <c r="G66" s="175"/>
      <c r="H66" s="175">
        <f>'将来負担比率（分子）の構造'!K$41</f>
        <v>29861</v>
      </c>
      <c r="I66" s="175"/>
      <c r="J66" s="175"/>
      <c r="K66" s="175">
        <f>'将来負担比率（分子）の構造'!L$41</f>
        <v>29087</v>
      </c>
      <c r="L66" s="175"/>
      <c r="M66" s="175"/>
      <c r="N66" s="175">
        <f>'将来負担比率（分子）の構造'!M$41</f>
        <v>28640</v>
      </c>
      <c r="O66" s="175"/>
      <c r="P66" s="175"/>
    </row>
    <row r="67" spans="1:16" x14ac:dyDescent="0.2">
      <c r="A67" s="175" t="s">
        <v>76</v>
      </c>
      <c r="B67" s="175" t="e">
        <f>NA()</f>
        <v>#N/A</v>
      </c>
      <c r="C67" s="175">
        <f>IF(ISNUMBER('将来負担比率（分子）の構造'!I$53), IF('将来負担比率（分子）の構造'!I$53 &lt; 0, 0, '将来負担比率（分子）の構造'!I$53), NA())</f>
        <v>6944</v>
      </c>
      <c r="D67" s="175" t="e">
        <f>NA()</f>
        <v>#N/A</v>
      </c>
      <c r="E67" s="175" t="e">
        <f>NA()</f>
        <v>#N/A</v>
      </c>
      <c r="F67" s="175">
        <f>IF(ISNUMBER('将来負担比率（分子）の構造'!J$53), IF('将来負担比率（分子）の構造'!J$53 &lt; 0, 0, '将来負担比率（分子）の構造'!J$53), NA())</f>
        <v>7098</v>
      </c>
      <c r="G67" s="175" t="e">
        <f>NA()</f>
        <v>#N/A</v>
      </c>
      <c r="H67" s="175" t="e">
        <f>NA()</f>
        <v>#N/A</v>
      </c>
      <c r="I67" s="175">
        <f>IF(ISNUMBER('将来負担比率（分子）の構造'!K$53), IF('将来負担比率（分子）の構造'!K$53 &lt; 0, 0, '将来負担比率（分子）の構造'!K$53), NA())</f>
        <v>5074</v>
      </c>
      <c r="J67" s="175" t="e">
        <f>NA()</f>
        <v>#N/A</v>
      </c>
      <c r="K67" s="175" t="e">
        <f>NA()</f>
        <v>#N/A</v>
      </c>
      <c r="L67" s="175">
        <f>IF(ISNUMBER('将来負担比率（分子）の構造'!L$53), IF('将来負担比率（分子）の構造'!L$53 &lt; 0, 0, '将来負担比率（分子）の構造'!L$53), NA())</f>
        <v>3121</v>
      </c>
      <c r="M67" s="175" t="e">
        <f>NA()</f>
        <v>#N/A</v>
      </c>
      <c r="N67" s="175" t="e">
        <f>NA()</f>
        <v>#N/A</v>
      </c>
      <c r="O67" s="175">
        <f>IF(ISNUMBER('将来負担比率（分子）の構造'!M$53), IF('将来負担比率（分子）の構造'!M$53 &lt; 0, 0, '将来負担比率（分子）の構造'!M$53), NA())</f>
        <v>1826</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5501</v>
      </c>
      <c r="C72" s="179">
        <f>基金残高に係る経年分析!G55</f>
        <v>5475</v>
      </c>
      <c r="D72" s="179">
        <f>基金残高に係る経年分析!H55</f>
        <v>5260</v>
      </c>
    </row>
    <row r="73" spans="1:16" x14ac:dyDescent="0.2">
      <c r="A73" s="178" t="s">
        <v>79</v>
      </c>
      <c r="B73" s="179">
        <f>基金残高に係る経年分析!F56</f>
        <v>381</v>
      </c>
      <c r="C73" s="179">
        <f>基金残高に係る経年分析!G56</f>
        <v>940</v>
      </c>
      <c r="D73" s="179">
        <f>基金残高に係る経年分析!H56</f>
        <v>782</v>
      </c>
    </row>
    <row r="74" spans="1:16" x14ac:dyDescent="0.2">
      <c r="A74" s="178" t="s">
        <v>80</v>
      </c>
      <c r="B74" s="179">
        <f>基金残高に係る経年分析!F57</f>
        <v>4212</v>
      </c>
      <c r="C74" s="179">
        <f>基金残高に係る経年分析!G57</f>
        <v>4685</v>
      </c>
      <c r="D74" s="179">
        <f>基金残高に係る経年分析!H57</f>
        <v>5350</v>
      </c>
    </row>
  </sheetData>
  <sheetProtection algorithmName="SHA-512" hashValue="pH32SwT1l67XoPTN/wJX7lGlH5sMLkx6FppjATJ8nw+dnqteE+KqOAO9q7JOY4Lyd8s9LH2mHDW+XiOv1qeNfw==" saltValue="okzF9ZpGxz2yqBKI5ser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3671757</v>
      </c>
      <c r="S5" s="613"/>
      <c r="T5" s="613"/>
      <c r="U5" s="613"/>
      <c r="V5" s="613"/>
      <c r="W5" s="613"/>
      <c r="X5" s="613"/>
      <c r="Y5" s="614"/>
      <c r="Z5" s="615">
        <v>12.9</v>
      </c>
      <c r="AA5" s="615"/>
      <c r="AB5" s="615"/>
      <c r="AC5" s="615"/>
      <c r="AD5" s="616">
        <v>3581160</v>
      </c>
      <c r="AE5" s="616"/>
      <c r="AF5" s="616"/>
      <c r="AG5" s="616"/>
      <c r="AH5" s="616"/>
      <c r="AI5" s="616"/>
      <c r="AJ5" s="616"/>
      <c r="AK5" s="616"/>
      <c r="AL5" s="617">
        <v>22.6</v>
      </c>
      <c r="AM5" s="618"/>
      <c r="AN5" s="618"/>
      <c r="AO5" s="619"/>
      <c r="AP5" s="609" t="s">
        <v>231</v>
      </c>
      <c r="AQ5" s="610"/>
      <c r="AR5" s="610"/>
      <c r="AS5" s="610"/>
      <c r="AT5" s="610"/>
      <c r="AU5" s="610"/>
      <c r="AV5" s="610"/>
      <c r="AW5" s="610"/>
      <c r="AX5" s="610"/>
      <c r="AY5" s="610"/>
      <c r="AZ5" s="610"/>
      <c r="BA5" s="610"/>
      <c r="BB5" s="610"/>
      <c r="BC5" s="610"/>
      <c r="BD5" s="610"/>
      <c r="BE5" s="610"/>
      <c r="BF5" s="611"/>
      <c r="BG5" s="623">
        <v>3572656</v>
      </c>
      <c r="BH5" s="624"/>
      <c r="BI5" s="624"/>
      <c r="BJ5" s="624"/>
      <c r="BK5" s="624"/>
      <c r="BL5" s="624"/>
      <c r="BM5" s="624"/>
      <c r="BN5" s="625"/>
      <c r="BO5" s="626">
        <v>97.3</v>
      </c>
      <c r="BP5" s="626"/>
      <c r="BQ5" s="626"/>
      <c r="BR5" s="626"/>
      <c r="BS5" s="627">
        <v>37990</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420520</v>
      </c>
      <c r="S6" s="624"/>
      <c r="T6" s="624"/>
      <c r="U6" s="624"/>
      <c r="V6" s="624"/>
      <c r="W6" s="624"/>
      <c r="X6" s="624"/>
      <c r="Y6" s="625"/>
      <c r="Z6" s="626">
        <v>1.5</v>
      </c>
      <c r="AA6" s="626"/>
      <c r="AB6" s="626"/>
      <c r="AC6" s="626"/>
      <c r="AD6" s="627">
        <v>420520</v>
      </c>
      <c r="AE6" s="627"/>
      <c r="AF6" s="627"/>
      <c r="AG6" s="627"/>
      <c r="AH6" s="627"/>
      <c r="AI6" s="627"/>
      <c r="AJ6" s="627"/>
      <c r="AK6" s="627"/>
      <c r="AL6" s="628">
        <v>2.7</v>
      </c>
      <c r="AM6" s="629"/>
      <c r="AN6" s="629"/>
      <c r="AO6" s="630"/>
      <c r="AP6" s="620" t="s">
        <v>236</v>
      </c>
      <c r="AQ6" s="621"/>
      <c r="AR6" s="621"/>
      <c r="AS6" s="621"/>
      <c r="AT6" s="621"/>
      <c r="AU6" s="621"/>
      <c r="AV6" s="621"/>
      <c r="AW6" s="621"/>
      <c r="AX6" s="621"/>
      <c r="AY6" s="621"/>
      <c r="AZ6" s="621"/>
      <c r="BA6" s="621"/>
      <c r="BB6" s="621"/>
      <c r="BC6" s="621"/>
      <c r="BD6" s="621"/>
      <c r="BE6" s="621"/>
      <c r="BF6" s="622"/>
      <c r="BG6" s="623">
        <v>3572656</v>
      </c>
      <c r="BH6" s="624"/>
      <c r="BI6" s="624"/>
      <c r="BJ6" s="624"/>
      <c r="BK6" s="624"/>
      <c r="BL6" s="624"/>
      <c r="BM6" s="624"/>
      <c r="BN6" s="625"/>
      <c r="BO6" s="626">
        <v>97.3</v>
      </c>
      <c r="BP6" s="626"/>
      <c r="BQ6" s="626"/>
      <c r="BR6" s="626"/>
      <c r="BS6" s="627">
        <v>37990</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152517</v>
      </c>
      <c r="CS6" s="624"/>
      <c r="CT6" s="624"/>
      <c r="CU6" s="624"/>
      <c r="CV6" s="624"/>
      <c r="CW6" s="624"/>
      <c r="CX6" s="624"/>
      <c r="CY6" s="625"/>
      <c r="CZ6" s="617">
        <v>0.6</v>
      </c>
      <c r="DA6" s="618"/>
      <c r="DB6" s="618"/>
      <c r="DC6" s="634"/>
      <c r="DD6" s="632" t="s">
        <v>238</v>
      </c>
      <c r="DE6" s="624"/>
      <c r="DF6" s="624"/>
      <c r="DG6" s="624"/>
      <c r="DH6" s="624"/>
      <c r="DI6" s="624"/>
      <c r="DJ6" s="624"/>
      <c r="DK6" s="624"/>
      <c r="DL6" s="624"/>
      <c r="DM6" s="624"/>
      <c r="DN6" s="624"/>
      <c r="DO6" s="624"/>
      <c r="DP6" s="625"/>
      <c r="DQ6" s="632">
        <v>152517</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1297</v>
      </c>
      <c r="S7" s="624"/>
      <c r="T7" s="624"/>
      <c r="U7" s="624"/>
      <c r="V7" s="624"/>
      <c r="W7" s="624"/>
      <c r="X7" s="624"/>
      <c r="Y7" s="625"/>
      <c r="Z7" s="626">
        <v>0</v>
      </c>
      <c r="AA7" s="626"/>
      <c r="AB7" s="626"/>
      <c r="AC7" s="626"/>
      <c r="AD7" s="627">
        <v>1297</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1334861</v>
      </c>
      <c r="BH7" s="624"/>
      <c r="BI7" s="624"/>
      <c r="BJ7" s="624"/>
      <c r="BK7" s="624"/>
      <c r="BL7" s="624"/>
      <c r="BM7" s="624"/>
      <c r="BN7" s="625"/>
      <c r="BO7" s="626">
        <v>36.4</v>
      </c>
      <c r="BP7" s="626"/>
      <c r="BQ7" s="626"/>
      <c r="BR7" s="626"/>
      <c r="BS7" s="627">
        <v>37990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3773717</v>
      </c>
      <c r="CS7" s="624"/>
      <c r="CT7" s="624"/>
      <c r="CU7" s="624"/>
      <c r="CV7" s="624"/>
      <c r="CW7" s="624"/>
      <c r="CX7" s="624"/>
      <c r="CY7" s="625"/>
      <c r="CZ7" s="626">
        <v>14.1</v>
      </c>
      <c r="DA7" s="626"/>
      <c r="DB7" s="626"/>
      <c r="DC7" s="626"/>
      <c r="DD7" s="632">
        <v>193718</v>
      </c>
      <c r="DE7" s="624"/>
      <c r="DF7" s="624"/>
      <c r="DG7" s="624"/>
      <c r="DH7" s="624"/>
      <c r="DI7" s="624"/>
      <c r="DJ7" s="624"/>
      <c r="DK7" s="624"/>
      <c r="DL7" s="624"/>
      <c r="DM7" s="624"/>
      <c r="DN7" s="624"/>
      <c r="DO7" s="624"/>
      <c r="DP7" s="625"/>
      <c r="DQ7" s="632">
        <v>2956286</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23766</v>
      </c>
      <c r="S8" s="624"/>
      <c r="T8" s="624"/>
      <c r="U8" s="624"/>
      <c r="V8" s="624"/>
      <c r="W8" s="624"/>
      <c r="X8" s="624"/>
      <c r="Y8" s="625"/>
      <c r="Z8" s="626">
        <v>0.1</v>
      </c>
      <c r="AA8" s="626"/>
      <c r="AB8" s="626"/>
      <c r="AC8" s="626"/>
      <c r="AD8" s="627">
        <v>23766</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48505</v>
      </c>
      <c r="BH8" s="624"/>
      <c r="BI8" s="624"/>
      <c r="BJ8" s="624"/>
      <c r="BK8" s="624"/>
      <c r="BL8" s="624"/>
      <c r="BM8" s="624"/>
      <c r="BN8" s="625"/>
      <c r="BO8" s="626">
        <v>1.3</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5759349</v>
      </c>
      <c r="CS8" s="624"/>
      <c r="CT8" s="624"/>
      <c r="CU8" s="624"/>
      <c r="CV8" s="624"/>
      <c r="CW8" s="624"/>
      <c r="CX8" s="624"/>
      <c r="CY8" s="625"/>
      <c r="CZ8" s="626">
        <v>21.5</v>
      </c>
      <c r="DA8" s="626"/>
      <c r="DB8" s="626"/>
      <c r="DC8" s="626"/>
      <c r="DD8" s="632">
        <v>675668</v>
      </c>
      <c r="DE8" s="624"/>
      <c r="DF8" s="624"/>
      <c r="DG8" s="624"/>
      <c r="DH8" s="624"/>
      <c r="DI8" s="624"/>
      <c r="DJ8" s="624"/>
      <c r="DK8" s="624"/>
      <c r="DL8" s="624"/>
      <c r="DM8" s="624"/>
      <c r="DN8" s="624"/>
      <c r="DO8" s="624"/>
      <c r="DP8" s="625"/>
      <c r="DQ8" s="632">
        <v>3238367</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15908</v>
      </c>
      <c r="S9" s="624"/>
      <c r="T9" s="624"/>
      <c r="U9" s="624"/>
      <c r="V9" s="624"/>
      <c r="W9" s="624"/>
      <c r="X9" s="624"/>
      <c r="Y9" s="625"/>
      <c r="Z9" s="626">
        <v>0.1</v>
      </c>
      <c r="AA9" s="626"/>
      <c r="AB9" s="626"/>
      <c r="AC9" s="626"/>
      <c r="AD9" s="627">
        <v>15908</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1073132</v>
      </c>
      <c r="BH9" s="624"/>
      <c r="BI9" s="624"/>
      <c r="BJ9" s="624"/>
      <c r="BK9" s="624"/>
      <c r="BL9" s="624"/>
      <c r="BM9" s="624"/>
      <c r="BN9" s="625"/>
      <c r="BO9" s="626">
        <v>29.2</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2318496</v>
      </c>
      <c r="CS9" s="624"/>
      <c r="CT9" s="624"/>
      <c r="CU9" s="624"/>
      <c r="CV9" s="624"/>
      <c r="CW9" s="624"/>
      <c r="CX9" s="624"/>
      <c r="CY9" s="625"/>
      <c r="CZ9" s="626">
        <v>8.6999999999999993</v>
      </c>
      <c r="DA9" s="626"/>
      <c r="DB9" s="626"/>
      <c r="DC9" s="626"/>
      <c r="DD9" s="632">
        <v>285305</v>
      </c>
      <c r="DE9" s="624"/>
      <c r="DF9" s="624"/>
      <c r="DG9" s="624"/>
      <c r="DH9" s="624"/>
      <c r="DI9" s="624"/>
      <c r="DJ9" s="624"/>
      <c r="DK9" s="624"/>
      <c r="DL9" s="624"/>
      <c r="DM9" s="624"/>
      <c r="DN9" s="624"/>
      <c r="DO9" s="624"/>
      <c r="DP9" s="625"/>
      <c r="DQ9" s="632">
        <v>1512859</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238</v>
      </c>
      <c r="AA10" s="626"/>
      <c r="AB10" s="626"/>
      <c r="AC10" s="626"/>
      <c r="AD10" s="627" t="s">
        <v>238</v>
      </c>
      <c r="AE10" s="627"/>
      <c r="AF10" s="627"/>
      <c r="AG10" s="627"/>
      <c r="AH10" s="627"/>
      <c r="AI10" s="627"/>
      <c r="AJ10" s="627"/>
      <c r="AK10" s="627"/>
      <c r="AL10" s="628" t="s">
        <v>238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80018</v>
      </c>
      <c r="BH10" s="624"/>
      <c r="BI10" s="624"/>
      <c r="BJ10" s="624"/>
      <c r="BK10" s="624"/>
      <c r="BL10" s="624"/>
      <c r="BM10" s="624"/>
      <c r="BN10" s="625"/>
      <c r="BO10" s="626">
        <v>2.2000000000000002</v>
      </c>
      <c r="BP10" s="626"/>
      <c r="BQ10" s="626"/>
      <c r="BR10" s="626"/>
      <c r="BS10" s="627" t="s">
        <v>131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65578</v>
      </c>
      <c r="CS10" s="624"/>
      <c r="CT10" s="624"/>
      <c r="CU10" s="624"/>
      <c r="CV10" s="624"/>
      <c r="CW10" s="624"/>
      <c r="CX10" s="624"/>
      <c r="CY10" s="625"/>
      <c r="CZ10" s="626">
        <v>0.2</v>
      </c>
      <c r="DA10" s="626"/>
      <c r="DB10" s="626"/>
      <c r="DC10" s="626"/>
      <c r="DD10" s="632" t="s">
        <v>238</v>
      </c>
      <c r="DE10" s="624"/>
      <c r="DF10" s="624"/>
      <c r="DG10" s="624"/>
      <c r="DH10" s="624"/>
      <c r="DI10" s="624"/>
      <c r="DJ10" s="624"/>
      <c r="DK10" s="624"/>
      <c r="DL10" s="624"/>
      <c r="DM10" s="624"/>
      <c r="DN10" s="624"/>
      <c r="DO10" s="624"/>
      <c r="DP10" s="625"/>
      <c r="DQ10" s="632">
        <v>20516</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695009</v>
      </c>
      <c r="S11" s="624"/>
      <c r="T11" s="624"/>
      <c r="U11" s="624"/>
      <c r="V11" s="624"/>
      <c r="W11" s="624"/>
      <c r="X11" s="624"/>
      <c r="Y11" s="625"/>
      <c r="Z11" s="628">
        <v>2.4</v>
      </c>
      <c r="AA11" s="629"/>
      <c r="AB11" s="629"/>
      <c r="AC11" s="635"/>
      <c r="AD11" s="632">
        <v>695009</v>
      </c>
      <c r="AE11" s="624"/>
      <c r="AF11" s="624"/>
      <c r="AG11" s="624"/>
      <c r="AH11" s="624"/>
      <c r="AI11" s="624"/>
      <c r="AJ11" s="624"/>
      <c r="AK11" s="625"/>
      <c r="AL11" s="628">
        <v>4.4000000000000004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133206</v>
      </c>
      <c r="BH11" s="624"/>
      <c r="BI11" s="624"/>
      <c r="BJ11" s="624"/>
      <c r="BK11" s="624"/>
      <c r="BL11" s="624"/>
      <c r="BM11" s="624"/>
      <c r="BN11" s="625"/>
      <c r="BO11" s="626">
        <v>3.6</v>
      </c>
      <c r="BP11" s="626"/>
      <c r="BQ11" s="626"/>
      <c r="BR11" s="626"/>
      <c r="BS11" s="627">
        <v>37990</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1206504</v>
      </c>
      <c r="CS11" s="624"/>
      <c r="CT11" s="624"/>
      <c r="CU11" s="624"/>
      <c r="CV11" s="624"/>
      <c r="CW11" s="624"/>
      <c r="CX11" s="624"/>
      <c r="CY11" s="625"/>
      <c r="CZ11" s="626">
        <v>4.5</v>
      </c>
      <c r="DA11" s="626"/>
      <c r="DB11" s="626"/>
      <c r="DC11" s="626"/>
      <c r="DD11" s="632">
        <v>260892</v>
      </c>
      <c r="DE11" s="624"/>
      <c r="DF11" s="624"/>
      <c r="DG11" s="624"/>
      <c r="DH11" s="624"/>
      <c r="DI11" s="624"/>
      <c r="DJ11" s="624"/>
      <c r="DK11" s="624"/>
      <c r="DL11" s="624"/>
      <c r="DM11" s="624"/>
      <c r="DN11" s="624"/>
      <c r="DO11" s="624"/>
      <c r="DP11" s="625"/>
      <c r="DQ11" s="632">
        <v>569991</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238</v>
      </c>
      <c r="AA12" s="626"/>
      <c r="AB12" s="626"/>
      <c r="AC12" s="626"/>
      <c r="AD12" s="627" t="s">
        <v>238</v>
      </c>
      <c r="AE12" s="627"/>
      <c r="AF12" s="627"/>
      <c r="AG12" s="627"/>
      <c r="AH12" s="627"/>
      <c r="AI12" s="627"/>
      <c r="AJ12" s="627"/>
      <c r="AK12" s="627"/>
      <c r="AL12" s="628" t="s">
        <v>238</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1942873</v>
      </c>
      <c r="BH12" s="624"/>
      <c r="BI12" s="624"/>
      <c r="BJ12" s="624"/>
      <c r="BK12" s="624"/>
      <c r="BL12" s="624"/>
      <c r="BM12" s="624"/>
      <c r="BN12" s="625"/>
      <c r="BO12" s="626">
        <v>52.9</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629053</v>
      </c>
      <c r="CS12" s="624"/>
      <c r="CT12" s="624"/>
      <c r="CU12" s="624"/>
      <c r="CV12" s="624"/>
      <c r="CW12" s="624"/>
      <c r="CX12" s="624"/>
      <c r="CY12" s="625"/>
      <c r="CZ12" s="626">
        <v>2.4</v>
      </c>
      <c r="DA12" s="626"/>
      <c r="DB12" s="626"/>
      <c r="DC12" s="626"/>
      <c r="DD12" s="632">
        <v>57084</v>
      </c>
      <c r="DE12" s="624"/>
      <c r="DF12" s="624"/>
      <c r="DG12" s="624"/>
      <c r="DH12" s="624"/>
      <c r="DI12" s="624"/>
      <c r="DJ12" s="624"/>
      <c r="DK12" s="624"/>
      <c r="DL12" s="624"/>
      <c r="DM12" s="624"/>
      <c r="DN12" s="624"/>
      <c r="DO12" s="624"/>
      <c r="DP12" s="625"/>
      <c r="DQ12" s="632">
        <v>294874</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238</v>
      </c>
      <c r="AE13" s="627"/>
      <c r="AF13" s="627"/>
      <c r="AG13" s="627"/>
      <c r="AH13" s="627"/>
      <c r="AI13" s="627"/>
      <c r="AJ13" s="627"/>
      <c r="AK13" s="627"/>
      <c r="AL13" s="628" t="s">
        <v>131</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1730069</v>
      </c>
      <c r="BH13" s="624"/>
      <c r="BI13" s="624"/>
      <c r="BJ13" s="624"/>
      <c r="BK13" s="624"/>
      <c r="BL13" s="624"/>
      <c r="BM13" s="624"/>
      <c r="BN13" s="625"/>
      <c r="BO13" s="626">
        <v>47.1</v>
      </c>
      <c r="BP13" s="626"/>
      <c r="BQ13" s="626"/>
      <c r="BR13" s="626"/>
      <c r="BS13" s="627" t="s">
        <v>131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3427142</v>
      </c>
      <c r="CS13" s="624"/>
      <c r="CT13" s="624"/>
      <c r="CU13" s="624"/>
      <c r="CV13" s="624"/>
      <c r="CW13" s="624"/>
      <c r="CX13" s="624"/>
      <c r="CY13" s="625"/>
      <c r="CZ13" s="626">
        <v>12.8</v>
      </c>
      <c r="DA13" s="626"/>
      <c r="DB13" s="626"/>
      <c r="DC13" s="626"/>
      <c r="DD13" s="632">
        <v>1412757</v>
      </c>
      <c r="DE13" s="624"/>
      <c r="DF13" s="624"/>
      <c r="DG13" s="624"/>
      <c r="DH13" s="624"/>
      <c r="DI13" s="624"/>
      <c r="DJ13" s="624"/>
      <c r="DK13" s="624"/>
      <c r="DL13" s="624"/>
      <c r="DM13" s="624"/>
      <c r="DN13" s="624"/>
      <c r="DO13" s="624"/>
      <c r="DP13" s="625"/>
      <c r="DQ13" s="632">
        <v>2005956</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529</v>
      </c>
      <c r="S14" s="624"/>
      <c r="T14" s="624"/>
      <c r="U14" s="624"/>
      <c r="V14" s="624"/>
      <c r="W14" s="624"/>
      <c r="X14" s="624"/>
      <c r="Y14" s="625"/>
      <c r="Z14" s="626">
        <v>0</v>
      </c>
      <c r="AA14" s="626"/>
      <c r="AB14" s="626"/>
      <c r="AC14" s="626"/>
      <c r="AD14" s="627">
        <v>529</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133351</v>
      </c>
      <c r="BH14" s="624"/>
      <c r="BI14" s="624"/>
      <c r="BJ14" s="624"/>
      <c r="BK14" s="624"/>
      <c r="BL14" s="624"/>
      <c r="BM14" s="624"/>
      <c r="BN14" s="625"/>
      <c r="BO14" s="626">
        <v>3.6</v>
      </c>
      <c r="BP14" s="626"/>
      <c r="BQ14" s="626"/>
      <c r="BR14" s="626"/>
      <c r="BS14" s="627" t="s">
        <v>238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1091936</v>
      </c>
      <c r="CS14" s="624"/>
      <c r="CT14" s="624"/>
      <c r="CU14" s="624"/>
      <c r="CV14" s="624"/>
      <c r="CW14" s="624"/>
      <c r="CX14" s="624"/>
      <c r="CY14" s="625"/>
      <c r="CZ14" s="626">
        <v>4.0999999999999996</v>
      </c>
      <c r="DA14" s="626"/>
      <c r="DB14" s="626"/>
      <c r="DC14" s="626"/>
      <c r="DD14" s="632">
        <v>319745</v>
      </c>
      <c r="DE14" s="624"/>
      <c r="DF14" s="624"/>
      <c r="DG14" s="624"/>
      <c r="DH14" s="624"/>
      <c r="DI14" s="624"/>
      <c r="DJ14" s="624"/>
      <c r="DK14" s="624"/>
      <c r="DL14" s="624"/>
      <c r="DM14" s="624"/>
      <c r="DN14" s="624"/>
      <c r="DO14" s="624"/>
      <c r="DP14" s="625"/>
      <c r="DQ14" s="632">
        <v>792493</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131</v>
      </c>
      <c r="AA15" s="626"/>
      <c r="AB15" s="626"/>
      <c r="AC15" s="626"/>
      <c r="AD15" s="627" t="s">
        <v>238</v>
      </c>
      <c r="AE15" s="627"/>
      <c r="AF15" s="627"/>
      <c r="AG15" s="627"/>
      <c r="AH15" s="627"/>
      <c r="AI15" s="627"/>
      <c r="AJ15" s="627"/>
      <c r="AK15" s="627"/>
      <c r="AL15" s="628" t="s">
        <v>238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158451</v>
      </c>
      <c r="BH15" s="624"/>
      <c r="BI15" s="624"/>
      <c r="BJ15" s="624"/>
      <c r="BK15" s="624"/>
      <c r="BL15" s="624"/>
      <c r="BM15" s="624"/>
      <c r="BN15" s="625"/>
      <c r="BO15" s="626">
        <v>4.3</v>
      </c>
      <c r="BP15" s="626"/>
      <c r="BQ15" s="626"/>
      <c r="BR15" s="626"/>
      <c r="BS15" s="627" t="s">
        <v>238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3568875</v>
      </c>
      <c r="CS15" s="624"/>
      <c r="CT15" s="624"/>
      <c r="CU15" s="624"/>
      <c r="CV15" s="624"/>
      <c r="CW15" s="624"/>
      <c r="CX15" s="624"/>
      <c r="CY15" s="625"/>
      <c r="CZ15" s="626">
        <v>13.3</v>
      </c>
      <c r="DA15" s="626"/>
      <c r="DB15" s="626"/>
      <c r="DC15" s="626"/>
      <c r="DD15" s="632">
        <v>651570</v>
      </c>
      <c r="DE15" s="624"/>
      <c r="DF15" s="624"/>
      <c r="DG15" s="624"/>
      <c r="DH15" s="624"/>
      <c r="DI15" s="624"/>
      <c r="DJ15" s="624"/>
      <c r="DK15" s="624"/>
      <c r="DL15" s="624"/>
      <c r="DM15" s="624"/>
      <c r="DN15" s="624"/>
      <c r="DO15" s="624"/>
      <c r="DP15" s="625"/>
      <c r="DQ15" s="632">
        <v>2716876</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28992</v>
      </c>
      <c r="S16" s="624"/>
      <c r="T16" s="624"/>
      <c r="U16" s="624"/>
      <c r="V16" s="624"/>
      <c r="W16" s="624"/>
      <c r="X16" s="624"/>
      <c r="Y16" s="625"/>
      <c r="Z16" s="626">
        <v>0.1</v>
      </c>
      <c r="AA16" s="626"/>
      <c r="AB16" s="626"/>
      <c r="AC16" s="626"/>
      <c r="AD16" s="627">
        <v>28992</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v>3120</v>
      </c>
      <c r="BH16" s="624"/>
      <c r="BI16" s="624"/>
      <c r="BJ16" s="624"/>
      <c r="BK16" s="624"/>
      <c r="BL16" s="624"/>
      <c r="BM16" s="624"/>
      <c r="BN16" s="625"/>
      <c r="BO16" s="626">
        <v>0.1</v>
      </c>
      <c r="BP16" s="626"/>
      <c r="BQ16" s="626"/>
      <c r="BR16" s="626"/>
      <c r="BS16" s="627" t="s">
        <v>131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835844</v>
      </c>
      <c r="CS16" s="624"/>
      <c r="CT16" s="624"/>
      <c r="CU16" s="624"/>
      <c r="CV16" s="624"/>
      <c r="CW16" s="624"/>
      <c r="CX16" s="624"/>
      <c r="CY16" s="625"/>
      <c r="CZ16" s="626">
        <v>3.1</v>
      </c>
      <c r="DA16" s="626"/>
      <c r="DB16" s="626"/>
      <c r="DC16" s="626"/>
      <c r="DD16" s="632" t="s">
        <v>131</v>
      </c>
      <c r="DE16" s="624"/>
      <c r="DF16" s="624"/>
      <c r="DG16" s="624"/>
      <c r="DH16" s="624"/>
      <c r="DI16" s="624"/>
      <c r="DJ16" s="624"/>
      <c r="DK16" s="624"/>
      <c r="DL16" s="624"/>
      <c r="DM16" s="624"/>
      <c r="DN16" s="624"/>
      <c r="DO16" s="624"/>
      <c r="DP16" s="625"/>
      <c r="DQ16" s="632">
        <v>74148</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57475</v>
      </c>
      <c r="S17" s="624"/>
      <c r="T17" s="624"/>
      <c r="U17" s="624"/>
      <c r="V17" s="624"/>
      <c r="W17" s="624"/>
      <c r="X17" s="624"/>
      <c r="Y17" s="625"/>
      <c r="Z17" s="626">
        <v>0.2</v>
      </c>
      <c r="AA17" s="626"/>
      <c r="AB17" s="626"/>
      <c r="AC17" s="626"/>
      <c r="AD17" s="627">
        <v>57475</v>
      </c>
      <c r="AE17" s="627"/>
      <c r="AF17" s="627"/>
      <c r="AG17" s="627"/>
      <c r="AH17" s="627"/>
      <c r="AI17" s="627"/>
      <c r="AJ17" s="627"/>
      <c r="AK17" s="627"/>
      <c r="AL17" s="628">
        <v>0.4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238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3922946</v>
      </c>
      <c r="CS17" s="624"/>
      <c r="CT17" s="624"/>
      <c r="CU17" s="624"/>
      <c r="CV17" s="624"/>
      <c r="CW17" s="624"/>
      <c r="CX17" s="624"/>
      <c r="CY17" s="625"/>
      <c r="CZ17" s="626">
        <v>14.7</v>
      </c>
      <c r="DA17" s="626"/>
      <c r="DB17" s="626"/>
      <c r="DC17" s="626"/>
      <c r="DD17" s="632" t="s">
        <v>238</v>
      </c>
      <c r="DE17" s="624"/>
      <c r="DF17" s="624"/>
      <c r="DG17" s="624"/>
      <c r="DH17" s="624"/>
      <c r="DI17" s="624"/>
      <c r="DJ17" s="624"/>
      <c r="DK17" s="624"/>
      <c r="DL17" s="624"/>
      <c r="DM17" s="624"/>
      <c r="DN17" s="624"/>
      <c r="DO17" s="624"/>
      <c r="DP17" s="625"/>
      <c r="DQ17" s="632">
        <v>3857242</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13624</v>
      </c>
      <c r="S18" s="624"/>
      <c r="T18" s="624"/>
      <c r="U18" s="624"/>
      <c r="V18" s="624"/>
      <c r="W18" s="624"/>
      <c r="X18" s="624"/>
      <c r="Y18" s="625"/>
      <c r="Z18" s="626">
        <v>0</v>
      </c>
      <c r="AA18" s="626"/>
      <c r="AB18" s="626"/>
      <c r="AC18" s="626"/>
      <c r="AD18" s="627">
        <v>13624</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238</v>
      </c>
      <c r="DA18" s="626"/>
      <c r="DB18" s="626"/>
      <c r="DC18" s="626"/>
      <c r="DD18" s="632" t="s">
        <v>131</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12706</v>
      </c>
      <c r="S19" s="624"/>
      <c r="T19" s="624"/>
      <c r="U19" s="624"/>
      <c r="V19" s="624"/>
      <c r="W19" s="624"/>
      <c r="X19" s="624"/>
      <c r="Y19" s="625"/>
      <c r="Z19" s="626">
        <v>0</v>
      </c>
      <c r="AA19" s="626"/>
      <c r="AB19" s="626"/>
      <c r="AC19" s="626"/>
      <c r="AD19" s="627">
        <v>12706</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99101</v>
      </c>
      <c r="BH19" s="624"/>
      <c r="BI19" s="624"/>
      <c r="BJ19" s="624"/>
      <c r="BK19" s="624"/>
      <c r="BL19" s="624"/>
      <c r="BM19" s="624"/>
      <c r="BN19" s="625"/>
      <c r="BO19" s="626">
        <v>2.7</v>
      </c>
      <c r="BP19" s="626"/>
      <c r="BQ19" s="626"/>
      <c r="BR19" s="626"/>
      <c r="BS19" s="627" t="s">
        <v>131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918</v>
      </c>
      <c r="S20" s="624"/>
      <c r="T20" s="624"/>
      <c r="U20" s="624"/>
      <c r="V20" s="624"/>
      <c r="W20" s="624"/>
      <c r="X20" s="624"/>
      <c r="Y20" s="625"/>
      <c r="Z20" s="626">
        <v>0</v>
      </c>
      <c r="AA20" s="626"/>
      <c r="AB20" s="626"/>
      <c r="AC20" s="626"/>
      <c r="AD20" s="627">
        <v>918</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99101</v>
      </c>
      <c r="BH20" s="624"/>
      <c r="BI20" s="624"/>
      <c r="BJ20" s="624"/>
      <c r="BK20" s="624"/>
      <c r="BL20" s="624"/>
      <c r="BM20" s="624"/>
      <c r="BN20" s="625"/>
      <c r="BO20" s="626">
        <v>2.7</v>
      </c>
      <c r="BP20" s="626"/>
      <c r="BQ20" s="626"/>
      <c r="BR20" s="626"/>
      <c r="BS20" s="627" t="s">
        <v>238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26751957</v>
      </c>
      <c r="CS20" s="624"/>
      <c r="CT20" s="624"/>
      <c r="CU20" s="624"/>
      <c r="CV20" s="624"/>
      <c r="CW20" s="624"/>
      <c r="CX20" s="624"/>
      <c r="CY20" s="625"/>
      <c r="CZ20" s="626">
        <v>100</v>
      </c>
      <c r="DA20" s="626"/>
      <c r="DB20" s="626"/>
      <c r="DC20" s="626"/>
      <c r="DD20" s="632">
        <v>3856739</v>
      </c>
      <c r="DE20" s="624"/>
      <c r="DF20" s="624"/>
      <c r="DG20" s="624"/>
      <c r="DH20" s="624"/>
      <c r="DI20" s="624"/>
      <c r="DJ20" s="624"/>
      <c r="DK20" s="624"/>
      <c r="DL20" s="624"/>
      <c r="DM20" s="624"/>
      <c r="DN20" s="624"/>
      <c r="DO20" s="624"/>
      <c r="DP20" s="625"/>
      <c r="DQ20" s="632">
        <v>18192125</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12314361</v>
      </c>
      <c r="S21" s="624"/>
      <c r="T21" s="624"/>
      <c r="U21" s="624"/>
      <c r="V21" s="624"/>
      <c r="W21" s="624"/>
      <c r="X21" s="624"/>
      <c r="Y21" s="625"/>
      <c r="Z21" s="626">
        <v>43.1</v>
      </c>
      <c r="AA21" s="626"/>
      <c r="AB21" s="626"/>
      <c r="AC21" s="626"/>
      <c r="AD21" s="627">
        <v>10925023</v>
      </c>
      <c r="AE21" s="627"/>
      <c r="AF21" s="627"/>
      <c r="AG21" s="627"/>
      <c r="AH21" s="627"/>
      <c r="AI21" s="627"/>
      <c r="AJ21" s="627"/>
      <c r="AK21" s="627"/>
      <c r="AL21" s="628">
        <v>69</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8504</v>
      </c>
      <c r="BH21" s="624"/>
      <c r="BI21" s="624"/>
      <c r="BJ21" s="624"/>
      <c r="BK21" s="624"/>
      <c r="BL21" s="624"/>
      <c r="BM21" s="624"/>
      <c r="BN21" s="625"/>
      <c r="BO21" s="626">
        <v>0.2</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10925023</v>
      </c>
      <c r="S22" s="624"/>
      <c r="T22" s="624"/>
      <c r="U22" s="624"/>
      <c r="V22" s="624"/>
      <c r="W22" s="624"/>
      <c r="X22" s="624"/>
      <c r="Y22" s="625"/>
      <c r="Z22" s="626">
        <v>38.299999999999997</v>
      </c>
      <c r="AA22" s="626"/>
      <c r="AB22" s="626"/>
      <c r="AC22" s="626"/>
      <c r="AD22" s="627">
        <v>10925023</v>
      </c>
      <c r="AE22" s="627"/>
      <c r="AF22" s="627"/>
      <c r="AG22" s="627"/>
      <c r="AH22" s="627"/>
      <c r="AI22" s="627"/>
      <c r="AJ22" s="627"/>
      <c r="AK22" s="627"/>
      <c r="AL22" s="628">
        <v>69</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238</v>
      </c>
      <c r="BP22" s="626"/>
      <c r="BQ22" s="626"/>
      <c r="BR22" s="626"/>
      <c r="BS22" s="627" t="s">
        <v>131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1389338</v>
      </c>
      <c r="S23" s="624"/>
      <c r="T23" s="624"/>
      <c r="U23" s="624"/>
      <c r="V23" s="624"/>
      <c r="W23" s="624"/>
      <c r="X23" s="624"/>
      <c r="Y23" s="625"/>
      <c r="Z23" s="626">
        <v>4.9000000000000004</v>
      </c>
      <c r="AA23" s="626"/>
      <c r="AB23" s="626"/>
      <c r="AC23" s="626"/>
      <c r="AD23" s="627" t="s">
        <v>238</v>
      </c>
      <c r="AE23" s="627"/>
      <c r="AF23" s="627"/>
      <c r="AG23" s="627"/>
      <c r="AH23" s="627"/>
      <c r="AI23" s="627"/>
      <c r="AJ23" s="627"/>
      <c r="AK23" s="627"/>
      <c r="AL23" s="628" t="s">
        <v>131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90597</v>
      </c>
      <c r="BH23" s="624"/>
      <c r="BI23" s="624"/>
      <c r="BJ23" s="624"/>
      <c r="BK23" s="624"/>
      <c r="BL23" s="624"/>
      <c r="BM23" s="624"/>
      <c r="BN23" s="625"/>
      <c r="BO23" s="626">
        <v>2.5</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238</v>
      </c>
      <c r="AA24" s="626"/>
      <c r="AB24" s="626"/>
      <c r="AC24" s="626"/>
      <c r="AD24" s="627" t="s">
        <v>238</v>
      </c>
      <c r="AE24" s="627"/>
      <c r="AF24" s="627"/>
      <c r="AG24" s="627"/>
      <c r="AH24" s="627"/>
      <c r="AI24" s="627"/>
      <c r="AJ24" s="627"/>
      <c r="AK24" s="627"/>
      <c r="AL24" s="628" t="s">
        <v>238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10604545</v>
      </c>
      <c r="CS24" s="613"/>
      <c r="CT24" s="613"/>
      <c r="CU24" s="613"/>
      <c r="CV24" s="613"/>
      <c r="CW24" s="613"/>
      <c r="CX24" s="613"/>
      <c r="CY24" s="614"/>
      <c r="CZ24" s="617">
        <v>39.6</v>
      </c>
      <c r="DA24" s="618"/>
      <c r="DB24" s="618"/>
      <c r="DC24" s="634"/>
      <c r="DD24" s="653">
        <v>8783485</v>
      </c>
      <c r="DE24" s="613"/>
      <c r="DF24" s="613"/>
      <c r="DG24" s="613"/>
      <c r="DH24" s="613"/>
      <c r="DI24" s="613"/>
      <c r="DJ24" s="613"/>
      <c r="DK24" s="614"/>
      <c r="DL24" s="653">
        <v>8140367</v>
      </c>
      <c r="DM24" s="613"/>
      <c r="DN24" s="613"/>
      <c r="DO24" s="613"/>
      <c r="DP24" s="613"/>
      <c r="DQ24" s="613"/>
      <c r="DR24" s="613"/>
      <c r="DS24" s="613"/>
      <c r="DT24" s="613"/>
      <c r="DU24" s="613"/>
      <c r="DV24" s="614"/>
      <c r="DW24" s="617">
        <v>50.9</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17243238</v>
      </c>
      <c r="S25" s="624"/>
      <c r="T25" s="624"/>
      <c r="U25" s="624"/>
      <c r="V25" s="624"/>
      <c r="W25" s="624"/>
      <c r="X25" s="624"/>
      <c r="Y25" s="625"/>
      <c r="Z25" s="626">
        <v>60.4</v>
      </c>
      <c r="AA25" s="626"/>
      <c r="AB25" s="626"/>
      <c r="AC25" s="626"/>
      <c r="AD25" s="627">
        <v>15763303</v>
      </c>
      <c r="AE25" s="627"/>
      <c r="AF25" s="627"/>
      <c r="AG25" s="627"/>
      <c r="AH25" s="627"/>
      <c r="AI25" s="627"/>
      <c r="AJ25" s="627"/>
      <c r="AK25" s="627"/>
      <c r="AL25" s="628">
        <v>99.6</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131</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4448698</v>
      </c>
      <c r="CS25" s="656"/>
      <c r="CT25" s="656"/>
      <c r="CU25" s="656"/>
      <c r="CV25" s="656"/>
      <c r="CW25" s="656"/>
      <c r="CX25" s="656"/>
      <c r="CY25" s="657"/>
      <c r="CZ25" s="628">
        <v>16.600000000000001</v>
      </c>
      <c r="DA25" s="654"/>
      <c r="DB25" s="654"/>
      <c r="DC25" s="658"/>
      <c r="DD25" s="632">
        <v>4278355</v>
      </c>
      <c r="DE25" s="656"/>
      <c r="DF25" s="656"/>
      <c r="DG25" s="656"/>
      <c r="DH25" s="656"/>
      <c r="DI25" s="656"/>
      <c r="DJ25" s="656"/>
      <c r="DK25" s="657"/>
      <c r="DL25" s="632">
        <v>4194286</v>
      </c>
      <c r="DM25" s="656"/>
      <c r="DN25" s="656"/>
      <c r="DO25" s="656"/>
      <c r="DP25" s="656"/>
      <c r="DQ25" s="656"/>
      <c r="DR25" s="656"/>
      <c r="DS25" s="656"/>
      <c r="DT25" s="656"/>
      <c r="DU25" s="656"/>
      <c r="DV25" s="657"/>
      <c r="DW25" s="628">
        <v>26.2</v>
      </c>
      <c r="DX25" s="654"/>
      <c r="DY25" s="654"/>
      <c r="DZ25" s="654"/>
      <c r="EA25" s="654"/>
      <c r="EB25" s="654"/>
      <c r="EC25" s="655"/>
    </row>
    <row r="26" spans="2:133" ht="11.25" customHeight="1" x14ac:dyDescent="0.2">
      <c r="B26" s="620" t="s">
        <v>299</v>
      </c>
      <c r="C26" s="621"/>
      <c r="D26" s="621"/>
      <c r="E26" s="621"/>
      <c r="F26" s="621"/>
      <c r="G26" s="621"/>
      <c r="H26" s="621"/>
      <c r="I26" s="621"/>
      <c r="J26" s="621"/>
      <c r="K26" s="621"/>
      <c r="L26" s="621"/>
      <c r="M26" s="621"/>
      <c r="N26" s="621"/>
      <c r="O26" s="621"/>
      <c r="P26" s="621"/>
      <c r="Q26" s="622"/>
      <c r="R26" s="623">
        <v>3966</v>
      </c>
      <c r="S26" s="624"/>
      <c r="T26" s="624"/>
      <c r="U26" s="624"/>
      <c r="V26" s="624"/>
      <c r="W26" s="624"/>
      <c r="X26" s="624"/>
      <c r="Y26" s="625"/>
      <c r="Z26" s="626">
        <v>0</v>
      </c>
      <c r="AA26" s="626"/>
      <c r="AB26" s="626"/>
      <c r="AC26" s="626"/>
      <c r="AD26" s="627">
        <v>3966</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238</v>
      </c>
      <c r="BP26" s="626"/>
      <c r="BQ26" s="626"/>
      <c r="BR26" s="626"/>
      <c r="BS26" s="627" t="s">
        <v>131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2603899</v>
      </c>
      <c r="CS26" s="624"/>
      <c r="CT26" s="624"/>
      <c r="CU26" s="624"/>
      <c r="CV26" s="624"/>
      <c r="CW26" s="624"/>
      <c r="CX26" s="624"/>
      <c r="CY26" s="625"/>
      <c r="CZ26" s="628">
        <v>9.6999999999999993</v>
      </c>
      <c r="DA26" s="654"/>
      <c r="DB26" s="654"/>
      <c r="DC26" s="658"/>
      <c r="DD26" s="632">
        <v>2521014</v>
      </c>
      <c r="DE26" s="624"/>
      <c r="DF26" s="624"/>
      <c r="DG26" s="624"/>
      <c r="DH26" s="624"/>
      <c r="DI26" s="624"/>
      <c r="DJ26" s="624"/>
      <c r="DK26" s="625"/>
      <c r="DL26" s="632" t="s">
        <v>131</v>
      </c>
      <c r="DM26" s="624"/>
      <c r="DN26" s="624"/>
      <c r="DO26" s="624"/>
      <c r="DP26" s="624"/>
      <c r="DQ26" s="624"/>
      <c r="DR26" s="624"/>
      <c r="DS26" s="624"/>
      <c r="DT26" s="624"/>
      <c r="DU26" s="624"/>
      <c r="DV26" s="625"/>
      <c r="DW26" s="628" t="s">
        <v>238</v>
      </c>
      <c r="DX26" s="654"/>
      <c r="DY26" s="654"/>
      <c r="DZ26" s="654"/>
      <c r="EA26" s="654"/>
      <c r="EB26" s="654"/>
      <c r="EC26" s="655"/>
    </row>
    <row r="27" spans="2:133" ht="11.25" customHeight="1" x14ac:dyDescent="0.2">
      <c r="B27" s="620" t="s">
        <v>302</v>
      </c>
      <c r="C27" s="621"/>
      <c r="D27" s="621"/>
      <c r="E27" s="621"/>
      <c r="F27" s="621"/>
      <c r="G27" s="621"/>
      <c r="H27" s="621"/>
      <c r="I27" s="621"/>
      <c r="J27" s="621"/>
      <c r="K27" s="621"/>
      <c r="L27" s="621"/>
      <c r="M27" s="621"/>
      <c r="N27" s="621"/>
      <c r="O27" s="621"/>
      <c r="P27" s="621"/>
      <c r="Q27" s="622"/>
      <c r="R27" s="623">
        <v>56982</v>
      </c>
      <c r="S27" s="624"/>
      <c r="T27" s="624"/>
      <c r="U27" s="624"/>
      <c r="V27" s="624"/>
      <c r="W27" s="624"/>
      <c r="X27" s="624"/>
      <c r="Y27" s="625"/>
      <c r="Z27" s="626">
        <v>0.2</v>
      </c>
      <c r="AA27" s="626"/>
      <c r="AB27" s="626"/>
      <c r="AC27" s="626"/>
      <c r="AD27" s="627" t="s">
        <v>238</v>
      </c>
      <c r="AE27" s="627"/>
      <c r="AF27" s="627"/>
      <c r="AG27" s="627"/>
      <c r="AH27" s="627"/>
      <c r="AI27" s="627"/>
      <c r="AJ27" s="627"/>
      <c r="AK27" s="627"/>
      <c r="AL27" s="628" t="s">
        <v>131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3671757</v>
      </c>
      <c r="BH27" s="624"/>
      <c r="BI27" s="624"/>
      <c r="BJ27" s="624"/>
      <c r="BK27" s="624"/>
      <c r="BL27" s="624"/>
      <c r="BM27" s="624"/>
      <c r="BN27" s="625"/>
      <c r="BO27" s="626">
        <v>100</v>
      </c>
      <c r="BP27" s="626"/>
      <c r="BQ27" s="626"/>
      <c r="BR27" s="626"/>
      <c r="BS27" s="627">
        <v>37990</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2232901</v>
      </c>
      <c r="CS27" s="656"/>
      <c r="CT27" s="656"/>
      <c r="CU27" s="656"/>
      <c r="CV27" s="656"/>
      <c r="CW27" s="656"/>
      <c r="CX27" s="656"/>
      <c r="CY27" s="657"/>
      <c r="CZ27" s="628">
        <v>8.3000000000000007</v>
      </c>
      <c r="DA27" s="654"/>
      <c r="DB27" s="654"/>
      <c r="DC27" s="658"/>
      <c r="DD27" s="632">
        <v>647888</v>
      </c>
      <c r="DE27" s="656"/>
      <c r="DF27" s="656"/>
      <c r="DG27" s="656"/>
      <c r="DH27" s="656"/>
      <c r="DI27" s="656"/>
      <c r="DJ27" s="656"/>
      <c r="DK27" s="657"/>
      <c r="DL27" s="632">
        <v>637064</v>
      </c>
      <c r="DM27" s="656"/>
      <c r="DN27" s="656"/>
      <c r="DO27" s="656"/>
      <c r="DP27" s="656"/>
      <c r="DQ27" s="656"/>
      <c r="DR27" s="656"/>
      <c r="DS27" s="656"/>
      <c r="DT27" s="656"/>
      <c r="DU27" s="656"/>
      <c r="DV27" s="657"/>
      <c r="DW27" s="628">
        <v>4</v>
      </c>
      <c r="DX27" s="654"/>
      <c r="DY27" s="654"/>
      <c r="DZ27" s="654"/>
      <c r="EA27" s="654"/>
      <c r="EB27" s="654"/>
      <c r="EC27" s="655"/>
    </row>
    <row r="28" spans="2:133" ht="11.25" customHeight="1" x14ac:dyDescent="0.2">
      <c r="B28" s="620" t="s">
        <v>305</v>
      </c>
      <c r="C28" s="621"/>
      <c r="D28" s="621"/>
      <c r="E28" s="621"/>
      <c r="F28" s="621"/>
      <c r="G28" s="621"/>
      <c r="H28" s="621"/>
      <c r="I28" s="621"/>
      <c r="J28" s="621"/>
      <c r="K28" s="621"/>
      <c r="L28" s="621"/>
      <c r="M28" s="621"/>
      <c r="N28" s="621"/>
      <c r="O28" s="621"/>
      <c r="P28" s="621"/>
      <c r="Q28" s="622"/>
      <c r="R28" s="623">
        <v>131399</v>
      </c>
      <c r="S28" s="624"/>
      <c r="T28" s="624"/>
      <c r="U28" s="624"/>
      <c r="V28" s="624"/>
      <c r="W28" s="624"/>
      <c r="X28" s="624"/>
      <c r="Y28" s="625"/>
      <c r="Z28" s="626">
        <v>0.5</v>
      </c>
      <c r="AA28" s="626"/>
      <c r="AB28" s="626"/>
      <c r="AC28" s="626"/>
      <c r="AD28" s="627">
        <v>16046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3922946</v>
      </c>
      <c r="CS28" s="624"/>
      <c r="CT28" s="624"/>
      <c r="CU28" s="624"/>
      <c r="CV28" s="624"/>
      <c r="CW28" s="624"/>
      <c r="CX28" s="624"/>
      <c r="CY28" s="625"/>
      <c r="CZ28" s="628">
        <v>14.7</v>
      </c>
      <c r="DA28" s="654"/>
      <c r="DB28" s="654"/>
      <c r="DC28" s="658"/>
      <c r="DD28" s="632">
        <v>3857242</v>
      </c>
      <c r="DE28" s="624"/>
      <c r="DF28" s="624"/>
      <c r="DG28" s="624"/>
      <c r="DH28" s="624"/>
      <c r="DI28" s="624"/>
      <c r="DJ28" s="624"/>
      <c r="DK28" s="625"/>
      <c r="DL28" s="632">
        <v>3309017</v>
      </c>
      <c r="DM28" s="624"/>
      <c r="DN28" s="624"/>
      <c r="DO28" s="624"/>
      <c r="DP28" s="624"/>
      <c r="DQ28" s="624"/>
      <c r="DR28" s="624"/>
      <c r="DS28" s="624"/>
      <c r="DT28" s="624"/>
      <c r="DU28" s="624"/>
      <c r="DV28" s="625"/>
      <c r="DW28" s="628">
        <v>20.7</v>
      </c>
      <c r="DX28" s="654"/>
      <c r="DY28" s="654"/>
      <c r="DZ28" s="654"/>
      <c r="EA28" s="654"/>
      <c r="EB28" s="654"/>
      <c r="EC28" s="655"/>
    </row>
    <row r="29" spans="2:133" ht="11.25" customHeight="1" x14ac:dyDescent="0.2">
      <c r="B29" s="620" t="s">
        <v>307</v>
      </c>
      <c r="C29" s="621"/>
      <c r="D29" s="621"/>
      <c r="E29" s="621"/>
      <c r="F29" s="621"/>
      <c r="G29" s="621"/>
      <c r="H29" s="621"/>
      <c r="I29" s="621"/>
      <c r="J29" s="621"/>
      <c r="K29" s="621"/>
      <c r="L29" s="621"/>
      <c r="M29" s="621"/>
      <c r="N29" s="621"/>
      <c r="O29" s="621"/>
      <c r="P29" s="621"/>
      <c r="Q29" s="622"/>
      <c r="R29" s="623">
        <v>92996</v>
      </c>
      <c r="S29" s="624"/>
      <c r="T29" s="624"/>
      <c r="U29" s="624"/>
      <c r="V29" s="624"/>
      <c r="W29" s="624"/>
      <c r="X29" s="624"/>
      <c r="Y29" s="625"/>
      <c r="Z29" s="626">
        <v>0.3</v>
      </c>
      <c r="AA29" s="626"/>
      <c r="AB29" s="626"/>
      <c r="AC29" s="626"/>
      <c r="AD29" s="627" t="s">
        <v>238</v>
      </c>
      <c r="AE29" s="627"/>
      <c r="AF29" s="627"/>
      <c r="AG29" s="627"/>
      <c r="AH29" s="627"/>
      <c r="AI29" s="627"/>
      <c r="AJ29" s="627"/>
      <c r="AK29" s="627"/>
      <c r="AL29" s="628" t="s">
        <v>238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3922529</v>
      </c>
      <c r="CS29" s="656"/>
      <c r="CT29" s="656"/>
      <c r="CU29" s="656"/>
      <c r="CV29" s="656"/>
      <c r="CW29" s="656"/>
      <c r="CX29" s="656"/>
      <c r="CY29" s="657"/>
      <c r="CZ29" s="628">
        <v>14.7</v>
      </c>
      <c r="DA29" s="654"/>
      <c r="DB29" s="654"/>
      <c r="DC29" s="658"/>
      <c r="DD29" s="632">
        <v>3856825</v>
      </c>
      <c r="DE29" s="656"/>
      <c r="DF29" s="656"/>
      <c r="DG29" s="656"/>
      <c r="DH29" s="656"/>
      <c r="DI29" s="656"/>
      <c r="DJ29" s="656"/>
      <c r="DK29" s="657"/>
      <c r="DL29" s="632">
        <v>3308600</v>
      </c>
      <c r="DM29" s="656"/>
      <c r="DN29" s="656"/>
      <c r="DO29" s="656"/>
      <c r="DP29" s="656"/>
      <c r="DQ29" s="656"/>
      <c r="DR29" s="656"/>
      <c r="DS29" s="656"/>
      <c r="DT29" s="656"/>
      <c r="DU29" s="656"/>
      <c r="DV29" s="657"/>
      <c r="DW29" s="628">
        <v>20.7</v>
      </c>
      <c r="DX29" s="654"/>
      <c r="DY29" s="654"/>
      <c r="DZ29" s="654"/>
      <c r="EA29" s="654"/>
      <c r="EB29" s="654"/>
      <c r="EC29" s="655"/>
    </row>
    <row r="30" spans="2:133" ht="11.25" customHeight="1" x14ac:dyDescent="0.2">
      <c r="B30" s="620" t="s">
        <v>310</v>
      </c>
      <c r="C30" s="621"/>
      <c r="D30" s="621"/>
      <c r="E30" s="621"/>
      <c r="F30" s="621"/>
      <c r="G30" s="621"/>
      <c r="H30" s="621"/>
      <c r="I30" s="621"/>
      <c r="J30" s="621"/>
      <c r="K30" s="621"/>
      <c r="L30" s="621"/>
      <c r="M30" s="621"/>
      <c r="N30" s="621"/>
      <c r="O30" s="621"/>
      <c r="P30" s="621"/>
      <c r="Q30" s="622"/>
      <c r="R30" s="623">
        <v>2982543</v>
      </c>
      <c r="S30" s="624"/>
      <c r="T30" s="624"/>
      <c r="U30" s="624"/>
      <c r="V30" s="624"/>
      <c r="W30" s="624"/>
      <c r="X30" s="624"/>
      <c r="Y30" s="625"/>
      <c r="Z30" s="626">
        <v>10.4</v>
      </c>
      <c r="AA30" s="626"/>
      <c r="AB30" s="626"/>
      <c r="AC30" s="626"/>
      <c r="AD30" s="627" t="s">
        <v>238</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3842286</v>
      </c>
      <c r="CS30" s="624"/>
      <c r="CT30" s="624"/>
      <c r="CU30" s="624"/>
      <c r="CV30" s="624"/>
      <c r="CW30" s="624"/>
      <c r="CX30" s="624"/>
      <c r="CY30" s="625"/>
      <c r="CZ30" s="628">
        <v>14.4</v>
      </c>
      <c r="DA30" s="654"/>
      <c r="DB30" s="654"/>
      <c r="DC30" s="658"/>
      <c r="DD30" s="632">
        <v>3776582</v>
      </c>
      <c r="DE30" s="624"/>
      <c r="DF30" s="624"/>
      <c r="DG30" s="624"/>
      <c r="DH30" s="624"/>
      <c r="DI30" s="624"/>
      <c r="DJ30" s="624"/>
      <c r="DK30" s="625"/>
      <c r="DL30" s="632">
        <v>3228478</v>
      </c>
      <c r="DM30" s="624"/>
      <c r="DN30" s="624"/>
      <c r="DO30" s="624"/>
      <c r="DP30" s="624"/>
      <c r="DQ30" s="624"/>
      <c r="DR30" s="624"/>
      <c r="DS30" s="624"/>
      <c r="DT30" s="624"/>
      <c r="DU30" s="624"/>
      <c r="DV30" s="625"/>
      <c r="DW30" s="628">
        <v>20.2</v>
      </c>
      <c r="DX30" s="654"/>
      <c r="DY30" s="654"/>
      <c r="DZ30" s="654"/>
      <c r="EA30" s="654"/>
      <c r="EB30" s="654"/>
      <c r="EC30" s="655"/>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238</v>
      </c>
      <c r="AA31" s="626"/>
      <c r="AB31" s="626"/>
      <c r="AC31" s="626"/>
      <c r="AD31" s="627" t="s">
        <v>238</v>
      </c>
      <c r="AE31" s="627"/>
      <c r="AF31" s="627"/>
      <c r="AG31" s="627"/>
      <c r="AH31" s="627"/>
      <c r="AI31" s="627"/>
      <c r="AJ31" s="627"/>
      <c r="AK31" s="627"/>
      <c r="AL31" s="628" t="s">
        <v>238</v>
      </c>
      <c r="AM31" s="629"/>
      <c r="AN31" s="629"/>
      <c r="AO31" s="630"/>
      <c r="AP31" s="669" t="s">
        <v>315</v>
      </c>
      <c r="AQ31" s="670"/>
      <c r="AR31" s="670"/>
      <c r="AS31" s="670"/>
      <c r="AT31" s="675" t="s">
        <v>316</v>
      </c>
      <c r="AU31" s="218"/>
      <c r="AV31" s="218"/>
      <c r="AW31" s="218"/>
      <c r="AX31" s="609" t="s">
        <v>190</v>
      </c>
      <c r="AY31" s="610"/>
      <c r="AZ31" s="610"/>
      <c r="BA31" s="610"/>
      <c r="BB31" s="610"/>
      <c r="BC31" s="610"/>
      <c r="BD31" s="610"/>
      <c r="BE31" s="610"/>
      <c r="BF31" s="611"/>
      <c r="BG31" s="679">
        <v>99.1</v>
      </c>
      <c r="BH31" s="667"/>
      <c r="BI31" s="667"/>
      <c r="BJ31" s="667"/>
      <c r="BK31" s="667"/>
      <c r="BL31" s="667"/>
      <c r="BM31" s="618">
        <v>96.4</v>
      </c>
      <c r="BN31" s="667"/>
      <c r="BO31" s="667"/>
      <c r="BP31" s="667"/>
      <c r="BQ31" s="668"/>
      <c r="BR31" s="679">
        <v>99.1</v>
      </c>
      <c r="BS31" s="667"/>
      <c r="BT31" s="667"/>
      <c r="BU31" s="667"/>
      <c r="BV31" s="667"/>
      <c r="BW31" s="667"/>
      <c r="BX31" s="618">
        <v>96.1</v>
      </c>
      <c r="BY31" s="667"/>
      <c r="BZ31" s="667"/>
      <c r="CA31" s="667"/>
      <c r="CB31" s="668"/>
      <c r="CD31" s="661"/>
      <c r="CE31" s="662"/>
      <c r="CF31" s="620" t="s">
        <v>317</v>
      </c>
      <c r="CG31" s="621"/>
      <c r="CH31" s="621"/>
      <c r="CI31" s="621"/>
      <c r="CJ31" s="621"/>
      <c r="CK31" s="621"/>
      <c r="CL31" s="621"/>
      <c r="CM31" s="621"/>
      <c r="CN31" s="621"/>
      <c r="CO31" s="621"/>
      <c r="CP31" s="621"/>
      <c r="CQ31" s="622"/>
      <c r="CR31" s="623">
        <v>80243</v>
      </c>
      <c r="CS31" s="656"/>
      <c r="CT31" s="656"/>
      <c r="CU31" s="656"/>
      <c r="CV31" s="656"/>
      <c r="CW31" s="656"/>
      <c r="CX31" s="656"/>
      <c r="CY31" s="657"/>
      <c r="CZ31" s="628">
        <v>0.3</v>
      </c>
      <c r="DA31" s="654"/>
      <c r="DB31" s="654"/>
      <c r="DC31" s="658"/>
      <c r="DD31" s="632">
        <v>80243</v>
      </c>
      <c r="DE31" s="656"/>
      <c r="DF31" s="656"/>
      <c r="DG31" s="656"/>
      <c r="DH31" s="656"/>
      <c r="DI31" s="656"/>
      <c r="DJ31" s="656"/>
      <c r="DK31" s="657"/>
      <c r="DL31" s="632">
        <v>80122</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2">
      <c r="B32" s="620" t="s">
        <v>318</v>
      </c>
      <c r="C32" s="621"/>
      <c r="D32" s="621"/>
      <c r="E32" s="621"/>
      <c r="F32" s="621"/>
      <c r="G32" s="621"/>
      <c r="H32" s="621"/>
      <c r="I32" s="621"/>
      <c r="J32" s="621"/>
      <c r="K32" s="621"/>
      <c r="L32" s="621"/>
      <c r="M32" s="621"/>
      <c r="N32" s="621"/>
      <c r="O32" s="621"/>
      <c r="P32" s="621"/>
      <c r="Q32" s="622"/>
      <c r="R32" s="623">
        <v>1124475</v>
      </c>
      <c r="S32" s="624"/>
      <c r="T32" s="624"/>
      <c r="U32" s="624"/>
      <c r="V32" s="624"/>
      <c r="W32" s="624"/>
      <c r="X32" s="624"/>
      <c r="Y32" s="625"/>
      <c r="Z32" s="626">
        <v>3.9</v>
      </c>
      <c r="AA32" s="626"/>
      <c r="AB32" s="626"/>
      <c r="AC32" s="626"/>
      <c r="AD32" s="627" t="s">
        <v>131</v>
      </c>
      <c r="AE32" s="627"/>
      <c r="AF32" s="627"/>
      <c r="AG32" s="627"/>
      <c r="AH32" s="627"/>
      <c r="AI32" s="627"/>
      <c r="AJ32" s="627"/>
      <c r="AK32" s="627"/>
      <c r="AL32" s="628" t="s">
        <v>238</v>
      </c>
      <c r="AM32" s="629"/>
      <c r="AN32" s="629"/>
      <c r="AO32" s="630"/>
      <c r="AP32" s="671"/>
      <c r="AQ32" s="672"/>
      <c r="AR32" s="672"/>
      <c r="AS32" s="672"/>
      <c r="AT32" s="676"/>
      <c r="AU32" s="214" t="s">
        <v>319</v>
      </c>
      <c r="AX32" s="620" t="s">
        <v>320</v>
      </c>
      <c r="AY32" s="621"/>
      <c r="AZ32" s="621"/>
      <c r="BA32" s="621"/>
      <c r="BB32" s="621"/>
      <c r="BC32" s="621"/>
      <c r="BD32" s="621"/>
      <c r="BE32" s="621"/>
      <c r="BF32" s="622"/>
      <c r="BG32" s="680">
        <v>99.3</v>
      </c>
      <c r="BH32" s="656"/>
      <c r="BI32" s="656"/>
      <c r="BJ32" s="656"/>
      <c r="BK32" s="656"/>
      <c r="BL32" s="656"/>
      <c r="BM32" s="629">
        <v>96.9</v>
      </c>
      <c r="BN32" s="656"/>
      <c r="BO32" s="656"/>
      <c r="BP32" s="656"/>
      <c r="BQ32" s="678"/>
      <c r="BR32" s="680">
        <v>99.3</v>
      </c>
      <c r="BS32" s="656"/>
      <c r="BT32" s="656"/>
      <c r="BU32" s="656"/>
      <c r="BV32" s="656"/>
      <c r="BW32" s="656"/>
      <c r="BX32" s="629">
        <v>97</v>
      </c>
      <c r="BY32" s="656"/>
      <c r="BZ32" s="656"/>
      <c r="CA32" s="656"/>
      <c r="CB32" s="678"/>
      <c r="CD32" s="663"/>
      <c r="CE32" s="664"/>
      <c r="CF32" s="620" t="s">
        <v>321</v>
      </c>
      <c r="CG32" s="621"/>
      <c r="CH32" s="621"/>
      <c r="CI32" s="621"/>
      <c r="CJ32" s="621"/>
      <c r="CK32" s="621"/>
      <c r="CL32" s="621"/>
      <c r="CM32" s="621"/>
      <c r="CN32" s="621"/>
      <c r="CO32" s="621"/>
      <c r="CP32" s="621"/>
      <c r="CQ32" s="622"/>
      <c r="CR32" s="623">
        <v>417</v>
      </c>
      <c r="CS32" s="624"/>
      <c r="CT32" s="624"/>
      <c r="CU32" s="624"/>
      <c r="CV32" s="624"/>
      <c r="CW32" s="624"/>
      <c r="CX32" s="624"/>
      <c r="CY32" s="625"/>
      <c r="CZ32" s="628">
        <v>0</v>
      </c>
      <c r="DA32" s="654"/>
      <c r="DB32" s="654"/>
      <c r="DC32" s="658"/>
      <c r="DD32" s="632">
        <v>417</v>
      </c>
      <c r="DE32" s="624"/>
      <c r="DF32" s="624"/>
      <c r="DG32" s="624"/>
      <c r="DH32" s="624"/>
      <c r="DI32" s="624"/>
      <c r="DJ32" s="624"/>
      <c r="DK32" s="625"/>
      <c r="DL32" s="632">
        <v>417</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2">
      <c r="B33" s="620" t="s">
        <v>322</v>
      </c>
      <c r="C33" s="621"/>
      <c r="D33" s="621"/>
      <c r="E33" s="621"/>
      <c r="F33" s="621"/>
      <c r="G33" s="621"/>
      <c r="H33" s="621"/>
      <c r="I33" s="621"/>
      <c r="J33" s="621"/>
      <c r="K33" s="621"/>
      <c r="L33" s="621"/>
      <c r="M33" s="621"/>
      <c r="N33" s="621"/>
      <c r="O33" s="621"/>
      <c r="P33" s="621"/>
      <c r="Q33" s="622"/>
      <c r="R33" s="623">
        <v>130713</v>
      </c>
      <c r="S33" s="624"/>
      <c r="T33" s="624"/>
      <c r="U33" s="624"/>
      <c r="V33" s="624"/>
      <c r="W33" s="624"/>
      <c r="X33" s="624"/>
      <c r="Y33" s="625"/>
      <c r="Z33" s="626">
        <v>0.5</v>
      </c>
      <c r="AA33" s="626"/>
      <c r="AB33" s="626"/>
      <c r="AC33" s="626"/>
      <c r="AD33" s="627">
        <v>45358</v>
      </c>
      <c r="AE33" s="627"/>
      <c r="AF33" s="627"/>
      <c r="AG33" s="627"/>
      <c r="AH33" s="627"/>
      <c r="AI33" s="627"/>
      <c r="AJ33" s="627"/>
      <c r="AK33" s="627"/>
      <c r="AL33" s="628">
        <v>0.3</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98.9</v>
      </c>
      <c r="BH33" s="682"/>
      <c r="BI33" s="682"/>
      <c r="BJ33" s="682"/>
      <c r="BK33" s="682"/>
      <c r="BL33" s="682"/>
      <c r="BM33" s="683">
        <v>95.4</v>
      </c>
      <c r="BN33" s="682"/>
      <c r="BO33" s="682"/>
      <c r="BP33" s="682"/>
      <c r="BQ33" s="684"/>
      <c r="BR33" s="681">
        <v>98.8</v>
      </c>
      <c r="BS33" s="682"/>
      <c r="BT33" s="682"/>
      <c r="BU33" s="682"/>
      <c r="BV33" s="682"/>
      <c r="BW33" s="682"/>
      <c r="BX33" s="683">
        <v>94.9</v>
      </c>
      <c r="BY33" s="682"/>
      <c r="BZ33" s="682"/>
      <c r="CA33" s="682"/>
      <c r="CB33" s="684"/>
      <c r="CD33" s="620" t="s">
        <v>324</v>
      </c>
      <c r="CE33" s="621"/>
      <c r="CF33" s="621"/>
      <c r="CG33" s="621"/>
      <c r="CH33" s="621"/>
      <c r="CI33" s="621"/>
      <c r="CJ33" s="621"/>
      <c r="CK33" s="621"/>
      <c r="CL33" s="621"/>
      <c r="CM33" s="621"/>
      <c r="CN33" s="621"/>
      <c r="CO33" s="621"/>
      <c r="CP33" s="621"/>
      <c r="CQ33" s="622"/>
      <c r="CR33" s="623">
        <v>11454829</v>
      </c>
      <c r="CS33" s="656"/>
      <c r="CT33" s="656"/>
      <c r="CU33" s="656"/>
      <c r="CV33" s="656"/>
      <c r="CW33" s="656"/>
      <c r="CX33" s="656"/>
      <c r="CY33" s="657"/>
      <c r="CZ33" s="628">
        <v>42.8</v>
      </c>
      <c r="DA33" s="654"/>
      <c r="DB33" s="654"/>
      <c r="DC33" s="658"/>
      <c r="DD33" s="632">
        <v>8819340</v>
      </c>
      <c r="DE33" s="656"/>
      <c r="DF33" s="656"/>
      <c r="DG33" s="656"/>
      <c r="DH33" s="656"/>
      <c r="DI33" s="656"/>
      <c r="DJ33" s="656"/>
      <c r="DK33" s="657"/>
      <c r="DL33" s="632">
        <v>5655933</v>
      </c>
      <c r="DM33" s="656"/>
      <c r="DN33" s="656"/>
      <c r="DO33" s="656"/>
      <c r="DP33" s="656"/>
      <c r="DQ33" s="656"/>
      <c r="DR33" s="656"/>
      <c r="DS33" s="656"/>
      <c r="DT33" s="656"/>
      <c r="DU33" s="656"/>
      <c r="DV33" s="657"/>
      <c r="DW33" s="628">
        <v>35.4</v>
      </c>
      <c r="DX33" s="654"/>
      <c r="DY33" s="654"/>
      <c r="DZ33" s="654"/>
      <c r="EA33" s="654"/>
      <c r="EB33" s="654"/>
      <c r="EC33" s="655"/>
    </row>
    <row r="34" spans="2:133" ht="11.25" customHeight="1" x14ac:dyDescent="0.2">
      <c r="B34" s="620" t="s">
        <v>325</v>
      </c>
      <c r="C34" s="621"/>
      <c r="D34" s="621"/>
      <c r="E34" s="621"/>
      <c r="F34" s="621"/>
      <c r="G34" s="621"/>
      <c r="H34" s="621"/>
      <c r="I34" s="621"/>
      <c r="J34" s="621"/>
      <c r="K34" s="621"/>
      <c r="L34" s="621"/>
      <c r="M34" s="621"/>
      <c r="N34" s="621"/>
      <c r="O34" s="621"/>
      <c r="P34" s="621"/>
      <c r="Q34" s="622"/>
      <c r="R34" s="623">
        <v>102627</v>
      </c>
      <c r="S34" s="624"/>
      <c r="T34" s="624"/>
      <c r="U34" s="624"/>
      <c r="V34" s="624"/>
      <c r="W34" s="624"/>
      <c r="X34" s="624"/>
      <c r="Y34" s="625"/>
      <c r="Z34" s="626">
        <v>0.4</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3710047</v>
      </c>
      <c r="CS34" s="624"/>
      <c r="CT34" s="624"/>
      <c r="CU34" s="624"/>
      <c r="CV34" s="624"/>
      <c r="CW34" s="624"/>
      <c r="CX34" s="624"/>
      <c r="CY34" s="625"/>
      <c r="CZ34" s="628">
        <v>13.9</v>
      </c>
      <c r="DA34" s="654"/>
      <c r="DB34" s="654"/>
      <c r="DC34" s="658"/>
      <c r="DD34" s="632">
        <v>2539080</v>
      </c>
      <c r="DE34" s="624"/>
      <c r="DF34" s="624"/>
      <c r="DG34" s="624"/>
      <c r="DH34" s="624"/>
      <c r="DI34" s="624"/>
      <c r="DJ34" s="624"/>
      <c r="DK34" s="625"/>
      <c r="DL34" s="632">
        <v>2004643</v>
      </c>
      <c r="DM34" s="624"/>
      <c r="DN34" s="624"/>
      <c r="DO34" s="624"/>
      <c r="DP34" s="624"/>
      <c r="DQ34" s="624"/>
      <c r="DR34" s="624"/>
      <c r="DS34" s="624"/>
      <c r="DT34" s="624"/>
      <c r="DU34" s="624"/>
      <c r="DV34" s="625"/>
      <c r="DW34" s="628">
        <v>12.5</v>
      </c>
      <c r="DX34" s="654"/>
      <c r="DY34" s="654"/>
      <c r="DZ34" s="654"/>
      <c r="EA34" s="654"/>
      <c r="EB34" s="654"/>
      <c r="EC34" s="655"/>
    </row>
    <row r="35" spans="2:133" ht="11.25" customHeight="1" x14ac:dyDescent="0.2">
      <c r="B35" s="620" t="s">
        <v>327</v>
      </c>
      <c r="C35" s="621"/>
      <c r="D35" s="621"/>
      <c r="E35" s="621"/>
      <c r="F35" s="621"/>
      <c r="G35" s="621"/>
      <c r="H35" s="621"/>
      <c r="I35" s="621"/>
      <c r="J35" s="621"/>
      <c r="K35" s="621"/>
      <c r="L35" s="621"/>
      <c r="M35" s="621"/>
      <c r="N35" s="621"/>
      <c r="O35" s="621"/>
      <c r="P35" s="621"/>
      <c r="Q35" s="622"/>
      <c r="R35" s="623">
        <v>1569402</v>
      </c>
      <c r="S35" s="624"/>
      <c r="T35" s="624"/>
      <c r="U35" s="624"/>
      <c r="V35" s="624"/>
      <c r="W35" s="624"/>
      <c r="X35" s="624"/>
      <c r="Y35" s="625"/>
      <c r="Z35" s="626">
        <v>5.5</v>
      </c>
      <c r="AA35" s="626"/>
      <c r="AB35" s="626"/>
      <c r="AC35" s="626"/>
      <c r="AD35" s="627" t="s">
        <v>238</v>
      </c>
      <c r="AE35" s="627"/>
      <c r="AF35" s="627"/>
      <c r="AG35" s="627"/>
      <c r="AH35" s="627"/>
      <c r="AI35" s="627"/>
      <c r="AJ35" s="627"/>
      <c r="AK35" s="627"/>
      <c r="AL35" s="628" t="s">
        <v>238</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570106</v>
      </c>
      <c r="CS35" s="656"/>
      <c r="CT35" s="656"/>
      <c r="CU35" s="656"/>
      <c r="CV35" s="656"/>
      <c r="CW35" s="656"/>
      <c r="CX35" s="656"/>
      <c r="CY35" s="657"/>
      <c r="CZ35" s="628">
        <v>2.1</v>
      </c>
      <c r="DA35" s="654"/>
      <c r="DB35" s="654"/>
      <c r="DC35" s="658"/>
      <c r="DD35" s="632">
        <v>495598</v>
      </c>
      <c r="DE35" s="656"/>
      <c r="DF35" s="656"/>
      <c r="DG35" s="656"/>
      <c r="DH35" s="656"/>
      <c r="DI35" s="656"/>
      <c r="DJ35" s="656"/>
      <c r="DK35" s="657"/>
      <c r="DL35" s="632">
        <v>485598</v>
      </c>
      <c r="DM35" s="656"/>
      <c r="DN35" s="656"/>
      <c r="DO35" s="656"/>
      <c r="DP35" s="656"/>
      <c r="DQ35" s="656"/>
      <c r="DR35" s="656"/>
      <c r="DS35" s="656"/>
      <c r="DT35" s="656"/>
      <c r="DU35" s="656"/>
      <c r="DV35" s="657"/>
      <c r="DW35" s="628">
        <v>3</v>
      </c>
      <c r="DX35" s="654"/>
      <c r="DY35" s="654"/>
      <c r="DZ35" s="654"/>
      <c r="EA35" s="654"/>
      <c r="EB35" s="654"/>
      <c r="EC35" s="655"/>
    </row>
    <row r="36" spans="2:133" ht="11.25" customHeight="1" x14ac:dyDescent="0.2">
      <c r="B36" s="620" t="s">
        <v>331</v>
      </c>
      <c r="C36" s="621"/>
      <c r="D36" s="621"/>
      <c r="E36" s="621"/>
      <c r="F36" s="621"/>
      <c r="G36" s="621"/>
      <c r="H36" s="621"/>
      <c r="I36" s="621"/>
      <c r="J36" s="621"/>
      <c r="K36" s="621"/>
      <c r="L36" s="621"/>
      <c r="M36" s="621"/>
      <c r="N36" s="621"/>
      <c r="O36" s="621"/>
      <c r="P36" s="621"/>
      <c r="Q36" s="622"/>
      <c r="R36" s="623">
        <v>1236448</v>
      </c>
      <c r="S36" s="624"/>
      <c r="T36" s="624"/>
      <c r="U36" s="624"/>
      <c r="V36" s="624"/>
      <c r="W36" s="624"/>
      <c r="X36" s="624"/>
      <c r="Y36" s="625"/>
      <c r="Z36" s="626">
        <v>4.3</v>
      </c>
      <c r="AA36" s="626"/>
      <c r="AB36" s="626"/>
      <c r="AC36" s="626"/>
      <c r="AD36" s="627" t="s">
        <v>238</v>
      </c>
      <c r="AE36" s="627"/>
      <c r="AF36" s="627"/>
      <c r="AG36" s="627"/>
      <c r="AH36" s="627"/>
      <c r="AI36" s="627"/>
      <c r="AJ36" s="627"/>
      <c r="AK36" s="627"/>
      <c r="AL36" s="628" t="s">
        <v>131</v>
      </c>
      <c r="AM36" s="629"/>
      <c r="AN36" s="629"/>
      <c r="AO36" s="630"/>
      <c r="AP36" s="222"/>
      <c r="AQ36" s="689" t="s">
        <v>332</v>
      </c>
      <c r="AR36" s="690"/>
      <c r="AS36" s="690"/>
      <c r="AT36" s="690"/>
      <c r="AU36" s="690"/>
      <c r="AV36" s="690"/>
      <c r="AW36" s="690"/>
      <c r="AX36" s="690"/>
      <c r="AY36" s="691"/>
      <c r="AZ36" s="612">
        <v>3349309</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43920</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3926737</v>
      </c>
      <c r="CS36" s="624"/>
      <c r="CT36" s="624"/>
      <c r="CU36" s="624"/>
      <c r="CV36" s="624"/>
      <c r="CW36" s="624"/>
      <c r="CX36" s="624"/>
      <c r="CY36" s="625"/>
      <c r="CZ36" s="628">
        <v>14.7</v>
      </c>
      <c r="DA36" s="654"/>
      <c r="DB36" s="654"/>
      <c r="DC36" s="658"/>
      <c r="DD36" s="632">
        <v>3002721</v>
      </c>
      <c r="DE36" s="624"/>
      <c r="DF36" s="624"/>
      <c r="DG36" s="624"/>
      <c r="DH36" s="624"/>
      <c r="DI36" s="624"/>
      <c r="DJ36" s="624"/>
      <c r="DK36" s="625"/>
      <c r="DL36" s="632">
        <v>1885251</v>
      </c>
      <c r="DM36" s="624"/>
      <c r="DN36" s="624"/>
      <c r="DO36" s="624"/>
      <c r="DP36" s="624"/>
      <c r="DQ36" s="624"/>
      <c r="DR36" s="624"/>
      <c r="DS36" s="624"/>
      <c r="DT36" s="624"/>
      <c r="DU36" s="624"/>
      <c r="DV36" s="625"/>
      <c r="DW36" s="628">
        <v>11.8</v>
      </c>
      <c r="DX36" s="654"/>
      <c r="DY36" s="654"/>
      <c r="DZ36" s="654"/>
      <c r="EA36" s="654"/>
      <c r="EB36" s="654"/>
      <c r="EC36" s="655"/>
    </row>
    <row r="37" spans="2:133" ht="11.25" customHeight="1" x14ac:dyDescent="0.2">
      <c r="B37" s="620" t="s">
        <v>335</v>
      </c>
      <c r="C37" s="621"/>
      <c r="D37" s="621"/>
      <c r="E37" s="621"/>
      <c r="F37" s="621"/>
      <c r="G37" s="621"/>
      <c r="H37" s="621"/>
      <c r="I37" s="621"/>
      <c r="J37" s="621"/>
      <c r="K37" s="621"/>
      <c r="L37" s="621"/>
      <c r="M37" s="621"/>
      <c r="N37" s="621"/>
      <c r="O37" s="621"/>
      <c r="P37" s="621"/>
      <c r="Q37" s="622"/>
      <c r="R37" s="623">
        <v>470853</v>
      </c>
      <c r="S37" s="624"/>
      <c r="T37" s="624"/>
      <c r="U37" s="624"/>
      <c r="V37" s="624"/>
      <c r="W37" s="624"/>
      <c r="X37" s="624"/>
      <c r="Y37" s="625"/>
      <c r="Z37" s="626">
        <v>1.6</v>
      </c>
      <c r="AA37" s="626"/>
      <c r="AB37" s="626"/>
      <c r="AC37" s="626"/>
      <c r="AD37" s="627">
        <v>2</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1143092</v>
      </c>
      <c r="BA37" s="624"/>
      <c r="BB37" s="624"/>
      <c r="BC37" s="624"/>
      <c r="BD37" s="656"/>
      <c r="BE37" s="656"/>
      <c r="BF37" s="678"/>
      <c r="BG37" s="620" t="s">
        <v>337</v>
      </c>
      <c r="BH37" s="621"/>
      <c r="BI37" s="621"/>
      <c r="BJ37" s="621"/>
      <c r="BK37" s="621"/>
      <c r="BL37" s="621"/>
      <c r="BM37" s="621"/>
      <c r="BN37" s="621"/>
      <c r="BO37" s="621"/>
      <c r="BP37" s="621"/>
      <c r="BQ37" s="621"/>
      <c r="BR37" s="621"/>
      <c r="BS37" s="621"/>
      <c r="BT37" s="621"/>
      <c r="BU37" s="622"/>
      <c r="BV37" s="623">
        <v>52045</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29082</v>
      </c>
      <c r="CS37" s="656"/>
      <c r="CT37" s="656"/>
      <c r="CU37" s="656"/>
      <c r="CV37" s="656"/>
      <c r="CW37" s="656"/>
      <c r="CX37" s="656"/>
      <c r="CY37" s="657"/>
      <c r="CZ37" s="628">
        <v>0.1</v>
      </c>
      <c r="DA37" s="654"/>
      <c r="DB37" s="654"/>
      <c r="DC37" s="658"/>
      <c r="DD37" s="632">
        <v>29082</v>
      </c>
      <c r="DE37" s="656"/>
      <c r="DF37" s="656"/>
      <c r="DG37" s="656"/>
      <c r="DH37" s="656"/>
      <c r="DI37" s="656"/>
      <c r="DJ37" s="656"/>
      <c r="DK37" s="657"/>
      <c r="DL37" s="632">
        <v>29082</v>
      </c>
      <c r="DM37" s="656"/>
      <c r="DN37" s="656"/>
      <c r="DO37" s="656"/>
      <c r="DP37" s="656"/>
      <c r="DQ37" s="656"/>
      <c r="DR37" s="656"/>
      <c r="DS37" s="656"/>
      <c r="DT37" s="656"/>
      <c r="DU37" s="656"/>
      <c r="DV37" s="657"/>
      <c r="DW37" s="628">
        <v>0.2</v>
      </c>
      <c r="DX37" s="654"/>
      <c r="DY37" s="654"/>
      <c r="DZ37" s="654"/>
      <c r="EA37" s="654"/>
      <c r="EB37" s="654"/>
      <c r="EC37" s="655"/>
    </row>
    <row r="38" spans="2:133" ht="11.25" customHeight="1" x14ac:dyDescent="0.2">
      <c r="B38" s="620" t="s">
        <v>339</v>
      </c>
      <c r="C38" s="621"/>
      <c r="D38" s="621"/>
      <c r="E38" s="621"/>
      <c r="F38" s="621"/>
      <c r="G38" s="621"/>
      <c r="H38" s="621"/>
      <c r="I38" s="621"/>
      <c r="J38" s="621"/>
      <c r="K38" s="621"/>
      <c r="L38" s="621"/>
      <c r="M38" s="621"/>
      <c r="N38" s="621"/>
      <c r="O38" s="621"/>
      <c r="P38" s="621"/>
      <c r="Q38" s="622"/>
      <c r="R38" s="623">
        <v>3395806</v>
      </c>
      <c r="S38" s="624"/>
      <c r="T38" s="624"/>
      <c r="U38" s="624"/>
      <c r="V38" s="624"/>
      <c r="W38" s="624"/>
      <c r="X38" s="624"/>
      <c r="Y38" s="625"/>
      <c r="Z38" s="626">
        <v>11.9</v>
      </c>
      <c r="AA38" s="626"/>
      <c r="AB38" s="626"/>
      <c r="AC38" s="626"/>
      <c r="AD38" s="627" t="s">
        <v>238</v>
      </c>
      <c r="AE38" s="627"/>
      <c r="AF38" s="627"/>
      <c r="AG38" s="627"/>
      <c r="AH38" s="627"/>
      <c r="AI38" s="627"/>
      <c r="AJ38" s="627"/>
      <c r="AK38" s="627"/>
      <c r="AL38" s="628" t="s">
        <v>131</v>
      </c>
      <c r="AM38" s="629"/>
      <c r="AN38" s="629"/>
      <c r="AO38" s="630"/>
      <c r="AQ38" s="686" t="s">
        <v>340</v>
      </c>
      <c r="AR38" s="687"/>
      <c r="AS38" s="687"/>
      <c r="AT38" s="687"/>
      <c r="AU38" s="687"/>
      <c r="AV38" s="687"/>
      <c r="AW38" s="687"/>
      <c r="AX38" s="687"/>
      <c r="AY38" s="688"/>
      <c r="AZ38" s="623">
        <v>426140</v>
      </c>
      <c r="BA38" s="624"/>
      <c r="BB38" s="624"/>
      <c r="BC38" s="624"/>
      <c r="BD38" s="656"/>
      <c r="BE38" s="656"/>
      <c r="BF38" s="678"/>
      <c r="BG38" s="620" t="s">
        <v>341</v>
      </c>
      <c r="BH38" s="621"/>
      <c r="BI38" s="621"/>
      <c r="BJ38" s="621"/>
      <c r="BK38" s="621"/>
      <c r="BL38" s="621"/>
      <c r="BM38" s="621"/>
      <c r="BN38" s="621"/>
      <c r="BO38" s="621"/>
      <c r="BP38" s="621"/>
      <c r="BQ38" s="621"/>
      <c r="BR38" s="621"/>
      <c r="BS38" s="621"/>
      <c r="BT38" s="621"/>
      <c r="BU38" s="622"/>
      <c r="BV38" s="623">
        <v>3702</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1780077</v>
      </c>
      <c r="CS38" s="624"/>
      <c r="CT38" s="624"/>
      <c r="CU38" s="624"/>
      <c r="CV38" s="624"/>
      <c r="CW38" s="624"/>
      <c r="CX38" s="624"/>
      <c r="CY38" s="625"/>
      <c r="CZ38" s="628">
        <v>6.7</v>
      </c>
      <c r="DA38" s="654"/>
      <c r="DB38" s="654"/>
      <c r="DC38" s="658"/>
      <c r="DD38" s="632">
        <v>1498397</v>
      </c>
      <c r="DE38" s="624"/>
      <c r="DF38" s="624"/>
      <c r="DG38" s="624"/>
      <c r="DH38" s="624"/>
      <c r="DI38" s="624"/>
      <c r="DJ38" s="624"/>
      <c r="DK38" s="625"/>
      <c r="DL38" s="632">
        <v>1280441</v>
      </c>
      <c r="DM38" s="624"/>
      <c r="DN38" s="624"/>
      <c r="DO38" s="624"/>
      <c r="DP38" s="624"/>
      <c r="DQ38" s="624"/>
      <c r="DR38" s="624"/>
      <c r="DS38" s="624"/>
      <c r="DT38" s="624"/>
      <c r="DU38" s="624"/>
      <c r="DV38" s="625"/>
      <c r="DW38" s="628">
        <v>8</v>
      </c>
      <c r="DX38" s="654"/>
      <c r="DY38" s="654"/>
      <c r="DZ38" s="654"/>
      <c r="EA38" s="654"/>
      <c r="EB38" s="654"/>
      <c r="EC38" s="655"/>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238</v>
      </c>
      <c r="AM39" s="629"/>
      <c r="AN39" s="629"/>
      <c r="AO39" s="630"/>
      <c r="AQ39" s="686" t="s">
        <v>344</v>
      </c>
      <c r="AR39" s="687"/>
      <c r="AS39" s="687"/>
      <c r="AT39" s="687"/>
      <c r="AU39" s="687"/>
      <c r="AV39" s="687"/>
      <c r="AW39" s="687"/>
      <c r="AX39" s="687"/>
      <c r="AY39" s="688"/>
      <c r="AZ39" s="623">
        <v>23088</v>
      </c>
      <c r="BA39" s="624"/>
      <c r="BB39" s="624"/>
      <c r="BC39" s="624"/>
      <c r="BD39" s="656"/>
      <c r="BE39" s="656"/>
      <c r="BF39" s="678"/>
      <c r="BG39" s="620" t="s">
        <v>345</v>
      </c>
      <c r="BH39" s="621"/>
      <c r="BI39" s="621"/>
      <c r="BJ39" s="621"/>
      <c r="BK39" s="621"/>
      <c r="BL39" s="621"/>
      <c r="BM39" s="621"/>
      <c r="BN39" s="621"/>
      <c r="BO39" s="621"/>
      <c r="BP39" s="621"/>
      <c r="BQ39" s="621"/>
      <c r="BR39" s="621"/>
      <c r="BS39" s="621"/>
      <c r="BT39" s="621"/>
      <c r="BU39" s="622"/>
      <c r="BV39" s="623">
        <v>5251</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1017113</v>
      </c>
      <c r="CS39" s="656"/>
      <c r="CT39" s="656"/>
      <c r="CU39" s="656"/>
      <c r="CV39" s="656"/>
      <c r="CW39" s="656"/>
      <c r="CX39" s="656"/>
      <c r="CY39" s="657"/>
      <c r="CZ39" s="628">
        <v>3.8</v>
      </c>
      <c r="DA39" s="654"/>
      <c r="DB39" s="654"/>
      <c r="DC39" s="658"/>
      <c r="DD39" s="632">
        <v>880923</v>
      </c>
      <c r="DE39" s="656"/>
      <c r="DF39" s="656"/>
      <c r="DG39" s="656"/>
      <c r="DH39" s="656"/>
      <c r="DI39" s="656"/>
      <c r="DJ39" s="656"/>
      <c r="DK39" s="657"/>
      <c r="DL39" s="632" t="s">
        <v>131</v>
      </c>
      <c r="DM39" s="656"/>
      <c r="DN39" s="656"/>
      <c r="DO39" s="656"/>
      <c r="DP39" s="656"/>
      <c r="DQ39" s="656"/>
      <c r="DR39" s="656"/>
      <c r="DS39" s="656"/>
      <c r="DT39" s="656"/>
      <c r="DU39" s="656"/>
      <c r="DV39" s="657"/>
      <c r="DW39" s="628" t="s">
        <v>238</v>
      </c>
      <c r="DX39" s="654"/>
      <c r="DY39" s="654"/>
      <c r="DZ39" s="654"/>
      <c r="EA39" s="654"/>
      <c r="EB39" s="654"/>
      <c r="EC39" s="655"/>
    </row>
    <row r="40" spans="2:133" ht="11.25" customHeight="1" x14ac:dyDescent="0.2">
      <c r="B40" s="620" t="s">
        <v>347</v>
      </c>
      <c r="C40" s="621"/>
      <c r="D40" s="621"/>
      <c r="E40" s="621"/>
      <c r="F40" s="621"/>
      <c r="G40" s="621"/>
      <c r="H40" s="621"/>
      <c r="I40" s="621"/>
      <c r="J40" s="621"/>
      <c r="K40" s="621"/>
      <c r="L40" s="621"/>
      <c r="M40" s="621"/>
      <c r="N40" s="621"/>
      <c r="O40" s="621"/>
      <c r="P40" s="621"/>
      <c r="Q40" s="622"/>
      <c r="R40" s="623">
        <v>150006</v>
      </c>
      <c r="S40" s="624"/>
      <c r="T40" s="624"/>
      <c r="U40" s="624"/>
      <c r="V40" s="624"/>
      <c r="W40" s="624"/>
      <c r="X40" s="624"/>
      <c r="Y40" s="625"/>
      <c r="Z40" s="626">
        <v>0.5</v>
      </c>
      <c r="AA40" s="626"/>
      <c r="AB40" s="626"/>
      <c r="AC40" s="626"/>
      <c r="AD40" s="627" t="s">
        <v>238</v>
      </c>
      <c r="AE40" s="627"/>
      <c r="AF40" s="627"/>
      <c r="AG40" s="627"/>
      <c r="AH40" s="627"/>
      <c r="AI40" s="627"/>
      <c r="AJ40" s="627"/>
      <c r="AK40" s="627"/>
      <c r="AL40" s="628" t="s">
        <v>238</v>
      </c>
      <c r="AM40" s="629"/>
      <c r="AN40" s="629"/>
      <c r="AO40" s="630"/>
      <c r="AQ40" s="686" t="s">
        <v>348</v>
      </c>
      <c r="AR40" s="687"/>
      <c r="AS40" s="687"/>
      <c r="AT40" s="687"/>
      <c r="AU40" s="687"/>
      <c r="AV40" s="687"/>
      <c r="AW40" s="687"/>
      <c r="AX40" s="687"/>
      <c r="AY40" s="688"/>
      <c r="AZ40" s="623" t="s">
        <v>131</v>
      </c>
      <c r="BA40" s="624"/>
      <c r="BB40" s="624"/>
      <c r="BC40" s="624"/>
      <c r="BD40" s="656"/>
      <c r="BE40" s="656"/>
      <c r="BF40" s="678"/>
      <c r="BG40" s="671" t="s">
        <v>349</v>
      </c>
      <c r="BH40" s="672"/>
      <c r="BI40" s="672"/>
      <c r="BJ40" s="672"/>
      <c r="BK40" s="672"/>
      <c r="BL40" s="223"/>
      <c r="BM40" s="621" t="s">
        <v>350</v>
      </c>
      <c r="BN40" s="621"/>
      <c r="BO40" s="621"/>
      <c r="BP40" s="621"/>
      <c r="BQ40" s="621"/>
      <c r="BR40" s="621"/>
      <c r="BS40" s="621"/>
      <c r="BT40" s="621"/>
      <c r="BU40" s="622"/>
      <c r="BV40" s="623">
        <v>100</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450749</v>
      </c>
      <c r="CS40" s="624"/>
      <c r="CT40" s="624"/>
      <c r="CU40" s="624"/>
      <c r="CV40" s="624"/>
      <c r="CW40" s="624"/>
      <c r="CX40" s="624"/>
      <c r="CY40" s="625"/>
      <c r="CZ40" s="628">
        <v>1.7</v>
      </c>
      <c r="DA40" s="654"/>
      <c r="DB40" s="654"/>
      <c r="DC40" s="658"/>
      <c r="DD40" s="632">
        <v>402621</v>
      </c>
      <c r="DE40" s="624"/>
      <c r="DF40" s="624"/>
      <c r="DG40" s="624"/>
      <c r="DH40" s="624"/>
      <c r="DI40" s="624"/>
      <c r="DJ40" s="624"/>
      <c r="DK40" s="625"/>
      <c r="DL40" s="632" t="s">
        <v>131</v>
      </c>
      <c r="DM40" s="624"/>
      <c r="DN40" s="624"/>
      <c r="DO40" s="624"/>
      <c r="DP40" s="624"/>
      <c r="DQ40" s="624"/>
      <c r="DR40" s="624"/>
      <c r="DS40" s="624"/>
      <c r="DT40" s="624"/>
      <c r="DU40" s="624"/>
      <c r="DV40" s="625"/>
      <c r="DW40" s="628" t="s">
        <v>238</v>
      </c>
      <c r="DX40" s="654"/>
      <c r="DY40" s="654"/>
      <c r="DZ40" s="654"/>
      <c r="EA40" s="654"/>
      <c r="EB40" s="654"/>
      <c r="EC40" s="655"/>
    </row>
    <row r="41" spans="2:133" ht="11.25" customHeight="1" x14ac:dyDescent="0.2">
      <c r="B41" s="644" t="s">
        <v>352</v>
      </c>
      <c r="C41" s="645"/>
      <c r="D41" s="645"/>
      <c r="E41" s="645"/>
      <c r="F41" s="645"/>
      <c r="G41" s="645"/>
      <c r="H41" s="645"/>
      <c r="I41" s="645"/>
      <c r="J41" s="645"/>
      <c r="K41" s="645"/>
      <c r="L41" s="645"/>
      <c r="M41" s="645"/>
      <c r="N41" s="645"/>
      <c r="O41" s="645"/>
      <c r="P41" s="645"/>
      <c r="Q41" s="646"/>
      <c r="R41" s="695">
        <v>28541448</v>
      </c>
      <c r="S41" s="696"/>
      <c r="T41" s="696"/>
      <c r="U41" s="696"/>
      <c r="V41" s="696"/>
      <c r="W41" s="696"/>
      <c r="X41" s="696"/>
      <c r="Y41" s="700"/>
      <c r="Z41" s="701">
        <v>100</v>
      </c>
      <c r="AA41" s="701"/>
      <c r="AB41" s="701"/>
      <c r="AC41" s="701"/>
      <c r="AD41" s="702">
        <v>15828675</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342680</v>
      </c>
      <c r="BA41" s="624"/>
      <c r="BB41" s="624"/>
      <c r="BC41" s="624"/>
      <c r="BD41" s="656"/>
      <c r="BE41" s="656"/>
      <c r="BF41" s="678"/>
      <c r="BG41" s="671"/>
      <c r="BH41" s="672"/>
      <c r="BI41" s="672"/>
      <c r="BJ41" s="672"/>
      <c r="BK41" s="672"/>
      <c r="BL41" s="223"/>
      <c r="BM41" s="621" t="s">
        <v>354</v>
      </c>
      <c r="BN41" s="621"/>
      <c r="BO41" s="621"/>
      <c r="BP41" s="621"/>
      <c r="BQ41" s="621"/>
      <c r="BR41" s="621"/>
      <c r="BS41" s="621"/>
      <c r="BT41" s="621"/>
      <c r="BU41" s="622"/>
      <c r="BV41" s="623" t="s">
        <v>131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238</v>
      </c>
      <c r="CS41" s="656"/>
      <c r="CT41" s="656"/>
      <c r="CU41" s="656"/>
      <c r="CV41" s="656"/>
      <c r="CW41" s="656"/>
      <c r="CX41" s="656"/>
      <c r="CY41" s="657"/>
      <c r="CZ41" s="628" t="s">
        <v>131</v>
      </c>
      <c r="DA41" s="654"/>
      <c r="DB41" s="654"/>
      <c r="DC41" s="658"/>
      <c r="DD41" s="632" t="s">
        <v>238</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1414309</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438</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4692583</v>
      </c>
      <c r="CS42" s="656"/>
      <c r="CT42" s="656"/>
      <c r="CU42" s="656"/>
      <c r="CV42" s="656"/>
      <c r="CW42" s="656"/>
      <c r="CX42" s="656"/>
      <c r="CY42" s="657"/>
      <c r="CZ42" s="628">
        <v>17.5</v>
      </c>
      <c r="DA42" s="654"/>
      <c r="DB42" s="654"/>
      <c r="DC42" s="658"/>
      <c r="DD42" s="632">
        <v>589300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43195</v>
      </c>
      <c r="CS43" s="656"/>
      <c r="CT43" s="656"/>
      <c r="CU43" s="656"/>
      <c r="CV43" s="656"/>
      <c r="CW43" s="656"/>
      <c r="CX43" s="656"/>
      <c r="CY43" s="657"/>
      <c r="CZ43" s="628">
        <v>0.2</v>
      </c>
      <c r="DA43" s="654"/>
      <c r="DB43" s="654"/>
      <c r="DC43" s="658"/>
      <c r="DD43" s="632">
        <v>41246</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3856739</v>
      </c>
      <c r="CS44" s="624"/>
      <c r="CT44" s="624"/>
      <c r="CU44" s="624"/>
      <c r="CV44" s="624"/>
      <c r="CW44" s="624"/>
      <c r="CX44" s="624"/>
      <c r="CY44" s="625"/>
      <c r="CZ44" s="628">
        <v>14.4</v>
      </c>
      <c r="DA44" s="629"/>
      <c r="DB44" s="629"/>
      <c r="DC44" s="635"/>
      <c r="DD44" s="632">
        <v>515152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1016456</v>
      </c>
      <c r="CS45" s="656"/>
      <c r="CT45" s="656"/>
      <c r="CU45" s="656"/>
      <c r="CV45" s="656"/>
      <c r="CW45" s="656"/>
      <c r="CX45" s="656"/>
      <c r="CY45" s="657"/>
      <c r="CZ45" s="628">
        <v>3.8</v>
      </c>
      <c r="DA45" s="654"/>
      <c r="DB45" s="654"/>
      <c r="DC45" s="658"/>
      <c r="DD45" s="632">
        <v>64651</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2741925</v>
      </c>
      <c r="CS46" s="624"/>
      <c r="CT46" s="624"/>
      <c r="CU46" s="624"/>
      <c r="CV46" s="624"/>
      <c r="CW46" s="624"/>
      <c r="CX46" s="624"/>
      <c r="CY46" s="625"/>
      <c r="CZ46" s="628">
        <v>10.199999999999999</v>
      </c>
      <c r="DA46" s="629"/>
      <c r="DB46" s="629"/>
      <c r="DC46" s="635"/>
      <c r="DD46" s="632">
        <v>400459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v>835844</v>
      </c>
      <c r="CS47" s="656"/>
      <c r="CT47" s="656"/>
      <c r="CU47" s="656"/>
      <c r="CV47" s="656"/>
      <c r="CW47" s="656"/>
      <c r="CX47" s="656"/>
      <c r="CY47" s="657"/>
      <c r="CZ47" s="628">
        <v>3.1</v>
      </c>
      <c r="DA47" s="654"/>
      <c r="DB47" s="654"/>
      <c r="DC47" s="658"/>
      <c r="DD47" s="632">
        <v>74148</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367</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26751957</v>
      </c>
      <c r="CS49" s="682"/>
      <c r="CT49" s="682"/>
      <c r="CU49" s="682"/>
      <c r="CV49" s="682"/>
      <c r="CW49" s="682"/>
      <c r="CX49" s="682"/>
      <c r="CY49" s="711"/>
      <c r="CZ49" s="703">
        <v>100</v>
      </c>
      <c r="DA49" s="712"/>
      <c r="DB49" s="712"/>
      <c r="DC49" s="713"/>
      <c r="DD49" s="714">
        <v>18192125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7IwHC5xICWAbHvrNuzFROAFGyljlyJyDFlS8bi2LoSMnt1G1aETk88mstZTQMo353KeY3Zpe5ajUPe1TqMq0Q==" saltValue="VAw7hVAWCkLgKlR/Wxxv6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W102" sqref="CW102:DA102"/>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28461</v>
      </c>
      <c r="R7" s="753"/>
      <c r="S7" s="753"/>
      <c r="T7" s="753"/>
      <c r="U7" s="753"/>
      <c r="V7" s="753">
        <v>26674</v>
      </c>
      <c r="W7" s="753"/>
      <c r="X7" s="753"/>
      <c r="Y7" s="753"/>
      <c r="Z7" s="753"/>
      <c r="AA7" s="753">
        <v>1787</v>
      </c>
      <c r="AB7" s="753"/>
      <c r="AC7" s="753"/>
      <c r="AD7" s="753"/>
      <c r="AE7" s="754"/>
      <c r="AF7" s="755">
        <v>1498</v>
      </c>
      <c r="AG7" s="756"/>
      <c r="AH7" s="756"/>
      <c r="AI7" s="756"/>
      <c r="AJ7" s="757"/>
      <c r="AK7" s="758">
        <v>1559</v>
      </c>
      <c r="AL7" s="759"/>
      <c r="AM7" s="759"/>
      <c r="AN7" s="759"/>
      <c r="AO7" s="759"/>
      <c r="AP7" s="759">
        <v>28474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1</v>
      </c>
      <c r="CI7" s="744"/>
      <c r="CJ7" s="744"/>
      <c r="CK7" s="744"/>
      <c r="CL7" s="745"/>
      <c r="CM7" s="743">
        <v>36</v>
      </c>
      <c r="CN7" s="744"/>
      <c r="CO7" s="744"/>
      <c r="CP7" s="744"/>
      <c r="CQ7" s="745"/>
      <c r="CR7" s="743">
        <v>10</v>
      </c>
      <c r="CS7" s="744"/>
      <c r="CT7" s="744"/>
      <c r="CU7" s="744"/>
      <c r="CV7" s="745"/>
      <c r="CW7" s="743" t="s">
        <v>594</v>
      </c>
      <c r="CX7" s="744"/>
      <c r="CY7" s="744"/>
      <c r="CZ7" s="744"/>
      <c r="DA7" s="745"/>
      <c r="DB7" s="743" t="s">
        <v>594</v>
      </c>
      <c r="DC7" s="744"/>
      <c r="DD7" s="744"/>
      <c r="DE7" s="744"/>
      <c r="DF7" s="745"/>
      <c r="DG7" s="743" t="s">
        <v>594</v>
      </c>
      <c r="DH7" s="744"/>
      <c r="DI7" s="744"/>
      <c r="DJ7" s="744"/>
      <c r="DK7" s="745"/>
      <c r="DL7" s="743" t="s">
        <v>594</v>
      </c>
      <c r="DM7" s="744"/>
      <c r="DN7" s="744"/>
      <c r="DO7" s="744"/>
      <c r="DP7" s="745"/>
      <c r="DQ7" s="743" t="s">
        <v>594</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149</v>
      </c>
      <c r="R8" s="784"/>
      <c r="S8" s="784"/>
      <c r="T8" s="784"/>
      <c r="U8" s="784"/>
      <c r="V8" s="784">
        <v>147</v>
      </c>
      <c r="W8" s="784"/>
      <c r="X8" s="784"/>
      <c r="Y8" s="784"/>
      <c r="Z8" s="784"/>
      <c r="AA8" s="784">
        <v>2</v>
      </c>
      <c r="AB8" s="784"/>
      <c r="AC8" s="784"/>
      <c r="AD8" s="784"/>
      <c r="AE8" s="785"/>
      <c r="AF8" s="786">
        <v>1</v>
      </c>
      <c r="AG8" s="787"/>
      <c r="AH8" s="787"/>
      <c r="AI8" s="787"/>
      <c r="AJ8" s="788"/>
      <c r="AK8" s="769">
        <v>79</v>
      </c>
      <c r="AL8" s="770"/>
      <c r="AM8" s="770"/>
      <c r="AN8" s="770"/>
      <c r="AO8" s="770"/>
      <c r="AP8" s="770">
        <v>166</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588</v>
      </c>
      <c r="BT8" s="774"/>
      <c r="BU8" s="774"/>
      <c r="BV8" s="774"/>
      <c r="BW8" s="774"/>
      <c r="BX8" s="774"/>
      <c r="BY8" s="774"/>
      <c r="BZ8" s="774"/>
      <c r="CA8" s="774"/>
      <c r="CB8" s="774"/>
      <c r="CC8" s="774"/>
      <c r="CD8" s="774"/>
      <c r="CE8" s="774"/>
      <c r="CF8" s="774"/>
      <c r="CG8" s="775"/>
      <c r="CH8" s="776">
        <v>-2</v>
      </c>
      <c r="CI8" s="777"/>
      <c r="CJ8" s="777"/>
      <c r="CK8" s="777"/>
      <c r="CL8" s="778"/>
      <c r="CM8" s="776">
        <v>-6</v>
      </c>
      <c r="CN8" s="777"/>
      <c r="CO8" s="777"/>
      <c r="CP8" s="777"/>
      <c r="CQ8" s="778"/>
      <c r="CR8" s="776">
        <v>4</v>
      </c>
      <c r="CS8" s="777"/>
      <c r="CT8" s="777"/>
      <c r="CU8" s="777"/>
      <c r="CV8" s="778"/>
      <c r="CW8" s="776" t="s">
        <v>594</v>
      </c>
      <c r="CX8" s="777"/>
      <c r="CY8" s="777"/>
      <c r="CZ8" s="777"/>
      <c r="DA8" s="778"/>
      <c r="DB8" s="776" t="s">
        <v>594</v>
      </c>
      <c r="DC8" s="777"/>
      <c r="DD8" s="777"/>
      <c r="DE8" s="777"/>
      <c r="DF8" s="778"/>
      <c r="DG8" s="776" t="s">
        <v>594</v>
      </c>
      <c r="DH8" s="777"/>
      <c r="DI8" s="777"/>
      <c r="DJ8" s="777"/>
      <c r="DK8" s="778"/>
      <c r="DL8" s="776" t="s">
        <v>594</v>
      </c>
      <c r="DM8" s="777"/>
      <c r="DN8" s="777"/>
      <c r="DO8" s="777"/>
      <c r="DP8" s="778"/>
      <c r="DQ8" s="776" t="s">
        <v>594</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593</v>
      </c>
      <c r="BS9" s="773" t="s">
        <v>589</v>
      </c>
      <c r="BT9" s="774"/>
      <c r="BU9" s="774"/>
      <c r="BV9" s="774"/>
      <c r="BW9" s="774"/>
      <c r="BX9" s="774"/>
      <c r="BY9" s="774"/>
      <c r="BZ9" s="774"/>
      <c r="CA9" s="774"/>
      <c r="CB9" s="774"/>
      <c r="CC9" s="774"/>
      <c r="CD9" s="774"/>
      <c r="CE9" s="774"/>
      <c r="CF9" s="774"/>
      <c r="CG9" s="775"/>
      <c r="CH9" s="776">
        <v>1</v>
      </c>
      <c r="CI9" s="777"/>
      <c r="CJ9" s="777"/>
      <c r="CK9" s="777"/>
      <c r="CL9" s="778"/>
      <c r="CM9" s="776">
        <v>80</v>
      </c>
      <c r="CN9" s="777"/>
      <c r="CO9" s="777"/>
      <c r="CP9" s="777"/>
      <c r="CQ9" s="778"/>
      <c r="CR9" s="776">
        <v>6</v>
      </c>
      <c r="CS9" s="777"/>
      <c r="CT9" s="777"/>
      <c r="CU9" s="777"/>
      <c r="CV9" s="778"/>
      <c r="CW9" s="776" t="s">
        <v>520</v>
      </c>
      <c r="CX9" s="777"/>
      <c r="CY9" s="777"/>
      <c r="CZ9" s="777"/>
      <c r="DA9" s="778"/>
      <c r="DB9" s="776" t="s">
        <v>520</v>
      </c>
      <c r="DC9" s="777"/>
      <c r="DD9" s="777"/>
      <c r="DE9" s="777"/>
      <c r="DF9" s="778"/>
      <c r="DG9" s="776" t="s">
        <v>520</v>
      </c>
      <c r="DH9" s="777"/>
      <c r="DI9" s="777"/>
      <c r="DJ9" s="777"/>
      <c r="DK9" s="778"/>
      <c r="DL9" s="776" t="s">
        <v>520</v>
      </c>
      <c r="DM9" s="777"/>
      <c r="DN9" s="777"/>
      <c r="DO9" s="777"/>
      <c r="DP9" s="778"/>
      <c r="DQ9" s="776" t="s">
        <v>520</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590</v>
      </c>
      <c r="BT10" s="774"/>
      <c r="BU10" s="774"/>
      <c r="BV10" s="774"/>
      <c r="BW10" s="774"/>
      <c r="BX10" s="774"/>
      <c r="BY10" s="774"/>
      <c r="BZ10" s="774"/>
      <c r="CA10" s="774"/>
      <c r="CB10" s="774"/>
      <c r="CC10" s="774"/>
      <c r="CD10" s="774"/>
      <c r="CE10" s="774"/>
      <c r="CF10" s="774"/>
      <c r="CG10" s="775"/>
      <c r="CH10" s="776">
        <v>-1</v>
      </c>
      <c r="CI10" s="777"/>
      <c r="CJ10" s="777"/>
      <c r="CK10" s="777"/>
      <c r="CL10" s="778"/>
      <c r="CM10" s="776">
        <v>87</v>
      </c>
      <c r="CN10" s="777"/>
      <c r="CO10" s="777"/>
      <c r="CP10" s="777"/>
      <c r="CQ10" s="778"/>
      <c r="CR10" s="776">
        <v>40</v>
      </c>
      <c r="CS10" s="777"/>
      <c r="CT10" s="777"/>
      <c r="CU10" s="777"/>
      <c r="CV10" s="778"/>
      <c r="CW10" s="776" t="s">
        <v>520</v>
      </c>
      <c r="CX10" s="777"/>
      <c r="CY10" s="777"/>
      <c r="CZ10" s="777"/>
      <c r="DA10" s="778"/>
      <c r="DB10" s="776" t="s">
        <v>520</v>
      </c>
      <c r="DC10" s="777"/>
      <c r="DD10" s="777"/>
      <c r="DE10" s="777"/>
      <c r="DF10" s="778"/>
      <c r="DG10" s="776" t="s">
        <v>520</v>
      </c>
      <c r="DH10" s="777"/>
      <c r="DI10" s="777"/>
      <c r="DJ10" s="777"/>
      <c r="DK10" s="778"/>
      <c r="DL10" s="776" t="s">
        <v>520</v>
      </c>
      <c r="DM10" s="777"/>
      <c r="DN10" s="777"/>
      <c r="DO10" s="777"/>
      <c r="DP10" s="778"/>
      <c r="DQ10" s="776" t="s">
        <v>520</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591</v>
      </c>
      <c r="BT11" s="774"/>
      <c r="BU11" s="774"/>
      <c r="BV11" s="774"/>
      <c r="BW11" s="774"/>
      <c r="BX11" s="774"/>
      <c r="BY11" s="774"/>
      <c r="BZ11" s="774"/>
      <c r="CA11" s="774"/>
      <c r="CB11" s="774"/>
      <c r="CC11" s="774"/>
      <c r="CD11" s="774"/>
      <c r="CE11" s="774"/>
      <c r="CF11" s="774"/>
      <c r="CG11" s="775"/>
      <c r="CH11" s="776">
        <v>-56</v>
      </c>
      <c r="CI11" s="777"/>
      <c r="CJ11" s="777"/>
      <c r="CK11" s="777"/>
      <c r="CL11" s="778"/>
      <c r="CM11" s="776">
        <v>1174</v>
      </c>
      <c r="CN11" s="777"/>
      <c r="CO11" s="777"/>
      <c r="CP11" s="777"/>
      <c r="CQ11" s="778"/>
      <c r="CR11" s="776">
        <v>873</v>
      </c>
      <c r="CS11" s="777"/>
      <c r="CT11" s="777"/>
      <c r="CU11" s="777"/>
      <c r="CV11" s="778"/>
      <c r="CW11" s="776">
        <v>131</v>
      </c>
      <c r="CX11" s="777"/>
      <c r="CY11" s="777"/>
      <c r="CZ11" s="777"/>
      <c r="DA11" s="778"/>
      <c r="DB11" s="776">
        <v>905</v>
      </c>
      <c r="DC11" s="777"/>
      <c r="DD11" s="777"/>
      <c r="DE11" s="777"/>
      <c r="DF11" s="778"/>
      <c r="DG11" s="776" t="s">
        <v>520</v>
      </c>
      <c r="DH11" s="777"/>
      <c r="DI11" s="777"/>
      <c r="DJ11" s="777"/>
      <c r="DK11" s="778"/>
      <c r="DL11" s="776" t="s">
        <v>520</v>
      </c>
      <c r="DM11" s="777"/>
      <c r="DN11" s="777"/>
      <c r="DO11" s="777"/>
      <c r="DP11" s="778"/>
      <c r="DQ11" s="776" t="s">
        <v>520</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t="s">
        <v>593</v>
      </c>
      <c r="BS12" s="773" t="s">
        <v>592</v>
      </c>
      <c r="BT12" s="774"/>
      <c r="BU12" s="774"/>
      <c r="BV12" s="774"/>
      <c r="BW12" s="774"/>
      <c r="BX12" s="774"/>
      <c r="BY12" s="774"/>
      <c r="BZ12" s="774"/>
      <c r="CA12" s="774"/>
      <c r="CB12" s="774"/>
      <c r="CC12" s="774"/>
      <c r="CD12" s="774"/>
      <c r="CE12" s="774"/>
      <c r="CF12" s="774"/>
      <c r="CG12" s="775"/>
      <c r="CH12" s="776">
        <v>2216</v>
      </c>
      <c r="CI12" s="777"/>
      <c r="CJ12" s="777"/>
      <c r="CK12" s="777"/>
      <c r="CL12" s="778"/>
      <c r="CM12" s="776">
        <v>53744</v>
      </c>
      <c r="CN12" s="777"/>
      <c r="CO12" s="777"/>
      <c r="CP12" s="777"/>
      <c r="CQ12" s="778"/>
      <c r="CR12" s="776">
        <v>21</v>
      </c>
      <c r="CS12" s="777"/>
      <c r="CT12" s="777"/>
      <c r="CU12" s="777"/>
      <c r="CV12" s="778"/>
      <c r="CW12" s="776" t="s">
        <v>520</v>
      </c>
      <c r="CX12" s="777"/>
      <c r="CY12" s="777"/>
      <c r="CZ12" s="777"/>
      <c r="DA12" s="778"/>
      <c r="DB12" s="776" t="s">
        <v>520</v>
      </c>
      <c r="DC12" s="777"/>
      <c r="DD12" s="777"/>
      <c r="DE12" s="777"/>
      <c r="DF12" s="778"/>
      <c r="DG12" s="776" t="s">
        <v>520</v>
      </c>
      <c r="DH12" s="777"/>
      <c r="DI12" s="777"/>
      <c r="DJ12" s="777"/>
      <c r="DK12" s="778"/>
      <c r="DL12" s="776">
        <v>10</v>
      </c>
      <c r="DM12" s="777"/>
      <c r="DN12" s="777"/>
      <c r="DO12" s="777"/>
      <c r="DP12" s="778"/>
      <c r="DQ12" s="776">
        <v>2</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28541</v>
      </c>
      <c r="R23" s="793"/>
      <c r="S23" s="793"/>
      <c r="T23" s="793"/>
      <c r="U23" s="793"/>
      <c r="V23" s="793">
        <v>26752</v>
      </c>
      <c r="W23" s="793"/>
      <c r="X23" s="793"/>
      <c r="Y23" s="793"/>
      <c r="Z23" s="793"/>
      <c r="AA23" s="793">
        <v>1789</v>
      </c>
      <c r="AB23" s="793"/>
      <c r="AC23" s="793"/>
      <c r="AD23" s="793"/>
      <c r="AE23" s="794"/>
      <c r="AF23" s="795">
        <v>1498</v>
      </c>
      <c r="AG23" s="793"/>
      <c r="AH23" s="793"/>
      <c r="AI23" s="793"/>
      <c r="AJ23" s="796"/>
      <c r="AK23" s="797"/>
      <c r="AL23" s="798"/>
      <c r="AM23" s="798"/>
      <c r="AN23" s="798"/>
      <c r="AO23" s="798"/>
      <c r="AP23" s="793">
        <v>28640</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3468</v>
      </c>
      <c r="R28" s="823"/>
      <c r="S28" s="823"/>
      <c r="T28" s="823"/>
      <c r="U28" s="823"/>
      <c r="V28" s="823">
        <v>3406</v>
      </c>
      <c r="W28" s="823"/>
      <c r="X28" s="823"/>
      <c r="Y28" s="823"/>
      <c r="Z28" s="823"/>
      <c r="AA28" s="823">
        <v>63</v>
      </c>
      <c r="AB28" s="823"/>
      <c r="AC28" s="823"/>
      <c r="AD28" s="823"/>
      <c r="AE28" s="824"/>
      <c r="AF28" s="825">
        <v>63</v>
      </c>
      <c r="AG28" s="823"/>
      <c r="AH28" s="823"/>
      <c r="AI28" s="823"/>
      <c r="AJ28" s="826"/>
      <c r="AK28" s="827">
        <v>300</v>
      </c>
      <c r="AL28" s="828"/>
      <c r="AM28" s="828"/>
      <c r="AN28" s="828"/>
      <c r="AO28" s="828"/>
      <c r="AP28" s="828">
        <v>27</v>
      </c>
      <c r="AQ28" s="828"/>
      <c r="AR28" s="828"/>
      <c r="AS28" s="828"/>
      <c r="AT28" s="828"/>
      <c r="AU28" s="828">
        <v>11</v>
      </c>
      <c r="AV28" s="828"/>
      <c r="AW28" s="828"/>
      <c r="AX28" s="828"/>
      <c r="AY28" s="828"/>
      <c r="AZ28" s="829" t="s">
        <v>594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535</v>
      </c>
      <c r="R29" s="784"/>
      <c r="S29" s="784"/>
      <c r="T29" s="784"/>
      <c r="U29" s="784"/>
      <c r="V29" s="784">
        <v>533</v>
      </c>
      <c r="W29" s="784"/>
      <c r="X29" s="784"/>
      <c r="Y29" s="784"/>
      <c r="Z29" s="784"/>
      <c r="AA29" s="784">
        <v>1</v>
      </c>
      <c r="AB29" s="784"/>
      <c r="AC29" s="784"/>
      <c r="AD29" s="784"/>
      <c r="AE29" s="785"/>
      <c r="AF29" s="786">
        <v>1</v>
      </c>
      <c r="AG29" s="787"/>
      <c r="AH29" s="787"/>
      <c r="AI29" s="787"/>
      <c r="AJ29" s="788"/>
      <c r="AK29" s="834">
        <v>143</v>
      </c>
      <c r="AL29" s="830"/>
      <c r="AM29" s="830"/>
      <c r="AN29" s="830"/>
      <c r="AO29" s="830"/>
      <c r="AP29" s="830" t="s">
        <v>594</v>
      </c>
      <c r="AQ29" s="830"/>
      <c r="AR29" s="830"/>
      <c r="AS29" s="830"/>
      <c r="AT29" s="830"/>
      <c r="AU29" s="830" t="s">
        <v>594</v>
      </c>
      <c r="AV29" s="830"/>
      <c r="AW29" s="830"/>
      <c r="AX29" s="830"/>
      <c r="AY29" s="830"/>
      <c r="AZ29" s="831" t="s">
        <v>594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5105</v>
      </c>
      <c r="R30" s="784"/>
      <c r="S30" s="784"/>
      <c r="T30" s="784"/>
      <c r="U30" s="784"/>
      <c r="V30" s="784">
        <v>4797</v>
      </c>
      <c r="W30" s="784"/>
      <c r="X30" s="784"/>
      <c r="Y30" s="784"/>
      <c r="Z30" s="784"/>
      <c r="AA30" s="784">
        <f t="shared" ref="AA30" si="0">+Q30-V30</f>
        <v>308</v>
      </c>
      <c r="AB30" s="784"/>
      <c r="AC30" s="784"/>
      <c r="AD30" s="784"/>
      <c r="AE30" s="785"/>
      <c r="AF30" s="786">
        <v>308</v>
      </c>
      <c r="AG30" s="787"/>
      <c r="AH30" s="787"/>
      <c r="AI30" s="787"/>
      <c r="AJ30" s="788"/>
      <c r="AK30" s="834">
        <v>772</v>
      </c>
      <c r="AL30" s="830"/>
      <c r="AM30" s="830"/>
      <c r="AN30" s="830"/>
      <c r="AO30" s="830"/>
      <c r="AP30" s="830">
        <v>88</v>
      </c>
      <c r="AQ30" s="830"/>
      <c r="AR30" s="830"/>
      <c r="AS30" s="830"/>
      <c r="AT30" s="830"/>
      <c r="AU30" s="830">
        <v>88</v>
      </c>
      <c r="AV30" s="830"/>
      <c r="AW30" s="830"/>
      <c r="AX30" s="830"/>
      <c r="AY30" s="830"/>
      <c r="AZ30" s="831" t="s">
        <v>594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968</v>
      </c>
      <c r="R31" s="784"/>
      <c r="S31" s="784"/>
      <c r="T31" s="784"/>
      <c r="U31" s="784"/>
      <c r="V31" s="784">
        <v>990</v>
      </c>
      <c r="W31" s="784"/>
      <c r="X31" s="784"/>
      <c r="Y31" s="784"/>
      <c r="Z31" s="784"/>
      <c r="AA31" s="784">
        <f t="shared" ref="AA31:AA33" si="1">+Q31-V31</f>
        <v>-22</v>
      </c>
      <c r="AB31" s="784"/>
      <c r="AC31" s="784"/>
      <c r="AD31" s="784"/>
      <c r="AE31" s="785"/>
      <c r="AF31" s="786">
        <v>1184</v>
      </c>
      <c r="AG31" s="787"/>
      <c r="AH31" s="787"/>
      <c r="AI31" s="787"/>
      <c r="AJ31" s="788"/>
      <c r="AK31" s="834">
        <v>426</v>
      </c>
      <c r="AL31" s="830"/>
      <c r="AM31" s="830"/>
      <c r="AN31" s="830"/>
      <c r="AO31" s="830"/>
      <c r="AP31" s="830">
        <v>4317</v>
      </c>
      <c r="AQ31" s="830"/>
      <c r="AR31" s="830"/>
      <c r="AS31" s="830"/>
      <c r="AT31" s="830"/>
      <c r="AU31" s="830">
        <v>2098</v>
      </c>
      <c r="AV31" s="830"/>
      <c r="AW31" s="830"/>
      <c r="AX31" s="830"/>
      <c r="AY31" s="830"/>
      <c r="AZ31" s="831" t="s">
        <v>594</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1361</v>
      </c>
      <c r="R32" s="784"/>
      <c r="S32" s="784"/>
      <c r="T32" s="784"/>
      <c r="U32" s="784"/>
      <c r="V32" s="784">
        <v>1307</v>
      </c>
      <c r="W32" s="784"/>
      <c r="X32" s="784"/>
      <c r="Y32" s="784"/>
      <c r="Z32" s="784"/>
      <c r="AA32" s="784">
        <f t="shared" si="1"/>
        <v>54</v>
      </c>
      <c r="AB32" s="784"/>
      <c r="AC32" s="784"/>
      <c r="AD32" s="784"/>
      <c r="AE32" s="785"/>
      <c r="AF32" s="786">
        <v>172</v>
      </c>
      <c r="AG32" s="787"/>
      <c r="AH32" s="787"/>
      <c r="AI32" s="787"/>
      <c r="AJ32" s="788"/>
      <c r="AK32" s="834">
        <v>1143</v>
      </c>
      <c r="AL32" s="830"/>
      <c r="AM32" s="830"/>
      <c r="AN32" s="830"/>
      <c r="AO32" s="830"/>
      <c r="AP32" s="830">
        <v>9817</v>
      </c>
      <c r="AQ32" s="830"/>
      <c r="AR32" s="830"/>
      <c r="AS32" s="830"/>
      <c r="AT32" s="830"/>
      <c r="AU32" s="830">
        <v>7569</v>
      </c>
      <c r="AV32" s="830"/>
      <c r="AW32" s="830"/>
      <c r="AX32" s="830"/>
      <c r="AY32" s="830"/>
      <c r="AZ32" s="831" t="s">
        <v>594</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62</v>
      </c>
      <c r="R33" s="784"/>
      <c r="S33" s="784"/>
      <c r="T33" s="784"/>
      <c r="U33" s="784"/>
      <c r="V33" s="784">
        <v>46</v>
      </c>
      <c r="W33" s="784"/>
      <c r="X33" s="784"/>
      <c r="Y33" s="784"/>
      <c r="Z33" s="784"/>
      <c r="AA33" s="784">
        <f t="shared" si="1"/>
        <v>16</v>
      </c>
      <c r="AB33" s="784"/>
      <c r="AC33" s="784"/>
      <c r="AD33" s="784"/>
      <c r="AE33" s="785"/>
      <c r="AF33" s="786">
        <v>16</v>
      </c>
      <c r="AG33" s="787"/>
      <c r="AH33" s="787"/>
      <c r="AI33" s="787"/>
      <c r="AJ33" s="788"/>
      <c r="AK33" s="834" t="s">
        <v>594</v>
      </c>
      <c r="AL33" s="830"/>
      <c r="AM33" s="830"/>
      <c r="AN33" s="830"/>
      <c r="AO33" s="830"/>
      <c r="AP33" s="830" t="s">
        <v>594</v>
      </c>
      <c r="AQ33" s="830"/>
      <c r="AR33" s="830"/>
      <c r="AS33" s="830"/>
      <c r="AT33" s="830"/>
      <c r="AU33" s="830" t="s">
        <v>594</v>
      </c>
      <c r="AV33" s="830"/>
      <c r="AW33" s="830"/>
      <c r="AX33" s="830"/>
      <c r="AY33" s="830"/>
      <c r="AZ33" s="831" t="s">
        <v>594</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1744</v>
      </c>
      <c r="AG63" s="844"/>
      <c r="AH63" s="844"/>
      <c r="AI63" s="844"/>
      <c r="AJ63" s="845"/>
      <c r="AK63" s="846"/>
      <c r="AL63" s="841"/>
      <c r="AM63" s="841"/>
      <c r="AN63" s="841"/>
      <c r="AO63" s="841"/>
      <c r="AP63" s="844">
        <v>14249</v>
      </c>
      <c r="AQ63" s="844"/>
      <c r="AR63" s="844"/>
      <c r="AS63" s="844"/>
      <c r="AT63" s="844"/>
      <c r="AU63" s="844">
        <v>9766</v>
      </c>
      <c r="AV63" s="844"/>
      <c r="AW63" s="844"/>
      <c r="AX63" s="844"/>
      <c r="AY63" s="844"/>
      <c r="AZ63" s="848"/>
      <c r="BA63" s="848"/>
      <c r="BB63" s="848"/>
      <c r="BC63" s="848"/>
      <c r="BD63" s="848"/>
      <c r="BE63" s="849"/>
      <c r="BF63" s="849"/>
      <c r="BG63" s="849"/>
      <c r="BH63" s="849"/>
      <c r="BI63" s="850"/>
      <c r="BJ63" s="851" t="s">
        <v>396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400</v>
      </c>
      <c r="W66" s="734"/>
      <c r="X66" s="734"/>
      <c r="Y66" s="734"/>
      <c r="Z66" s="735"/>
      <c r="AA66" s="733" t="s">
        <v>420</v>
      </c>
      <c r="AB66" s="734"/>
      <c r="AC66" s="734"/>
      <c r="AD66" s="734"/>
      <c r="AE66" s="735"/>
      <c r="AF66" s="854" t="s">
        <v>421</v>
      </c>
      <c r="AG66" s="815"/>
      <c r="AH66" s="815"/>
      <c r="AI66" s="815"/>
      <c r="AJ66" s="855"/>
      <c r="AK66" s="733" t="s">
        <v>422</v>
      </c>
      <c r="AL66" s="728"/>
      <c r="AM66" s="728"/>
      <c r="AN66" s="728"/>
      <c r="AO66" s="729"/>
      <c r="AP66" s="733" t="s">
        <v>423</v>
      </c>
      <c r="AQ66" s="734"/>
      <c r="AR66" s="734"/>
      <c r="AS66" s="734"/>
      <c r="AT66" s="735"/>
      <c r="AU66" s="733" t="s">
        <v>424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595</v>
      </c>
      <c r="C68" s="870"/>
      <c r="D68" s="870"/>
      <c r="E68" s="870"/>
      <c r="F68" s="870"/>
      <c r="G68" s="870"/>
      <c r="H68" s="870"/>
      <c r="I68" s="870"/>
      <c r="J68" s="870"/>
      <c r="K68" s="870"/>
      <c r="L68" s="870"/>
      <c r="M68" s="870"/>
      <c r="N68" s="870"/>
      <c r="O68" s="870"/>
      <c r="P68" s="871"/>
      <c r="Q68" s="872">
        <v>318</v>
      </c>
      <c r="R68" s="866"/>
      <c r="S68" s="866"/>
      <c r="T68" s="866"/>
      <c r="U68" s="866"/>
      <c r="V68" s="866">
        <v>315</v>
      </c>
      <c r="W68" s="866"/>
      <c r="X68" s="866"/>
      <c r="Y68" s="866"/>
      <c r="Z68" s="866"/>
      <c r="AA68" s="866">
        <v>3</v>
      </c>
      <c r="AB68" s="866"/>
      <c r="AC68" s="866"/>
      <c r="AD68" s="866"/>
      <c r="AE68" s="866"/>
      <c r="AF68" s="866">
        <v>3</v>
      </c>
      <c r="AG68" s="866"/>
      <c r="AH68" s="866"/>
      <c r="AI68" s="866"/>
      <c r="AJ68" s="866"/>
      <c r="AK68" s="866">
        <v>226</v>
      </c>
      <c r="AL68" s="866"/>
      <c r="AM68" s="866"/>
      <c r="AN68" s="866"/>
      <c r="AO68" s="866"/>
      <c r="AP68" s="866" t="s">
        <v>607</v>
      </c>
      <c r="AQ68" s="866"/>
      <c r="AR68" s="866"/>
      <c r="AS68" s="866"/>
      <c r="AT68" s="866"/>
      <c r="AU68" s="866" t="s">
        <v>607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596</v>
      </c>
      <c r="C69" s="874"/>
      <c r="D69" s="874"/>
      <c r="E69" s="874"/>
      <c r="F69" s="874"/>
      <c r="G69" s="874"/>
      <c r="H69" s="874"/>
      <c r="I69" s="874"/>
      <c r="J69" s="874"/>
      <c r="K69" s="874"/>
      <c r="L69" s="874"/>
      <c r="M69" s="874"/>
      <c r="N69" s="874"/>
      <c r="O69" s="874"/>
      <c r="P69" s="875"/>
      <c r="Q69" s="876">
        <v>292382</v>
      </c>
      <c r="R69" s="830"/>
      <c r="S69" s="830"/>
      <c r="T69" s="830"/>
      <c r="U69" s="830"/>
      <c r="V69" s="830">
        <v>292372</v>
      </c>
      <c r="W69" s="830"/>
      <c r="X69" s="830"/>
      <c r="Y69" s="830"/>
      <c r="Z69" s="830"/>
      <c r="AA69" s="830">
        <v>10</v>
      </c>
      <c r="AB69" s="830"/>
      <c r="AC69" s="830"/>
      <c r="AD69" s="830"/>
      <c r="AE69" s="830"/>
      <c r="AF69" s="830">
        <v>10</v>
      </c>
      <c r="AG69" s="830"/>
      <c r="AH69" s="830"/>
      <c r="AI69" s="830"/>
      <c r="AJ69" s="830"/>
      <c r="AK69" s="830">
        <v>8484</v>
      </c>
      <c r="AL69" s="830"/>
      <c r="AM69" s="830"/>
      <c r="AN69" s="830"/>
      <c r="AO69" s="830"/>
      <c r="AP69" s="830" t="s">
        <v>607</v>
      </c>
      <c r="AQ69" s="830"/>
      <c r="AR69" s="830"/>
      <c r="AS69" s="830"/>
      <c r="AT69" s="830"/>
      <c r="AU69" s="830" t="s">
        <v>607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597</v>
      </c>
      <c r="C70" s="874"/>
      <c r="D70" s="874"/>
      <c r="E70" s="874"/>
      <c r="F70" s="874"/>
      <c r="G70" s="874"/>
      <c r="H70" s="874"/>
      <c r="I70" s="874"/>
      <c r="J70" s="874"/>
      <c r="K70" s="874"/>
      <c r="L70" s="874"/>
      <c r="M70" s="874"/>
      <c r="N70" s="874"/>
      <c r="O70" s="874"/>
      <c r="P70" s="875"/>
      <c r="Q70" s="876">
        <v>6273</v>
      </c>
      <c r="R70" s="830"/>
      <c r="S70" s="830"/>
      <c r="T70" s="830"/>
      <c r="U70" s="830"/>
      <c r="V70" s="830">
        <v>6106</v>
      </c>
      <c r="W70" s="830"/>
      <c r="X70" s="830"/>
      <c r="Y70" s="830"/>
      <c r="Z70" s="830"/>
      <c r="AA70" s="830">
        <v>167</v>
      </c>
      <c r="AB70" s="830"/>
      <c r="AC70" s="830"/>
      <c r="AD70" s="830"/>
      <c r="AE70" s="830"/>
      <c r="AF70" s="830">
        <v>167</v>
      </c>
      <c r="AG70" s="830"/>
      <c r="AH70" s="830"/>
      <c r="AI70" s="830"/>
      <c r="AJ70" s="830"/>
      <c r="AK70" s="830">
        <v>19</v>
      </c>
      <c r="AL70" s="830"/>
      <c r="AM70" s="830"/>
      <c r="AN70" s="830"/>
      <c r="AO70" s="830"/>
      <c r="AP70" s="830" t="s">
        <v>607</v>
      </c>
      <c r="AQ70" s="830"/>
      <c r="AR70" s="830"/>
      <c r="AS70" s="830"/>
      <c r="AT70" s="830"/>
      <c r="AU70" s="830" t="s">
        <v>607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598</v>
      </c>
      <c r="C71" s="874"/>
      <c r="D71" s="874"/>
      <c r="E71" s="874"/>
      <c r="F71" s="874"/>
      <c r="G71" s="874"/>
      <c r="H71" s="874"/>
      <c r="I71" s="874"/>
      <c r="J71" s="874"/>
      <c r="K71" s="874"/>
      <c r="L71" s="874"/>
      <c r="M71" s="874"/>
      <c r="N71" s="874"/>
      <c r="O71" s="874"/>
      <c r="P71" s="875"/>
      <c r="Q71" s="876">
        <v>776</v>
      </c>
      <c r="R71" s="830"/>
      <c r="S71" s="830"/>
      <c r="T71" s="830"/>
      <c r="U71" s="830"/>
      <c r="V71" s="830">
        <v>379</v>
      </c>
      <c r="W71" s="830"/>
      <c r="X71" s="830"/>
      <c r="Y71" s="830"/>
      <c r="Z71" s="830"/>
      <c r="AA71" s="830">
        <v>397</v>
      </c>
      <c r="AB71" s="830"/>
      <c r="AC71" s="830"/>
      <c r="AD71" s="830"/>
      <c r="AE71" s="830"/>
      <c r="AF71" s="830">
        <v>397</v>
      </c>
      <c r="AG71" s="830"/>
      <c r="AH71" s="830"/>
      <c r="AI71" s="830"/>
      <c r="AJ71" s="830"/>
      <c r="AK71" s="830" t="s">
        <v>607</v>
      </c>
      <c r="AL71" s="830"/>
      <c r="AM71" s="830"/>
      <c r="AN71" s="830"/>
      <c r="AO71" s="830"/>
      <c r="AP71" s="830" t="s">
        <v>607</v>
      </c>
      <c r="AQ71" s="830"/>
      <c r="AR71" s="830"/>
      <c r="AS71" s="830"/>
      <c r="AT71" s="830"/>
      <c r="AU71" s="830" t="s">
        <v>607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599</v>
      </c>
      <c r="C72" s="874"/>
      <c r="D72" s="874"/>
      <c r="E72" s="874"/>
      <c r="F72" s="874"/>
      <c r="G72" s="874"/>
      <c r="H72" s="874"/>
      <c r="I72" s="874"/>
      <c r="J72" s="874"/>
      <c r="K72" s="874"/>
      <c r="L72" s="874"/>
      <c r="M72" s="874"/>
      <c r="N72" s="874"/>
      <c r="O72" s="874"/>
      <c r="P72" s="875"/>
      <c r="Q72" s="876">
        <v>241</v>
      </c>
      <c r="R72" s="830"/>
      <c r="S72" s="830"/>
      <c r="T72" s="830"/>
      <c r="U72" s="830"/>
      <c r="V72" s="830">
        <v>230</v>
      </c>
      <c r="W72" s="830"/>
      <c r="X72" s="830"/>
      <c r="Y72" s="830"/>
      <c r="Z72" s="830"/>
      <c r="AA72" s="830">
        <v>11</v>
      </c>
      <c r="AB72" s="830"/>
      <c r="AC72" s="830"/>
      <c r="AD72" s="830"/>
      <c r="AE72" s="830"/>
      <c r="AF72" s="830">
        <v>11</v>
      </c>
      <c r="AG72" s="830"/>
      <c r="AH72" s="830"/>
      <c r="AI72" s="830"/>
      <c r="AJ72" s="830"/>
      <c r="AK72" s="830">
        <v>237</v>
      </c>
      <c r="AL72" s="830"/>
      <c r="AM72" s="830"/>
      <c r="AN72" s="830"/>
      <c r="AO72" s="830"/>
      <c r="AP72" s="830" t="s">
        <v>607</v>
      </c>
      <c r="AQ72" s="830"/>
      <c r="AR72" s="830"/>
      <c r="AS72" s="830"/>
      <c r="AT72" s="830"/>
      <c r="AU72" s="830" t="s">
        <v>607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600</v>
      </c>
      <c r="C73" s="874"/>
      <c r="D73" s="874"/>
      <c r="E73" s="874"/>
      <c r="F73" s="874"/>
      <c r="G73" s="874"/>
      <c r="H73" s="874"/>
      <c r="I73" s="874"/>
      <c r="J73" s="874"/>
      <c r="K73" s="874"/>
      <c r="L73" s="874"/>
      <c r="M73" s="874"/>
      <c r="N73" s="874"/>
      <c r="O73" s="874"/>
      <c r="P73" s="875"/>
      <c r="Q73" s="876">
        <v>92</v>
      </c>
      <c r="R73" s="830"/>
      <c r="S73" s="830"/>
      <c r="T73" s="830"/>
      <c r="U73" s="830"/>
      <c r="V73" s="830">
        <v>75</v>
      </c>
      <c r="W73" s="830"/>
      <c r="X73" s="830"/>
      <c r="Y73" s="830"/>
      <c r="Z73" s="830"/>
      <c r="AA73" s="830">
        <v>17</v>
      </c>
      <c r="AB73" s="830"/>
      <c r="AC73" s="830"/>
      <c r="AD73" s="830"/>
      <c r="AE73" s="830"/>
      <c r="AF73" s="830">
        <v>17</v>
      </c>
      <c r="AG73" s="830"/>
      <c r="AH73" s="830"/>
      <c r="AI73" s="830"/>
      <c r="AJ73" s="830"/>
      <c r="AK73" s="830">
        <v>20</v>
      </c>
      <c r="AL73" s="830"/>
      <c r="AM73" s="830"/>
      <c r="AN73" s="830"/>
      <c r="AO73" s="830"/>
      <c r="AP73" s="830" t="s">
        <v>607</v>
      </c>
      <c r="AQ73" s="830"/>
      <c r="AR73" s="830"/>
      <c r="AS73" s="830"/>
      <c r="AT73" s="830"/>
      <c r="AU73" s="830" t="s">
        <v>607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605</v>
      </c>
      <c r="AG88" s="844"/>
      <c r="AH88" s="844"/>
      <c r="AI88" s="844"/>
      <c r="AJ88" s="844"/>
      <c r="AK88" s="841"/>
      <c r="AL88" s="841"/>
      <c r="AM88" s="841"/>
      <c r="AN88" s="841"/>
      <c r="AO88" s="841"/>
      <c r="AP88" s="844" t="s">
        <v>607</v>
      </c>
      <c r="AQ88" s="844"/>
      <c r="AR88" s="844"/>
      <c r="AS88" s="844"/>
      <c r="AT88" s="844"/>
      <c r="AU88" s="844" t="s">
        <v>607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954</v>
      </c>
      <c r="CS102" s="852"/>
      <c r="CT102" s="852"/>
      <c r="CU102" s="852"/>
      <c r="CV102" s="891"/>
      <c r="CW102" s="890">
        <v>131</v>
      </c>
      <c r="CX102" s="852"/>
      <c r="CY102" s="852"/>
      <c r="CZ102" s="852"/>
      <c r="DA102" s="891"/>
      <c r="DB102" s="890">
        <v>905</v>
      </c>
      <c r="DC102" s="852"/>
      <c r="DD102" s="852"/>
      <c r="DE102" s="852"/>
      <c r="DF102" s="891"/>
      <c r="DG102" s="890" t="s">
        <v>594</v>
      </c>
      <c r="DH102" s="852"/>
      <c r="DI102" s="852"/>
      <c r="DJ102" s="852"/>
      <c r="DK102" s="891"/>
      <c r="DL102" s="890">
        <v>10</v>
      </c>
      <c r="DM102" s="852"/>
      <c r="DN102" s="852"/>
      <c r="DO102" s="852"/>
      <c r="DP102" s="891"/>
      <c r="DQ102" s="890">
        <v>2</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311</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311</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311</v>
      </c>
      <c r="DR109" s="893"/>
      <c r="DS109" s="893"/>
      <c r="DT109" s="893"/>
      <c r="DU109" s="894"/>
      <c r="DV109" s="892" t="s">
        <v>436</v>
      </c>
      <c r="DW109" s="893"/>
      <c r="DX109" s="893"/>
      <c r="DY109" s="893"/>
      <c r="DZ109" s="895"/>
    </row>
    <row r="110" spans="1:131" s="230" customFormat="1" ht="26.25" customHeight="1" x14ac:dyDescent="0.2">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3686054</v>
      </c>
      <c r="AB110" s="900"/>
      <c r="AC110" s="900"/>
      <c r="AD110" s="900"/>
      <c r="AE110" s="901"/>
      <c r="AF110" s="902">
        <v>3456841</v>
      </c>
      <c r="AG110" s="900"/>
      <c r="AH110" s="900"/>
      <c r="AI110" s="900"/>
      <c r="AJ110" s="901"/>
      <c r="AK110" s="902">
        <v>3374425</v>
      </c>
      <c r="AL110" s="900"/>
      <c r="AM110" s="900"/>
      <c r="AN110" s="900"/>
      <c r="AO110" s="901"/>
      <c r="AP110" s="903">
        <v>27.2</v>
      </c>
      <c r="AQ110" s="904"/>
      <c r="AR110" s="904"/>
      <c r="AS110" s="904"/>
      <c r="AT110" s="905"/>
      <c r="AU110" s="906" t="s">
        <v>74</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29861007</v>
      </c>
      <c r="BR110" s="931"/>
      <c r="BS110" s="931"/>
      <c r="BT110" s="931"/>
      <c r="BU110" s="931"/>
      <c r="BV110" s="931">
        <v>29086970</v>
      </c>
      <c r="BW110" s="931"/>
      <c r="BX110" s="931"/>
      <c r="BY110" s="931"/>
      <c r="BZ110" s="931"/>
      <c r="CA110" s="931">
        <v>28640490</v>
      </c>
      <c r="CB110" s="931"/>
      <c r="CC110" s="931"/>
      <c r="CD110" s="931"/>
      <c r="CE110" s="931"/>
      <c r="CF110" s="944">
        <v>230.6</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443</v>
      </c>
      <c r="DM110" s="931"/>
      <c r="DN110" s="931"/>
      <c r="DO110" s="931"/>
      <c r="DP110" s="931"/>
      <c r="DQ110" s="931" t="s">
        <v>131</v>
      </c>
      <c r="DR110" s="931"/>
      <c r="DS110" s="931"/>
      <c r="DT110" s="931"/>
      <c r="DU110" s="931"/>
      <c r="DV110" s="932" t="s">
        <v>442</v>
      </c>
      <c r="DW110" s="932"/>
      <c r="DX110" s="932"/>
      <c r="DY110" s="932"/>
      <c r="DZ110" s="933"/>
    </row>
    <row r="111" spans="1:131" s="230" customFormat="1" ht="26.25" customHeight="1" x14ac:dyDescent="0.2">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131</v>
      </c>
      <c r="AG111" s="938"/>
      <c r="AH111" s="938"/>
      <c r="AI111" s="938"/>
      <c r="AJ111" s="939"/>
      <c r="AK111" s="940" t="s">
        <v>445</v>
      </c>
      <c r="AL111" s="938"/>
      <c r="AM111" s="938"/>
      <c r="AN111" s="938"/>
      <c r="AO111" s="939"/>
      <c r="AP111" s="941" t="s">
        <v>442</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19251</v>
      </c>
      <c r="BR111" s="926"/>
      <c r="BS111" s="926"/>
      <c r="BT111" s="926"/>
      <c r="BU111" s="926"/>
      <c r="BV111" s="926">
        <v>15837</v>
      </c>
      <c r="BW111" s="926"/>
      <c r="BX111" s="926"/>
      <c r="BY111" s="926"/>
      <c r="BZ111" s="926"/>
      <c r="CA111" s="926">
        <v>12366</v>
      </c>
      <c r="CB111" s="926"/>
      <c r="CC111" s="926"/>
      <c r="CD111" s="926"/>
      <c r="CE111" s="926"/>
      <c r="CF111" s="920">
        <v>0.1</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396</v>
      </c>
      <c r="DH111" s="926"/>
      <c r="DI111" s="926"/>
      <c r="DJ111" s="926"/>
      <c r="DK111" s="926"/>
      <c r="DL111" s="926" t="s">
        <v>396</v>
      </c>
      <c r="DM111" s="926"/>
      <c r="DN111" s="926"/>
      <c r="DO111" s="926"/>
      <c r="DP111" s="926"/>
      <c r="DQ111" s="926" t="s">
        <v>396</v>
      </c>
      <c r="DR111" s="926"/>
      <c r="DS111" s="926"/>
      <c r="DT111" s="926"/>
      <c r="DU111" s="926"/>
      <c r="DV111" s="927" t="s">
        <v>131</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450</v>
      </c>
      <c r="AB112" s="959"/>
      <c r="AC112" s="959"/>
      <c r="AD112" s="959"/>
      <c r="AE112" s="960"/>
      <c r="AF112" s="961" t="s">
        <v>442</v>
      </c>
      <c r="AG112" s="959"/>
      <c r="AH112" s="959"/>
      <c r="AI112" s="959"/>
      <c r="AJ112" s="960"/>
      <c r="AK112" s="961" t="s">
        <v>442</v>
      </c>
      <c r="AL112" s="959"/>
      <c r="AM112" s="959"/>
      <c r="AN112" s="959"/>
      <c r="AO112" s="960"/>
      <c r="AP112" s="962" t="s">
        <v>442</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12526079</v>
      </c>
      <c r="BR112" s="926"/>
      <c r="BS112" s="926"/>
      <c r="BT112" s="926"/>
      <c r="BU112" s="926"/>
      <c r="BV112" s="926">
        <v>11233458</v>
      </c>
      <c r="BW112" s="926"/>
      <c r="BX112" s="926"/>
      <c r="BY112" s="926"/>
      <c r="BZ112" s="926"/>
      <c r="CA112" s="926">
        <v>9766234</v>
      </c>
      <c r="CB112" s="926"/>
      <c r="CC112" s="926"/>
      <c r="CD112" s="926"/>
      <c r="CE112" s="926"/>
      <c r="CF112" s="920">
        <v>78.599999999999994</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442</v>
      </c>
      <c r="DH112" s="926"/>
      <c r="DI112" s="926"/>
      <c r="DJ112" s="926"/>
      <c r="DK112" s="926"/>
      <c r="DL112" s="926" t="s">
        <v>442</v>
      </c>
      <c r="DM112" s="926"/>
      <c r="DN112" s="926"/>
      <c r="DO112" s="926"/>
      <c r="DP112" s="926"/>
      <c r="DQ112" s="926" t="s">
        <v>131</v>
      </c>
      <c r="DR112" s="926"/>
      <c r="DS112" s="926"/>
      <c r="DT112" s="926"/>
      <c r="DU112" s="926"/>
      <c r="DV112" s="927" t="s">
        <v>445</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1085056</v>
      </c>
      <c r="AB113" s="938"/>
      <c r="AC113" s="938"/>
      <c r="AD113" s="938"/>
      <c r="AE113" s="939"/>
      <c r="AF113" s="940">
        <v>1087009</v>
      </c>
      <c r="AG113" s="938"/>
      <c r="AH113" s="938"/>
      <c r="AI113" s="938"/>
      <c r="AJ113" s="939"/>
      <c r="AK113" s="940">
        <v>1050304</v>
      </c>
      <c r="AL113" s="938"/>
      <c r="AM113" s="938"/>
      <c r="AN113" s="938"/>
      <c r="AO113" s="939"/>
      <c r="AP113" s="941">
        <v>8.5</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t="s">
        <v>131</v>
      </c>
      <c r="BR113" s="926"/>
      <c r="BS113" s="926"/>
      <c r="BT113" s="926"/>
      <c r="BU113" s="926"/>
      <c r="BV113" s="926" t="s">
        <v>396</v>
      </c>
      <c r="BW113" s="926"/>
      <c r="BX113" s="926"/>
      <c r="BY113" s="926"/>
      <c r="BZ113" s="926"/>
      <c r="CA113" s="926" t="s">
        <v>442</v>
      </c>
      <c r="CB113" s="926"/>
      <c r="CC113" s="926"/>
      <c r="CD113" s="926"/>
      <c r="CE113" s="926"/>
      <c r="CF113" s="920" t="s">
        <v>131</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442</v>
      </c>
      <c r="AB114" s="959"/>
      <c r="AC114" s="959"/>
      <c r="AD114" s="959"/>
      <c r="AE114" s="960"/>
      <c r="AF114" s="961" t="s">
        <v>131</v>
      </c>
      <c r="AG114" s="959"/>
      <c r="AH114" s="959"/>
      <c r="AI114" s="959"/>
      <c r="AJ114" s="960"/>
      <c r="AK114" s="961" t="s">
        <v>442</v>
      </c>
      <c r="AL114" s="959"/>
      <c r="AM114" s="959"/>
      <c r="AN114" s="959"/>
      <c r="AO114" s="960"/>
      <c r="AP114" s="962" t="s">
        <v>442</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4220162</v>
      </c>
      <c r="BR114" s="926"/>
      <c r="BS114" s="926"/>
      <c r="BT114" s="926"/>
      <c r="BU114" s="926"/>
      <c r="BV114" s="926">
        <v>4245080</v>
      </c>
      <c r="BW114" s="926"/>
      <c r="BX114" s="926"/>
      <c r="BY114" s="926"/>
      <c r="BZ114" s="926"/>
      <c r="CA114" s="926">
        <v>4313215</v>
      </c>
      <c r="CB114" s="926"/>
      <c r="CC114" s="926"/>
      <c r="CD114" s="926"/>
      <c r="CE114" s="926"/>
      <c r="CF114" s="920">
        <v>34.700000000000003</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450</v>
      </c>
      <c r="DM114" s="959"/>
      <c r="DN114" s="959"/>
      <c r="DO114" s="959"/>
      <c r="DP114" s="960"/>
      <c r="DQ114" s="961" t="s">
        <v>442</v>
      </c>
      <c r="DR114" s="959"/>
      <c r="DS114" s="959"/>
      <c r="DT114" s="959"/>
      <c r="DU114" s="960"/>
      <c r="DV114" s="962" t="s">
        <v>131</v>
      </c>
      <c r="DW114" s="963"/>
      <c r="DX114" s="963"/>
      <c r="DY114" s="963"/>
      <c r="DZ114" s="964"/>
    </row>
    <row r="115" spans="1:130" s="230"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5064</v>
      </c>
      <c r="AB115" s="938"/>
      <c r="AC115" s="938"/>
      <c r="AD115" s="938"/>
      <c r="AE115" s="939"/>
      <c r="AF115" s="940">
        <v>4056</v>
      </c>
      <c r="AG115" s="938"/>
      <c r="AH115" s="938"/>
      <c r="AI115" s="938"/>
      <c r="AJ115" s="939"/>
      <c r="AK115" s="940">
        <v>38</v>
      </c>
      <c r="AL115" s="938"/>
      <c r="AM115" s="938"/>
      <c r="AN115" s="938"/>
      <c r="AO115" s="939"/>
      <c r="AP115" s="941">
        <v>0</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v>1674</v>
      </c>
      <c r="BR115" s="926"/>
      <c r="BS115" s="926"/>
      <c r="BT115" s="926"/>
      <c r="BU115" s="926"/>
      <c r="BV115" s="926">
        <v>2189</v>
      </c>
      <c r="BW115" s="926"/>
      <c r="BX115" s="926"/>
      <c r="BY115" s="926"/>
      <c r="BZ115" s="926"/>
      <c r="CA115" s="926">
        <v>1794</v>
      </c>
      <c r="CB115" s="926"/>
      <c r="CC115" s="926"/>
      <c r="CD115" s="926"/>
      <c r="CE115" s="926"/>
      <c r="CF115" s="920">
        <v>0</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442</v>
      </c>
      <c r="DH115" s="959"/>
      <c r="DI115" s="959"/>
      <c r="DJ115" s="959"/>
      <c r="DK115" s="960"/>
      <c r="DL115" s="961" t="s">
        <v>442</v>
      </c>
      <c r="DM115" s="959"/>
      <c r="DN115" s="959"/>
      <c r="DO115" s="959"/>
      <c r="DP115" s="960"/>
      <c r="DQ115" s="961" t="s">
        <v>445</v>
      </c>
      <c r="DR115" s="959"/>
      <c r="DS115" s="959"/>
      <c r="DT115" s="959"/>
      <c r="DU115" s="960"/>
      <c r="DV115" s="962" t="s">
        <v>396</v>
      </c>
      <c r="DW115" s="963"/>
      <c r="DX115" s="963"/>
      <c r="DY115" s="963"/>
      <c r="DZ115" s="964"/>
    </row>
    <row r="116" spans="1:130" s="230" customFormat="1" ht="26.25" customHeight="1" x14ac:dyDescent="0.2">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807</v>
      </c>
      <c r="AB116" s="959"/>
      <c r="AC116" s="959"/>
      <c r="AD116" s="959"/>
      <c r="AE116" s="960"/>
      <c r="AF116" s="961" t="s">
        <v>131</v>
      </c>
      <c r="AG116" s="959"/>
      <c r="AH116" s="959"/>
      <c r="AI116" s="959"/>
      <c r="AJ116" s="960"/>
      <c r="AK116" s="961">
        <v>417</v>
      </c>
      <c r="AL116" s="959"/>
      <c r="AM116" s="959"/>
      <c r="AN116" s="959"/>
      <c r="AO116" s="960"/>
      <c r="AP116" s="962">
        <v>0</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396</v>
      </c>
      <c r="BW116" s="926"/>
      <c r="BX116" s="926"/>
      <c r="BY116" s="926"/>
      <c r="BZ116" s="926"/>
      <c r="CA116" s="926" t="s">
        <v>442</v>
      </c>
      <c r="CB116" s="926"/>
      <c r="CC116" s="926"/>
      <c r="CD116" s="926"/>
      <c r="CE116" s="926"/>
      <c r="CF116" s="920" t="s">
        <v>131</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442</v>
      </c>
      <c r="DH116" s="959"/>
      <c r="DI116" s="959"/>
      <c r="DJ116" s="959"/>
      <c r="DK116" s="960"/>
      <c r="DL116" s="961" t="s">
        <v>396</v>
      </c>
      <c r="DM116" s="959"/>
      <c r="DN116" s="959"/>
      <c r="DO116" s="959"/>
      <c r="DP116" s="960"/>
      <c r="DQ116" s="961" t="s">
        <v>442</v>
      </c>
      <c r="DR116" s="959"/>
      <c r="DS116" s="959"/>
      <c r="DT116" s="959"/>
      <c r="DU116" s="960"/>
      <c r="DV116" s="962" t="s">
        <v>131</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4776981</v>
      </c>
      <c r="AB117" s="979"/>
      <c r="AC117" s="979"/>
      <c r="AD117" s="979"/>
      <c r="AE117" s="980"/>
      <c r="AF117" s="981">
        <v>4547906</v>
      </c>
      <c r="AG117" s="979"/>
      <c r="AH117" s="979"/>
      <c r="AI117" s="979"/>
      <c r="AJ117" s="980"/>
      <c r="AK117" s="981">
        <v>4425184</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442</v>
      </c>
      <c r="BW117" s="926"/>
      <c r="BX117" s="926"/>
      <c r="BY117" s="926"/>
      <c r="BZ117" s="926"/>
      <c r="CA117" s="926" t="s">
        <v>131</v>
      </c>
      <c r="CB117" s="926"/>
      <c r="CC117" s="926"/>
      <c r="CD117" s="926"/>
      <c r="CE117" s="926"/>
      <c r="CF117" s="920" t="s">
        <v>131</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445</v>
      </c>
      <c r="DR117" s="959"/>
      <c r="DS117" s="959"/>
      <c r="DT117" s="959"/>
      <c r="DU117" s="960"/>
      <c r="DV117" s="962" t="s">
        <v>442</v>
      </c>
      <c r="DW117" s="963"/>
      <c r="DX117" s="963"/>
      <c r="DY117" s="963"/>
      <c r="DZ117" s="964"/>
    </row>
    <row r="118" spans="1:130" s="230" customFormat="1" ht="26.25" customHeight="1" x14ac:dyDescent="0.2">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311</v>
      </c>
      <c r="AL118" s="893"/>
      <c r="AM118" s="893"/>
      <c r="AN118" s="893"/>
      <c r="AO118" s="894"/>
      <c r="AP118" s="970" t="s">
        <v>436</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442</v>
      </c>
      <c r="BR118" s="1000"/>
      <c r="BS118" s="1000"/>
      <c r="BT118" s="1000"/>
      <c r="BU118" s="1000"/>
      <c r="BV118" s="1000" t="s">
        <v>445</v>
      </c>
      <c r="BW118" s="1000"/>
      <c r="BX118" s="1000"/>
      <c r="BY118" s="1000"/>
      <c r="BZ118" s="1000"/>
      <c r="CA118" s="1000" t="s">
        <v>442</v>
      </c>
      <c r="CB118" s="1000"/>
      <c r="CC118" s="1000"/>
      <c r="CD118" s="1000"/>
      <c r="CE118" s="1000"/>
      <c r="CF118" s="920" t="s">
        <v>396</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2">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445</v>
      </c>
      <c r="AB119" s="900"/>
      <c r="AC119" s="900"/>
      <c r="AD119" s="900"/>
      <c r="AE119" s="901"/>
      <c r="AF119" s="902" t="s">
        <v>131</v>
      </c>
      <c r="AG119" s="900"/>
      <c r="AH119" s="900"/>
      <c r="AI119" s="900"/>
      <c r="AJ119" s="901"/>
      <c r="AK119" s="902" t="s">
        <v>442</v>
      </c>
      <c r="AL119" s="900"/>
      <c r="AM119" s="900"/>
      <c r="AN119" s="900"/>
      <c r="AO119" s="901"/>
      <c r="AP119" s="903" t="s">
        <v>131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470</v>
      </c>
      <c r="BP119" s="1005"/>
      <c r="BQ119" s="999">
        <v>46628173</v>
      </c>
      <c r="BR119" s="1000"/>
      <c r="BS119" s="1000"/>
      <c r="BT119" s="1000"/>
      <c r="BU119" s="1000"/>
      <c r="BV119" s="1000">
        <v>44583534</v>
      </c>
      <c r="BW119" s="1000"/>
      <c r="BX119" s="1000"/>
      <c r="BY119" s="1000"/>
      <c r="BZ119" s="1000"/>
      <c r="CA119" s="1000">
        <v>42734099</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19251</v>
      </c>
      <c r="DH119" s="986"/>
      <c r="DI119" s="986"/>
      <c r="DJ119" s="986"/>
      <c r="DK119" s="987"/>
      <c r="DL119" s="985">
        <v>15837</v>
      </c>
      <c r="DM119" s="986"/>
      <c r="DN119" s="986"/>
      <c r="DO119" s="986"/>
      <c r="DP119" s="987"/>
      <c r="DQ119" s="985">
        <v>12366</v>
      </c>
      <c r="DR119" s="986"/>
      <c r="DS119" s="986"/>
      <c r="DT119" s="986"/>
      <c r="DU119" s="987"/>
      <c r="DV119" s="988">
        <v>0.1</v>
      </c>
      <c r="DW119" s="989"/>
      <c r="DX119" s="989"/>
      <c r="DY119" s="989"/>
      <c r="DZ119" s="990"/>
    </row>
    <row r="120" spans="1:130" s="230"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442</v>
      </c>
      <c r="AG120" s="959"/>
      <c r="AH120" s="959"/>
      <c r="AI120" s="959"/>
      <c r="AJ120" s="960"/>
      <c r="AK120" s="961" t="s">
        <v>442</v>
      </c>
      <c r="AL120" s="959"/>
      <c r="AM120" s="959"/>
      <c r="AN120" s="959"/>
      <c r="AO120" s="960"/>
      <c r="AP120" s="962" t="s">
        <v>442</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10218801</v>
      </c>
      <c r="BR120" s="931"/>
      <c r="BS120" s="931"/>
      <c r="BT120" s="931"/>
      <c r="BU120" s="931"/>
      <c r="BV120" s="931">
        <v>11133125</v>
      </c>
      <c r="BW120" s="931"/>
      <c r="BX120" s="931"/>
      <c r="BY120" s="931"/>
      <c r="BZ120" s="931"/>
      <c r="CA120" s="931">
        <v>11615306</v>
      </c>
      <c r="CB120" s="931"/>
      <c r="CC120" s="931"/>
      <c r="CD120" s="931"/>
      <c r="CE120" s="931"/>
      <c r="CF120" s="944">
        <v>93.5</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9587214</v>
      </c>
      <c r="DH120" s="931"/>
      <c r="DI120" s="931"/>
      <c r="DJ120" s="931"/>
      <c r="DK120" s="931"/>
      <c r="DL120" s="931">
        <v>8573496</v>
      </c>
      <c r="DM120" s="931"/>
      <c r="DN120" s="931"/>
      <c r="DO120" s="931"/>
      <c r="DP120" s="931"/>
      <c r="DQ120" s="931">
        <v>7568854</v>
      </c>
      <c r="DR120" s="931"/>
      <c r="DS120" s="931"/>
      <c r="DT120" s="931"/>
      <c r="DU120" s="931"/>
      <c r="DV120" s="932">
        <v>60.9</v>
      </c>
      <c r="DW120" s="932"/>
      <c r="DX120" s="932"/>
      <c r="DY120" s="932"/>
      <c r="DZ120" s="933"/>
    </row>
    <row r="121" spans="1:130" s="230" customFormat="1" ht="26.25" customHeight="1" x14ac:dyDescent="0.2">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396</v>
      </c>
      <c r="AB121" s="959"/>
      <c r="AC121" s="959"/>
      <c r="AD121" s="959"/>
      <c r="AE121" s="960"/>
      <c r="AF121" s="961" t="s">
        <v>442</v>
      </c>
      <c r="AG121" s="959"/>
      <c r="AH121" s="959"/>
      <c r="AI121" s="959"/>
      <c r="AJ121" s="960"/>
      <c r="AK121" s="961" t="s">
        <v>131</v>
      </c>
      <c r="AL121" s="959"/>
      <c r="AM121" s="959"/>
      <c r="AN121" s="959"/>
      <c r="AO121" s="960"/>
      <c r="AP121" s="962" t="s">
        <v>442</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1272265</v>
      </c>
      <c r="BR121" s="926"/>
      <c r="BS121" s="926"/>
      <c r="BT121" s="926"/>
      <c r="BU121" s="926"/>
      <c r="BV121" s="926">
        <v>1135385</v>
      </c>
      <c r="BW121" s="926"/>
      <c r="BX121" s="926"/>
      <c r="BY121" s="926"/>
      <c r="BZ121" s="926"/>
      <c r="CA121" s="926">
        <v>1021082</v>
      </c>
      <c r="CB121" s="926"/>
      <c r="CC121" s="926"/>
      <c r="CD121" s="926"/>
      <c r="CE121" s="926"/>
      <c r="CF121" s="920">
        <v>8.1999999999999993</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2802217</v>
      </c>
      <c r="DH121" s="926"/>
      <c r="DI121" s="926"/>
      <c r="DJ121" s="926"/>
      <c r="DK121" s="926"/>
      <c r="DL121" s="926">
        <v>2539340</v>
      </c>
      <c r="DM121" s="926"/>
      <c r="DN121" s="926"/>
      <c r="DO121" s="926"/>
      <c r="DP121" s="926"/>
      <c r="DQ121" s="926">
        <v>2097936</v>
      </c>
      <c r="DR121" s="926"/>
      <c r="DS121" s="926"/>
      <c r="DT121" s="926"/>
      <c r="DU121" s="926"/>
      <c r="DV121" s="927">
        <v>16.899999999999999</v>
      </c>
      <c r="DW121" s="927"/>
      <c r="DX121" s="927"/>
      <c r="DY121" s="927"/>
      <c r="DZ121" s="928"/>
    </row>
    <row r="122" spans="1:130" s="230" customFormat="1" ht="26.25" customHeight="1" x14ac:dyDescent="0.2">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442</v>
      </c>
      <c r="AB122" s="959"/>
      <c r="AC122" s="959"/>
      <c r="AD122" s="959"/>
      <c r="AE122" s="960"/>
      <c r="AF122" s="961" t="s">
        <v>442</v>
      </c>
      <c r="AG122" s="959"/>
      <c r="AH122" s="959"/>
      <c r="AI122" s="959"/>
      <c r="AJ122" s="960"/>
      <c r="AK122" s="961" t="s">
        <v>442</v>
      </c>
      <c r="AL122" s="959"/>
      <c r="AM122" s="959"/>
      <c r="AN122" s="959"/>
      <c r="AO122" s="960"/>
      <c r="AP122" s="962" t="s">
        <v>442</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30063475</v>
      </c>
      <c r="BR122" s="1000"/>
      <c r="BS122" s="1000"/>
      <c r="BT122" s="1000"/>
      <c r="BU122" s="1000"/>
      <c r="BV122" s="1000">
        <v>29194478</v>
      </c>
      <c r="BW122" s="1000"/>
      <c r="BX122" s="1000"/>
      <c r="BY122" s="1000"/>
      <c r="BZ122" s="1000"/>
      <c r="CA122" s="1000">
        <v>28272032</v>
      </c>
      <c r="CB122" s="1000"/>
      <c r="CC122" s="1000"/>
      <c r="CD122" s="1000"/>
      <c r="CE122" s="1000"/>
      <c r="CF122" s="1017">
        <v>227.7</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v>133809</v>
      </c>
      <c r="DH122" s="926"/>
      <c r="DI122" s="926"/>
      <c r="DJ122" s="926"/>
      <c r="DK122" s="926"/>
      <c r="DL122" s="926">
        <v>109456</v>
      </c>
      <c r="DM122" s="926"/>
      <c r="DN122" s="926"/>
      <c r="DO122" s="926"/>
      <c r="DP122" s="926"/>
      <c r="DQ122" s="926">
        <v>88358</v>
      </c>
      <c r="DR122" s="926"/>
      <c r="DS122" s="926"/>
      <c r="DT122" s="926"/>
      <c r="DU122" s="926"/>
      <c r="DV122" s="927">
        <v>0.7</v>
      </c>
      <c r="DW122" s="927"/>
      <c r="DX122" s="927"/>
      <c r="DY122" s="927"/>
      <c r="DZ122" s="928"/>
    </row>
    <row r="123" spans="1:130" s="230" customFormat="1" ht="26.25" customHeight="1" x14ac:dyDescent="0.2">
      <c r="A123" s="1057"/>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442</v>
      </c>
      <c r="AB123" s="959"/>
      <c r="AC123" s="959"/>
      <c r="AD123" s="959"/>
      <c r="AE123" s="960"/>
      <c r="AF123" s="961" t="s">
        <v>396</v>
      </c>
      <c r="AG123" s="959"/>
      <c r="AH123" s="959"/>
      <c r="AI123" s="959"/>
      <c r="AJ123" s="960"/>
      <c r="AK123" s="961" t="s">
        <v>442</v>
      </c>
      <c r="AL123" s="959"/>
      <c r="AM123" s="959"/>
      <c r="AN123" s="959"/>
      <c r="AO123" s="960"/>
      <c r="AP123" s="962" t="s">
        <v>442</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481</v>
      </c>
      <c r="BP123" s="1005"/>
      <c r="BQ123" s="1063">
        <v>41554541</v>
      </c>
      <c r="BR123" s="1064"/>
      <c r="BS123" s="1064"/>
      <c r="BT123" s="1064"/>
      <c r="BU123" s="1064"/>
      <c r="BV123" s="1064">
        <v>41462988</v>
      </c>
      <c r="BW123" s="1064"/>
      <c r="BX123" s="1064"/>
      <c r="BY123" s="1064"/>
      <c r="BZ123" s="1064"/>
      <c r="CA123" s="1064">
        <v>40908420</v>
      </c>
      <c r="CB123" s="1064"/>
      <c r="CC123" s="1064"/>
      <c r="CD123" s="1064"/>
      <c r="CE123" s="1064"/>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v>2839</v>
      </c>
      <c r="DH123" s="959"/>
      <c r="DI123" s="959"/>
      <c r="DJ123" s="959"/>
      <c r="DK123" s="960"/>
      <c r="DL123" s="961">
        <v>11166</v>
      </c>
      <c r="DM123" s="959"/>
      <c r="DN123" s="959"/>
      <c r="DO123" s="959"/>
      <c r="DP123" s="960"/>
      <c r="DQ123" s="961">
        <v>11086</v>
      </c>
      <c r="DR123" s="959"/>
      <c r="DS123" s="959"/>
      <c r="DT123" s="959"/>
      <c r="DU123" s="960"/>
      <c r="DV123" s="962">
        <v>0.1</v>
      </c>
      <c r="DW123" s="963"/>
      <c r="DX123" s="963"/>
      <c r="DY123" s="963"/>
      <c r="DZ123" s="964"/>
    </row>
    <row r="124" spans="1:130" s="230" customFormat="1" ht="26.25" customHeight="1" thickBot="1" x14ac:dyDescent="0.25">
      <c r="A124" s="1057"/>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442</v>
      </c>
      <c r="AG124" s="959"/>
      <c r="AH124" s="959"/>
      <c r="AI124" s="959"/>
      <c r="AJ124" s="960"/>
      <c r="AK124" s="961" t="s">
        <v>131</v>
      </c>
      <c r="AL124" s="959"/>
      <c r="AM124" s="959"/>
      <c r="AN124" s="959"/>
      <c r="AO124" s="960"/>
      <c r="AP124" s="962" t="s">
        <v>442</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41.4</v>
      </c>
      <c r="BR124" s="1027"/>
      <c r="BS124" s="1027"/>
      <c r="BT124" s="1027"/>
      <c r="BU124" s="1027"/>
      <c r="BV124" s="1027">
        <v>24.2</v>
      </c>
      <c r="BW124" s="1027"/>
      <c r="BX124" s="1027"/>
      <c r="BY124" s="1027"/>
      <c r="BZ124" s="1027"/>
      <c r="CA124" s="1027">
        <v>14.7</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442</v>
      </c>
      <c r="DM124" s="986"/>
      <c r="DN124" s="986"/>
      <c r="DO124" s="986"/>
      <c r="DP124" s="987"/>
      <c r="DQ124" s="985" t="s">
        <v>442</v>
      </c>
      <c r="DR124" s="986"/>
      <c r="DS124" s="986"/>
      <c r="DT124" s="986"/>
      <c r="DU124" s="987"/>
      <c r="DV124" s="988" t="s">
        <v>131</v>
      </c>
      <c r="DW124" s="989"/>
      <c r="DX124" s="989"/>
      <c r="DY124" s="989"/>
      <c r="DZ124" s="990"/>
    </row>
    <row r="125" spans="1:130" s="230" customFormat="1" ht="26.25" customHeight="1" x14ac:dyDescent="0.2">
      <c r="A125" s="1057"/>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442</v>
      </c>
      <c r="AB125" s="959"/>
      <c r="AC125" s="959"/>
      <c r="AD125" s="959"/>
      <c r="AE125" s="960"/>
      <c r="AF125" s="961" t="s">
        <v>442</v>
      </c>
      <c r="AG125" s="959"/>
      <c r="AH125" s="959"/>
      <c r="AI125" s="959"/>
      <c r="AJ125" s="960"/>
      <c r="AK125" s="961" t="s">
        <v>131</v>
      </c>
      <c r="AL125" s="959"/>
      <c r="AM125" s="959"/>
      <c r="AN125" s="959"/>
      <c r="AO125" s="960"/>
      <c r="AP125" s="962" t="s">
        <v>442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442</v>
      </c>
      <c r="DH125" s="931"/>
      <c r="DI125" s="931"/>
      <c r="DJ125" s="931"/>
      <c r="DK125" s="931"/>
      <c r="DL125" s="931" t="s">
        <v>442</v>
      </c>
      <c r="DM125" s="931"/>
      <c r="DN125" s="931"/>
      <c r="DO125" s="931"/>
      <c r="DP125" s="931"/>
      <c r="DQ125" s="931" t="s">
        <v>442</v>
      </c>
      <c r="DR125" s="931"/>
      <c r="DS125" s="931"/>
      <c r="DT125" s="931"/>
      <c r="DU125" s="931"/>
      <c r="DV125" s="932" t="s">
        <v>131</v>
      </c>
      <c r="DW125" s="932"/>
      <c r="DX125" s="932"/>
      <c r="DY125" s="932"/>
      <c r="DZ125" s="933"/>
    </row>
    <row r="126" spans="1:130" s="230" customFormat="1" ht="26.25" customHeight="1" thickBot="1" x14ac:dyDescent="0.25">
      <c r="A126" s="1057"/>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442</v>
      </c>
      <c r="AG126" s="959"/>
      <c r="AH126" s="959"/>
      <c r="AI126" s="959"/>
      <c r="AJ126" s="960"/>
      <c r="AK126" s="961" t="s">
        <v>131</v>
      </c>
      <c r="AL126" s="959"/>
      <c r="AM126" s="959"/>
      <c r="AN126" s="959"/>
      <c r="AO126" s="960"/>
      <c r="AP126" s="962" t="s">
        <v>442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442</v>
      </c>
      <c r="DH126" s="926"/>
      <c r="DI126" s="926"/>
      <c r="DJ126" s="926"/>
      <c r="DK126" s="926"/>
      <c r="DL126" s="926" t="s">
        <v>442</v>
      </c>
      <c r="DM126" s="926"/>
      <c r="DN126" s="926"/>
      <c r="DO126" s="926"/>
      <c r="DP126" s="926"/>
      <c r="DQ126" s="926" t="s">
        <v>442</v>
      </c>
      <c r="DR126" s="926"/>
      <c r="DS126" s="926"/>
      <c r="DT126" s="926"/>
      <c r="DU126" s="926"/>
      <c r="DV126" s="927" t="s">
        <v>131</v>
      </c>
      <c r="DW126" s="927"/>
      <c r="DX126" s="927"/>
      <c r="DY126" s="927"/>
      <c r="DZ126" s="928"/>
    </row>
    <row r="127" spans="1:130" s="230" customFormat="1" ht="26.25" customHeight="1" x14ac:dyDescent="0.2">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5064</v>
      </c>
      <c r="AB127" s="959"/>
      <c r="AC127" s="959"/>
      <c r="AD127" s="959"/>
      <c r="AE127" s="960"/>
      <c r="AF127" s="961">
        <v>4056</v>
      </c>
      <c r="AG127" s="959"/>
      <c r="AH127" s="959"/>
      <c r="AI127" s="959"/>
      <c r="AJ127" s="960"/>
      <c r="AK127" s="961">
        <v>38</v>
      </c>
      <c r="AL127" s="959"/>
      <c r="AM127" s="959"/>
      <c r="AN127" s="959"/>
      <c r="AO127" s="960"/>
      <c r="AP127" s="962">
        <v>0</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442</v>
      </c>
      <c r="DH127" s="926"/>
      <c r="DI127" s="926"/>
      <c r="DJ127" s="926"/>
      <c r="DK127" s="926"/>
      <c r="DL127" s="926" t="s">
        <v>442</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5">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v>156629</v>
      </c>
      <c r="AB128" s="1046"/>
      <c r="AC128" s="1046"/>
      <c r="AD128" s="1046"/>
      <c r="AE128" s="1047"/>
      <c r="AF128" s="1048">
        <v>159310</v>
      </c>
      <c r="AG128" s="1046"/>
      <c r="AH128" s="1046"/>
      <c r="AI128" s="1046"/>
      <c r="AJ128" s="1047"/>
      <c r="AK128" s="1048">
        <v>145960</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497</v>
      </c>
      <c r="BG128" s="1053"/>
      <c r="BH128" s="1053"/>
      <c r="BI128" s="1053"/>
      <c r="BJ128" s="1053"/>
      <c r="BK128" s="1053"/>
      <c r="BL128" s="1054"/>
      <c r="BM128" s="1052">
        <v>12.72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498</v>
      </c>
      <c r="CQ128" s="726"/>
      <c r="CR128" s="726"/>
      <c r="CS128" s="726"/>
      <c r="CT128" s="726"/>
      <c r="CU128" s="726"/>
      <c r="CV128" s="726"/>
      <c r="CW128" s="726"/>
      <c r="CX128" s="726"/>
      <c r="CY128" s="726"/>
      <c r="CZ128" s="726"/>
      <c r="DA128" s="726"/>
      <c r="DB128" s="726"/>
      <c r="DC128" s="726"/>
      <c r="DD128" s="726"/>
      <c r="DE128" s="726"/>
      <c r="DF128" s="1036"/>
      <c r="DG128" s="1037">
        <v>1674</v>
      </c>
      <c r="DH128" s="1038"/>
      <c r="DI128" s="1038"/>
      <c r="DJ128" s="1038"/>
      <c r="DK128" s="1038"/>
      <c r="DL128" s="1038">
        <v>2189</v>
      </c>
      <c r="DM128" s="1038"/>
      <c r="DN128" s="1038"/>
      <c r="DO128" s="1038"/>
      <c r="DP128" s="1038"/>
      <c r="DQ128" s="1038">
        <v>1794</v>
      </c>
      <c r="DR128" s="1038"/>
      <c r="DS128" s="1038"/>
      <c r="DT128" s="1038"/>
      <c r="DU128" s="1038"/>
      <c r="DV128" s="1039">
        <v>0</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15845838</v>
      </c>
      <c r="AB129" s="959"/>
      <c r="AC129" s="959"/>
      <c r="AD129" s="959"/>
      <c r="AE129" s="960"/>
      <c r="AF129" s="961">
        <v>16254314</v>
      </c>
      <c r="AG129" s="959"/>
      <c r="AH129" s="959"/>
      <c r="AI129" s="959"/>
      <c r="AJ129" s="960"/>
      <c r="AK129" s="961">
        <v>15783585</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131</v>
      </c>
      <c r="BG129" s="1067"/>
      <c r="BH129" s="1067"/>
      <c r="BI129" s="1067"/>
      <c r="BJ129" s="1067"/>
      <c r="BK129" s="1067"/>
      <c r="BL129" s="1068"/>
      <c r="BM129" s="1066">
        <v>17.72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3590873</v>
      </c>
      <c r="AB130" s="959"/>
      <c r="AC130" s="959"/>
      <c r="AD130" s="959"/>
      <c r="AE130" s="960"/>
      <c r="AF130" s="961">
        <v>3388679</v>
      </c>
      <c r="AG130" s="959"/>
      <c r="AH130" s="959"/>
      <c r="AI130" s="959"/>
      <c r="AJ130" s="960"/>
      <c r="AK130" s="961">
        <v>3364525</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7.8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12254965</v>
      </c>
      <c r="AB131" s="986"/>
      <c r="AC131" s="986"/>
      <c r="AD131" s="986"/>
      <c r="AE131" s="987"/>
      <c r="AF131" s="985">
        <v>12865635</v>
      </c>
      <c r="AG131" s="986"/>
      <c r="AH131" s="986"/>
      <c r="AI131" s="986"/>
      <c r="AJ131" s="987"/>
      <c r="AK131" s="985">
        <v>12419060</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v>14.7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8.4005054280000007</v>
      </c>
      <c r="AB132" s="1097"/>
      <c r="AC132" s="1097"/>
      <c r="AD132" s="1097"/>
      <c r="AE132" s="1098"/>
      <c r="AF132" s="1099">
        <v>7.7719988170000001</v>
      </c>
      <c r="AG132" s="1097"/>
      <c r="AH132" s="1097"/>
      <c r="AI132" s="1097"/>
      <c r="AJ132" s="1098"/>
      <c r="AK132" s="1099">
        <v>7.3652836849999996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9.6</v>
      </c>
      <c r="AB133" s="1080"/>
      <c r="AC133" s="1080"/>
      <c r="AD133" s="1080"/>
      <c r="AE133" s="1081"/>
      <c r="AF133" s="1079">
        <v>8.8000000000000007</v>
      </c>
      <c r="AG133" s="1080"/>
      <c r="AH133" s="1080"/>
      <c r="AI133" s="1080"/>
      <c r="AJ133" s="1081"/>
      <c r="AK133" s="1079">
        <v>7.8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PVY6Oogr3iHJNyWWNYuC7JWDanfFqAEV84pj9A3cgpU7Ci5Ii/prphlbIocmBDs7seJzRF9ZvEScKep4VY9WQ==" saltValue="AMZOXha+BXqQt24AVcp0E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P53" sqref="CP53"/>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92IX8WjwHO8+xoy4d0rbBpKaL02xbsTQxEjLaWBfc6j7iozoRPi8V8fkf6aggmmSPflpmNAdGiUb+pMUnkIQiA==" saltValue="7S070GyWwXviJjWt1Haa/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hO0RwFKLvquefNfV80WMcv/BWsN4l3nrNapdCIPnVSg4ato/+HZL6OUFKE519HbTO8DWtoiWHnLVs0kWkn09A==" saltValue="D6ujHoqzRVmjRqhS6Wchg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4448698</v>
      </c>
      <c r="AP9" s="281">
        <v>163291</v>
      </c>
      <c r="AQ9" s="282">
        <v>105319</v>
      </c>
      <c r="AR9" s="283">
        <v>55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15663</v>
      </c>
      <c r="AP10" s="284">
        <v>575</v>
      </c>
      <c r="AQ10" s="285">
        <v>9860</v>
      </c>
      <c r="AR10" s="286">
        <v>-94.2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t="s">
        <v>520</v>
      </c>
      <c r="AP11" s="284" t="s">
        <v>520</v>
      </c>
      <c r="AQ11" s="285">
        <v>1656</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520</v>
      </c>
      <c r="AP12" s="284" t="s">
        <v>520</v>
      </c>
      <c r="AQ12" s="285">
        <v>3</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64928</v>
      </c>
      <c r="AP13" s="284">
        <v>2383</v>
      </c>
      <c r="AQ13" s="285">
        <v>4056</v>
      </c>
      <c r="AR13" s="286">
        <v>-41.2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43195</v>
      </c>
      <c r="AP14" s="284">
        <v>1585</v>
      </c>
      <c r="AQ14" s="285">
        <v>2339</v>
      </c>
      <c r="AR14" s="286">
        <v>-32.200000000000003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-252934</v>
      </c>
      <c r="AP15" s="284">
        <v>-9284</v>
      </c>
      <c r="AQ15" s="285">
        <v>-7717</v>
      </c>
      <c r="AR15" s="286">
        <v>20.3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4319550</v>
      </c>
      <c r="AP16" s="284">
        <v>158551</v>
      </c>
      <c r="AQ16" s="285">
        <v>115515</v>
      </c>
      <c r="AR16" s="286">
        <v>37.299999999999997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17.91</v>
      </c>
      <c r="AP21" s="298">
        <v>10.69</v>
      </c>
      <c r="AQ21" s="299">
        <v>7.22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98.5</v>
      </c>
      <c r="AP22" s="303">
        <v>97.4</v>
      </c>
      <c r="AQ22" s="304">
        <v>1.1000000000000001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3374425</v>
      </c>
      <c r="AP32" s="312">
        <v>123859</v>
      </c>
      <c r="AQ32" s="313">
        <v>74824</v>
      </c>
      <c r="AR32" s="314">
        <v>65.5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520</v>
      </c>
      <c r="AP34" s="312" t="s">
        <v>520</v>
      </c>
      <c r="AQ34" s="313">
        <v>1</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1050304</v>
      </c>
      <c r="AP35" s="312">
        <v>38552</v>
      </c>
      <c r="AQ35" s="313">
        <v>17427</v>
      </c>
      <c r="AR35" s="314">
        <v>121.2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t="s">
        <v>520</v>
      </c>
      <c r="AP36" s="312" t="s">
        <v>520</v>
      </c>
      <c r="AQ36" s="313">
        <v>2447</v>
      </c>
      <c r="AR36" s="314" t="s">
        <v>520</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38</v>
      </c>
      <c r="AP37" s="312">
        <v>1</v>
      </c>
      <c r="AQ37" s="313">
        <v>591</v>
      </c>
      <c r="AR37" s="314">
        <v>-99.8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v>417</v>
      </c>
      <c r="AP38" s="315">
        <v>15</v>
      </c>
      <c r="AQ38" s="316">
        <v>2</v>
      </c>
      <c r="AR38" s="304">
        <v>650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-145960</v>
      </c>
      <c r="AP39" s="312">
        <v>-5358</v>
      </c>
      <c r="AQ39" s="313">
        <v>-3618</v>
      </c>
      <c r="AR39" s="314">
        <v>48.1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-3364525</v>
      </c>
      <c r="AP40" s="312">
        <v>-123496</v>
      </c>
      <c r="AQ40" s="313">
        <v>-63812</v>
      </c>
      <c r="AR40" s="314">
        <v>93.5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914699</v>
      </c>
      <c r="AP41" s="312">
        <v>33574</v>
      </c>
      <c r="AQ41" s="313">
        <v>27863</v>
      </c>
      <c r="AR41" s="314">
        <v>20.5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3484965</v>
      </c>
      <c r="AN51" s="334">
        <v>117640</v>
      </c>
      <c r="AO51" s="335">
        <v>-5.6</v>
      </c>
      <c r="AP51" s="336">
        <v>85173</v>
      </c>
      <c r="AQ51" s="337">
        <v>-4.3</v>
      </c>
      <c r="AR51" s="338">
        <v>-1.3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2506032</v>
      </c>
      <c r="AN52" s="342">
        <v>84595</v>
      </c>
      <c r="AO52" s="343">
        <v>-13.6</v>
      </c>
      <c r="AP52" s="344">
        <v>43913</v>
      </c>
      <c r="AQ52" s="345">
        <v>-3.4</v>
      </c>
      <c r="AR52" s="346">
        <v>-10.199999999999999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2910439</v>
      </c>
      <c r="AN53" s="334">
        <v>100122</v>
      </c>
      <c r="AO53" s="335">
        <v>-14.9</v>
      </c>
      <c r="AP53" s="336">
        <v>94081</v>
      </c>
      <c r="AQ53" s="337">
        <v>10.5</v>
      </c>
      <c r="AR53" s="338">
        <v>-25.4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1801447</v>
      </c>
      <c r="AN54" s="342">
        <v>61971</v>
      </c>
      <c r="AO54" s="343">
        <v>-26.7</v>
      </c>
      <c r="AP54" s="344">
        <v>48949</v>
      </c>
      <c r="AQ54" s="345">
        <v>11.5</v>
      </c>
      <c r="AR54" s="346">
        <v>-38.200000000000003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4402124</v>
      </c>
      <c r="AN55" s="334">
        <v>155026</v>
      </c>
      <c r="AO55" s="335">
        <v>54.8</v>
      </c>
      <c r="AP55" s="336">
        <v>92632</v>
      </c>
      <c r="AQ55" s="337">
        <v>-1.5</v>
      </c>
      <c r="AR55" s="338">
        <v>56.3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2803634</v>
      </c>
      <c r="AN56" s="342">
        <v>98733</v>
      </c>
      <c r="AO56" s="343">
        <v>59.3</v>
      </c>
      <c r="AP56" s="344">
        <v>47978</v>
      </c>
      <c r="AQ56" s="345">
        <v>-2</v>
      </c>
      <c r="AR56" s="346">
        <v>61.3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2777760</v>
      </c>
      <c r="AN57" s="334">
        <v>99801</v>
      </c>
      <c r="AO57" s="335">
        <v>-35.6</v>
      </c>
      <c r="AP57" s="336">
        <v>96469</v>
      </c>
      <c r="AQ57" s="337">
        <v>4.0999999999999996</v>
      </c>
      <c r="AR57" s="338">
        <v>-39.700000000000003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2076436</v>
      </c>
      <c r="AN58" s="342">
        <v>74603</v>
      </c>
      <c r="AO58" s="343">
        <v>-24.4</v>
      </c>
      <c r="AP58" s="344">
        <v>49775</v>
      </c>
      <c r="AQ58" s="345">
        <v>3.7</v>
      </c>
      <c r="AR58" s="346">
        <v>-28.1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3856739</v>
      </c>
      <c r="AN59" s="334">
        <v>141563</v>
      </c>
      <c r="AO59" s="335">
        <v>41.8</v>
      </c>
      <c r="AP59" s="336">
        <v>85743</v>
      </c>
      <c r="AQ59" s="337">
        <v>-11.1</v>
      </c>
      <c r="AR59" s="338">
        <v>52.9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2741925</v>
      </c>
      <c r="AN60" s="342">
        <v>100643</v>
      </c>
      <c r="AO60" s="343">
        <v>34.9</v>
      </c>
      <c r="AP60" s="344">
        <v>45231</v>
      </c>
      <c r="AQ60" s="345">
        <v>-9.1</v>
      </c>
      <c r="AR60" s="346">
        <v>44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3486405</v>
      </c>
      <c r="AN61" s="349">
        <v>122830</v>
      </c>
      <c r="AO61" s="350">
        <v>8.1</v>
      </c>
      <c r="AP61" s="351">
        <v>90820</v>
      </c>
      <c r="AQ61" s="352">
        <v>-0.5</v>
      </c>
      <c r="AR61" s="338">
        <v>8.6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2385895</v>
      </c>
      <c r="AN62" s="342">
        <v>84109</v>
      </c>
      <c r="AO62" s="343">
        <v>5.9</v>
      </c>
      <c r="AP62" s="344">
        <v>47169</v>
      </c>
      <c r="AQ62" s="345">
        <v>0.1</v>
      </c>
      <c r="AR62" s="346">
        <v>5.8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d0GaPFwXZXKNJ+gvInmaEmfwHzNpyonoP5nYtri6qIWFyGbgXoqQ7mdmJrUEKloFFukW2wWtopANBxpbxSr4ZA==" saltValue="BSMIj+/PEzt5lNljT0N1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BL104" sqref="BL104"/>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0" spans="125:125" ht="13.5" hidden="1" customHeight="1" x14ac:dyDescent="0.2"/>
    <row r="121" spans="125:125" ht="13.5" hidden="1" customHeight="1" x14ac:dyDescent="0.2">
      <c r="DU121" s="259"/>
    </row>
  </sheetData>
  <sheetProtection algorithmName="SHA-512" hashValue="WTKF4SgRkl1k5I8/EBWtbWxZVAM2O2btl1tjOPlwDn1w+upjqBYi0qE1sLMNZ/Hpz/WsyWVsPiQfx43fDWNULQ==" saltValue="Hm01lekPd5mfYDua1HaRS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AG85" sqref="AG85"/>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g7tpnJvXj0xKE62lfU5MkcD9WlelQwiD1+6zFnteb31Hjf+N1wMUrlPX6uKd0SPv2UX9VI7mnTzfVuAYT/Zhmw==" saltValue="mI2LLIAYau/bPQtZMA4O/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M45" sqref="M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33.39</v>
      </c>
      <c r="G47" s="12">
        <v>31.3</v>
      </c>
      <c r="H47" s="12">
        <v>34.72</v>
      </c>
      <c r="I47" s="12">
        <v>33.68</v>
      </c>
      <c r="J47" s="13">
        <v>33.32</v>
      </c>
    </row>
    <row r="48" spans="2:10" ht="57.75" customHeight="1" x14ac:dyDescent="0.2">
      <c r="B48" s="14"/>
      <c r="C48" s="1141" t="s">
        <v>4</v>
      </c>
      <c r="D48" s="1141"/>
      <c r="E48" s="1142"/>
      <c r="F48" s="15">
        <v>9.75</v>
      </c>
      <c r="G48" s="16">
        <v>13.85</v>
      </c>
      <c r="H48" s="16">
        <v>9.92</v>
      </c>
      <c r="I48" s="16">
        <v>9.7200000000000006</v>
      </c>
      <c r="J48" s="17">
        <v>9.49</v>
      </c>
    </row>
    <row r="49" spans="2:10" ht="57.75" customHeight="1" thickBot="1" x14ac:dyDescent="0.25">
      <c r="B49" s="18"/>
      <c r="C49" s="1143" t="s">
        <v>5</v>
      </c>
      <c r="D49" s="1143"/>
      <c r="E49" s="1144"/>
      <c r="F49" s="19" t="s">
        <v>567</v>
      </c>
      <c r="G49" s="20">
        <v>0.39</v>
      </c>
      <c r="H49" s="20" t="s">
        <v>568</v>
      </c>
      <c r="I49" s="20" t="s">
        <v>569</v>
      </c>
      <c r="J49" s="21" t="s">
        <v>570</v>
      </c>
    </row>
    <row r="50" spans="2:10" ht="13" x14ac:dyDescent="0.2"/>
  </sheetData>
  <sheetProtection algorithmName="SHA-512" hashValue="zUs72PUkHOq5RiwRZC4uiWlmqa/W35FcMe8mNC9zMl95Xh2tymn+I8WqImEO8CT9GkTdz7/GeYl6eGaUn3UlpQ==" saltValue="dFgz9z9TJ5o5S5oMxlLF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2024-03-11T01:32:47Z</cp:lastPrinted>
  <dcterms:created xsi:type="dcterms:W3CDTF">2024-02-05T02:47:03Z</dcterms:created>
  <dcterms:modified xsi:type="dcterms:W3CDTF">2024-03-21T05:25:45Z</dcterms:modified>
  <cp:category/>
</cp:coreProperties>
</file>