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28800" windowHeight="122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l="1"/>
  <c r="AF23" i="12" l="1"/>
  <c r="AP23" i="12"/>
  <c r="AA23" i="12"/>
  <c r="AA73"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<sst xmlns="http://schemas.openxmlformats.org/spreadsheetml/2006/main" count="1116" uniqueCount="601">
  <si>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</si>
  <si>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</si>
  <si>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</si>
  <si>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</si>
  <si>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</si>
  <si>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</si>
  <si>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</si>
  <si>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</si>
  <si>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</si>
  <si>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</si>
  <si>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</si>
  <si>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</si>
  <si>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</si>
  <si>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</si>
  <si>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</si>
  <si>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</si>
  <si>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</si>
  <si>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</si>
  <si>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</si>
  <si>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</si>
  <si>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</si>
  <si>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</si>
  <si>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</si>
  <si>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</si>
  <si>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</si>
  <si>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</si>
  <si>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</si>
  <si>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</si>
  <si>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</si>
  <si>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</si>
  <si>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</si>
  <si>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</si>
  <si>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</si>
  <si>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</si>
  <si>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</si>
  <si>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</si>
  <si>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</si>
  <si>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</si>
  <si>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</si>
  <si>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</si>
  <si>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</si>
  <si>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</si>
  <si>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</si>
  <si>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</si>
  <si>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</si>
  <si>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</si>
  <si>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</si>
  <si>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</si>
  <si>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</si>
  <si>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</si>
  <si>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</si>
  <si>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</si>
  <si>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</si>
  <si>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</si>
  <si>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</si>
  <si>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</si>
  <si>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</si>
  <si>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</si>
  <si>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</si>
  <si>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</si>
  <si>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</si>
  <si>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</si>
  <si>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</si>
  <si>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</si>
  <si>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</si>
  <si>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</si>
  <si>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</si>
  <si>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</si>
  <si>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</si>
  <si>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</si>
  <si>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</si>
  <si>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</si>
  <si>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</si>
  <si>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</si>
  <si>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</si>
  <si>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</si>
  <si>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</si>
  <si>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</si>
  <si>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</si>
  <si>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</si>
  <si>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</si>
  <si>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</si>
  <si>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</si>
  <si>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</si>
  <si>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</si>
  <si>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</si>
  <si>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</si>
  <si>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</si>
  <si>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</si>
  <si>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</si>
  <si>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</si>
  <si>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</si>
  <si>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</si>
  <si>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</si>
  <si>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</si>
  <si>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</si>
  <si>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</si>
  <si>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</si>
  <si>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</si>
  <si>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</si>
  <si>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早島町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</si>
  <si>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</si>
  <si>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</si>
  <si>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</si>
  <si>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</si>
  <si>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</si>
  <si>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</si>
  <si>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</si>
  <si>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</si>
  <si>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</si>
  <si>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</si>
  <si>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</si>
  <si>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</si>
  <si>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</si>
  <si>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</si>
  <si>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</si>
  <si>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</si>
  <si>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</si>
  <si>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</si>
  <si>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</si>
  <si>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</si>
  <si>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</si>
  <si>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</si>
  <si>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</si>
  <si>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</si>
  <si>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</si>
  <si>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</si>
  <si>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</si>
  <si>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</si>
  <si>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</si>
  <si>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</si>
  <si>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</si>
  <si>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</si>
  <si>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</si>
  <si>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</si>
  <si>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</si>
  <si>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</si>
  <si>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</si>
  <si>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</si>
  <si>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</si>
  <si>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</si>
  <si>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</si>
  <si>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</si>
  <si>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</si>
  <si>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</si>
  <si>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</si>
  <si>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</si>
  <si>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</si>
  <si>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</si>
  <si>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</si>
  <si>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</si>
  <si>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</si>
  <si>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</si>
  <si>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</si>
  <si>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</si>
  <si>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</si>
  <si>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</si>
  <si>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</si>
  <si>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</si>
  <si>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</si>
  <si>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</si>
  <si>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</si>
  <si>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</si>
  <si>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</si>
  <si>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</si>
  <si>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</si>
  <si>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</si>
  <si>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</si>
  <si>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</si>
  <si>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</si>
  <si>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</si>
  <si>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</si>
  <si>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</si>
  <si>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</si>
  <si>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</si>
  <si>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</si>
  <si>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</si>
  <si>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</si>
  <si>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</si>
  <si>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</si>
  <si>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</si>
  <si>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</si>
  <si>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</si>
  <si>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</si>
  <si>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</si>
  <si>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</si>
  <si>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</si>
  <si>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</si>
  <si>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</si>
  <si>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</si>
  <si>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</si>
  <si>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</si>
  <si>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</si>
  <si>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</si>
  <si>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</si>
  <si>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</si>
  <si>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</si>
  <si>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</si>
  <si>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</si>
  <si>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</si>
  <si>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</si>
  <si>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</si>
  <si>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</si>
  <si>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</si>
  <si>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</si>
  <si>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</si>
  <si>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</si>
  <si>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</si>
  <si>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</si>
  <si>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</si>
  <si>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</si>
  <si>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</si>
  <si>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</si>
  <si>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</si>
  <si>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</si>
  <si>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</si>
  <si>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</si>
  <si>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岡山県早島町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</si>
  <si>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</si>
  <si>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</si>
  <si>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</si>
  <si>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</si>
  <si>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</si>
  <si>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</si>
  <si>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</si>
  <si>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</si>
  <si>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</si>
  <si>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</si>
  <si>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</si>
  <si>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</si>
  <si>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</si>
  <si>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</si>
  <si>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</si>
  <si>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</si>
  <si>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</si>
  <si>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</si>
  <si>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</si>
  <si>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</si>
  <si>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</si>
  <si>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</si>
  <si>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</si>
  <si>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</si>
  <si>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</si>
  <si>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</si>
  <si>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</si>
  <si>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</si>
  <si>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</si>
  <si>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</si>
  <si>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</si>
  <si>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</si>
  <si>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</si>
  <si>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</si>
  <si>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</si>
  <si>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</si>
  <si>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</si>
  <si>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</si>
  <si>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</si>
  <si>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</si>
  <si>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</si>
  <si>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</si>
  <si>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</si>
  <si>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</si>
  <si>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</si>
  <si>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</si>
  <si>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</si>
  <si>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</si>
  <si>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</si>
  <si>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</si>
  <si>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</si>
  <si>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</si>
  <si>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</si>
  <si>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</si>
  <si>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</si>
  <si>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</si>
  <si>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</si>
  <si>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</si>
  <si>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</si>
  <si>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</si>
  <si>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</si>
  <si>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</si>
  <si>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</si>
  <si>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</si>
  <si>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</si>
  <si>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</si>
  <si>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</si>
  <si>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</si>
  <si>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</si>
  <si>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</si>
  <si>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</si>
  <si>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</si>
  <si>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</si>
  <si>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</si>
  <si>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</si>
  <si>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</si>
  <si>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</si>
  <si>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</si>
  <si>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</si>
  <si>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</si>
  <si>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</si>
  <si>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</si>
  <si>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</si>
  <si>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</si>
  <si>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</si>
  <si>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</si>
  <si>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</si>
  <si>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</si>
  <si>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</si>
  <si>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</si>
  <si>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</si>
  <si>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</si>
  <si>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</si>
  <si>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</si>
  <si>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</si>
  <si>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</si>
  <si>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</si>
  <si>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</si>
  <si>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</si>
  <si>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</si>
  <si>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</si>
  <si>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</si>
  <si>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</si>
  <si>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</si>
  <si>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</si>
  <si>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</si>
  <si>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</si>
  <si>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</si>
  <si>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</si>
  <si>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</si>
  <si>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</si>
  <si>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</si>
  <si>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</si>
  <si>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</si>
  <si>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</si>
  <si>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</si>
  <si>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</si>
  <si>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</si>
  <si>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</si>
  <si>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</si>
  <si>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</si>
  <si>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</si>
  <si>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</si>
  <si>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</si>
  <si>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</si>
  <si>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</si>
  <si>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</si>
  <si>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</si>
  <si>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</si>
  <si>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</si>
  <si>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</si>
  <si>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</si>
  <si>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</si>
  <si>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</si>
  <si>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</si>
  <si>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</si>
  <si>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</si>
  <si>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</si>
  <si>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</si>
  <si>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</si>
  <si>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</si>
  <si>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</si>
  <si>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</si>
  <si>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</si>
  <si>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</si>
  <si>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</si>
  <si>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</si>
  <si>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</si>
  <si>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</si>
  <si>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</si>
  <si>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</si>
  <si>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</si>
  <si>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</si>
  <si>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岡山県早島町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</si>
  <si>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</si>
  <si>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</si>
  <si>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</si>
  <si>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</si>
  <si>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</si>
  <si>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</si>
  <si>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</si>
  <si>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</si>
  <si>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</si>
  <si>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</si>
  <si>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</si>
  <si>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</si>
  <si>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</si>
  <si>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</si>
  <si>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</si>
  <si>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</si>
  <si>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</si>
  <si>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</si>
  <si>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</si>
  <si>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</si>
  <si>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</si>
  <si>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</si>
  <si>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</si>
  <si>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</si>
  <si>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</si>
  <si>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</si>
  <si>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</si>
  <si>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</si>
  <si>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</si>
  <si>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</si>
  <si>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</si>
  <si>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</si>
  <si>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</si>
  <si>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</si>
  <si>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早島町国民健康保険特別会計</t>
    <phoneticPr fontId="5"/>
  </si>
  <si>
    <t>早島町介護保険特別会計</t>
    <phoneticPr fontId="5"/>
  </si>
  <si>
    <t>早島町後期高齢者医療特別会計</t>
    <phoneticPr fontId="5"/>
  </si>
  <si>
    <t>早島町水道事業会計</t>
    <phoneticPr fontId="5"/>
  </si>
  <si>
    <t>法適用企業</t>
    <phoneticPr fontId="5"/>
  </si>
  <si>
    <t>早島町公共下水道事業特別会計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</si>
  <si>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</si>
  <si>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</si>
  <si>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</si>
  <si>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</si>
  <si>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</si>
  <si>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</si>
  <si>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</si>
  <si>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</si>
  <si>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</si>
  <si>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</si>
  <si>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</si>
  <si>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</si>
  <si>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</si>
  <si>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</si>
  <si>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</si>
  <si>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</si>
  <si>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</si>
  <si>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</si>
  <si>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</si>
  <si>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</si>
  <si>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</si>
  <si>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</si>
  <si>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</si>
  <si>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</si>
  <si>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</si>
  <si>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</si>
  <si>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</si>
  <si>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</si>
  <si>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</si>
  <si>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</si>
  <si>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</si>
  <si>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</si>
  <si>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</si>
  <si>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</si>
  <si>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</si>
  <si>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</si>
  <si>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</si>
  <si>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</si>
  <si>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</si>
  <si>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</si>
  <si>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</si>
  <si>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</si>
  <si>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</si>
  <si>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</si>
  <si>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</si>
  <si>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</si>
  <si>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</si>
  <si>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</si>
  <si>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</si>
  <si>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</si>
  <si>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</si>
  <si>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</si>
  <si>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</si>
  <si>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</si>
  <si>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</si>
  <si>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</si>
  <si>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</si>
  <si>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</si>
  <si>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</si>
  <si>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</si>
  <si>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</si>
  <si>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</si>
  <si>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</si>
  <si>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</si>
  <si>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</si>
  <si>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</si>
  <si>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</si>
  <si>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</si>
  <si>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</si>
  <si>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</si>
  <si>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</si>
  <si>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</si>
  <si>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</si>
  <si>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</si>
  <si>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</si>
  <si>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</si>
  <si>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</si>
  <si>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</si>
  <si>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</si>
  <si>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</si>
  <si>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</si>
  <si>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</si>
  <si>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</si>
  <si>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</si>
  <si>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</si>
  <si>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</si>
  <si>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</si>
  <si>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</si>
  <si>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</si>
  <si>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</si>
  <si>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</si>
  <si>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</si>
  <si>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</si>
  <si>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</si>
  <si>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</si>
  <si>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</si>
  <si>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</si>
  <si>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</si>
  <si>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</si>
  <si>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</si>
  <si>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</si>
  <si>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</si>
  <si>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</si>
  <si>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</si>
  <si>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</si>
  <si>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</si>
  <si>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</si>
  <si>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</si>
  <si>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</si>
  <si>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</si>
  <si>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</si>
  <si>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</si>
  <si>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</si>
  <si>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</si>
  <si>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</si>
  <si>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</si>
  <si>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</si>
  <si>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</si>
  <si>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</si>
  <si>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</si>
  <si>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</si>
  <si>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</si>
  <si>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</si>
  <si>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</si>
  <si>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</si>
  <si>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</si>
  <si>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</si>
  <si>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</si>
  <si>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</si>
  <si>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</si>
  <si>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</si>
  <si>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</si>
  <si>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</si>
  <si>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</si>
  <si>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</si>
  <si>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</si>
  <si>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</si>
  <si>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</si>
  <si>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</si>
  <si>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</si>
  <si>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</si>
  <si>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</si>
  <si>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</si>
  <si>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</si>
  <si>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</si>
  <si>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</si>
  <si>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0.44</t>
  </si>
  <si>
    <t>▲ 2.00</t>
  </si>
  <si>
    <t>▲ 1.12</t>
  </si>
  <si>
    <t>早島町水道事業会計</t>
  </si>
  <si>
    <t>一般会計</t>
  </si>
  <si>
    <t>早島町介護保険特別会計</t>
  </si>
  <si>
    <t>早島町国民健康保険特別会計</t>
  </si>
  <si>
    <t>早島町公共下水道事業特別会計</t>
  </si>
  <si>
    <t>▲ 0.45</t>
  </si>
  <si>
    <t>早島町後期高齢者医療特別会計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</si>
  <si>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</si>
  <si>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</si>
  <si>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</si>
  <si>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</si>
  <si>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</si>
  <si>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</si>
  <si>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</si>
  <si>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</si>
  <si>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</si>
  <si>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</si>
  <si>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t>
    <phoneticPr fontId="2"/>
  </si>
  <si>
    <t>八ヶ郷合同用水組合</t>
  </si>
  <si>
    <t>高梁川東西用水組合</t>
  </si>
  <si>
    <t>備南競艇事業組合（一般会計）</t>
  </si>
  <si>
    <t>備南競艇事業組合（競艇事業特別会計）</t>
  </si>
  <si>
    <t>備南衛生施設組合</t>
  </si>
  <si>
    <t>備南水道企業団</t>
  </si>
  <si>
    <t>岡山県市町村税整理組合</t>
  </si>
  <si>
    <t>岡山県市町村総合事務組合（一般会計）</t>
  </si>
  <si>
    <t>岡山県市町村総合事務組合（貸付金特別会計）</t>
  </si>
  <si>
    <t>岡山県市町村総合事務組合（拠出金特別会計）</t>
  </si>
  <si>
    <t>岡山県後期高齢者医療広域連合（一般会計）</t>
  </si>
  <si>
    <t>岡山県後期高齢者医療広域連合（後期高齢者医療特別会計）</t>
  </si>
  <si>
    <t>-</t>
    <phoneticPr fontId="2"/>
  </si>
  <si>
    <t>-</t>
    <phoneticPr fontId="2"/>
  </si>
  <si>
    <t>-</t>
    <phoneticPr fontId="2"/>
  </si>
  <si>
    <t>-</t>
    <phoneticPr fontId="2"/>
  </si>
  <si>
    <t>(公共施設等整備基金)</t>
    <rPh sb="1" eb="6">
      <t>コウキョウシセツトウ</t>
    </rPh>
    <rPh sb="6" eb="10">
      <t>セイビキキン</t>
    </rPh>
    <phoneticPr fontId="5"/>
  </si>
  <si>
    <t>(福祉基金)</t>
    <rPh sb="1" eb="5">
      <t>フクシキキン</t>
    </rPh>
    <phoneticPr fontId="2"/>
  </si>
  <si>
    <t>(ふるさとづくり基金）</t>
    <rPh sb="8" eb="10">
      <t>キキン</t>
    </rPh>
    <phoneticPr fontId="2"/>
  </si>
  <si>
    <t>(いかしの舎運営基金)</t>
    <rPh sb="5" eb="6">
      <t>シャ</t>
    </rPh>
    <rPh sb="6" eb="8">
      <t>ウンエイ</t>
    </rPh>
    <rPh sb="8" eb="10">
      <t>キキン</t>
    </rPh>
    <phoneticPr fontId="2"/>
  </si>
  <si>
    <t>(特定寄付運用基金)</t>
    <rPh sb="1" eb="5">
      <t>トクテイキフ</t>
    </rPh>
    <rPh sb="5" eb="9">
      <t>ウンヨウキキン</t>
    </rPh>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</si>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</sst>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7ED4-493D-88E2-CAE79428F3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17099</c:v>
                </c:pt>
                <c:pt idx="1">
                  <c:v>37721</c:v>
                </c:pt>
                <c:pt idx="2">
                  <c:v>39269</c:v>
                </c:pt>
                <c:pt idx="3">
                  <c:v>37996</c:v>
                </c:pt>
                <c:pt idx="4">
                  <c:v>39195</c:v>
                </c:pt>
              </c:numCache>
            </c:numRef>
          </c:val>
          <c:smooth val="0"/>
          <c:extLst>
            <c:ext xmlns:c16="http://schemas.microsoft.com/office/drawing/2014/chart" uri="{C3380CC4-5D6E-409C-BE32-E72D297353CC}">
              <c16:uniqueId val="{00000001-7ED4-493D-88E2-CAE79428F34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5.25</c:v>
                </c:pt>
                <c:pt idx="1">
                  <c:v>5.69</c:v>
                </c:pt>
                <c:pt idx="2">
                  <c:v>5.19</c:v>
                </c:pt>
                <c:pt idx="3">
                  <c:v>5.32</c:v>
                </c:pt>
                <c:pt idx="4">
                  <c:v>7.37</c:v>
                </c:pt>
              </c:numCache>
            </c:numRef>
          </c:val>
          <c:extLst>
            <c:ext xmlns:c16="http://schemas.microsoft.com/office/drawing/2014/chart" uri="{C3380CC4-5D6E-409C-BE32-E72D297353CC}">
              <c16:uniqueId val="{00000000-9679-4040-B382-CDF12639FB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30.19</c:v>
                </c:pt>
                <c:pt idx="1">
                  <c:v>26.87</c:v>
                </c:pt>
                <c:pt idx="2">
                  <c:v>24.67</c:v>
                </c:pt>
                <c:pt idx="3">
                  <c:v>25.45</c:v>
                </c:pt>
                <c:pt idx="4">
                  <c:v>28.43</c:v>
                </c:pt>
              </c:numCache>
            </c:numRef>
          </c:val>
          <c:extLst>
            <c:ext xmlns:c16="http://schemas.microsoft.com/office/drawing/2014/chart" uri="{C3380CC4-5D6E-409C-BE32-E72D297353CC}">
              <c16:uniqueId val="{00000001-9679-4040-B382-CDF12639FB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-0.44</c:v>
                </c:pt>
                <c:pt idx="1">
                  <c:v>-2</c:v>
                </c:pt>
                <c:pt idx="2">
                  <c:v>-1.1200000000000001</c:v>
                </c:pt>
                <c:pt idx="3">
                  <c:v>2.9</c:v>
                </c:pt>
                <c:pt idx="4">
                  <c:v>4.68</c:v>
                </c:pt>
              </c:numCache>
            </c:numRef>
          </c:val>
          <c:smooth val="0"/>
          <c:extLst>
            <c:ext xmlns:c16="http://schemas.microsoft.com/office/drawing/2014/chart" uri="{C3380CC4-5D6E-409C-BE32-E72D297353CC}">
              <c16:uniqueId val="{00000002-9679-4040-B382-CDF12639FB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E1-48F6-B527-D9D9200C72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E1-48F6-B527-D9D9200C729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8E1-48F6-B527-D9D9200C729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8E1-48F6-B527-D9D9200C7299}"/>
            </c:ext>
          </c:extLst>
        </c:ser>
        <c:ser>
          <c:idx val="4"/>
          <c:order val="4"/>
          <c:tx>
            <c:strRef>
              <c:f>データシート!$A$31</c:f>
              <c:strCache>
                <c:ptCount val="1"/>
                <c:pt idx="0">
                  <c:v>早島町後期高齢者医療特別会計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8E1-48F6-B527-D9D9200C7299}"/>
            </c:ext>
          </c:extLst>
        </c:ser>
        <c:ser>
          <c:idx val="5"/>
          <c:order val="5"/>
          <c:tx>
            <c:strRef>
              <c:f>データシート!$A$32</c:f>
              <c:strCache>
                <c:ptCount val="1"/>
                <c:pt idx="0">
                  <c:v>早島町公共下水道事業特別会計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0.23</c:v>
                </c:pt>
                <c:pt idx="2">
                  <c:v>#N/A</c:v>
                </c:pt>
                <c:pt idx="3">
                  <c:v>0.59</c:v>
                </c:pt>
                <c:pt idx="4">
                  <c:v>#N/A</c:v>
                </c:pt>
                <c:pt idx="5">
                  <c:v>0.51</c:v>
                </c:pt>
                <c:pt idx="6">
                  <c:v>0.45</c:v>
                </c:pt>
                <c:pt idx="7">
                  <c:v>#N/A</c:v>
                </c:pt>
                <c:pt idx="8">
                  <c:v>#N/A</c:v>
                </c:pt>
                <c:pt idx="9">
                  <c:v>0.24</c:v>
                </c:pt>
              </c:numCache>
            </c:numRef>
          </c:val>
          <c:extLst>
            <c:ext xmlns:c16="http://schemas.microsoft.com/office/drawing/2014/chart" uri="{C3380CC4-5D6E-409C-BE32-E72D297353CC}">
              <c16:uniqueId val="{00000005-08E1-48F6-B527-D9D9200C7299}"/>
            </c:ext>
          </c:extLst>
        </c:ser>
        <c:ser>
          <c:idx val="6"/>
          <c:order val="6"/>
          <c:tx>
            <c:strRef>
              <c:f>データシート!$A$33</c:f>
              <c:strCache>
                <c:ptCount val="1"/>
                <c:pt idx="0">
                  <c:v>早島町国民健康保険特別会計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1.72</c:v>
                </c:pt>
                <c:pt idx="2">
                  <c:v>#N/A</c:v>
                </c:pt>
                <c:pt idx="3">
                  <c:v>0.62</c:v>
                </c:pt>
                <c:pt idx="4">
                  <c:v>#N/A</c:v>
                </c:pt>
                <c:pt idx="5">
                  <c:v>1.31</c:v>
                </c:pt>
                <c:pt idx="6">
                  <c:v>#N/A</c:v>
                </c:pt>
                <c:pt idx="7">
                  <c:v>1.73</c:v>
                </c:pt>
                <c:pt idx="8">
                  <c:v>#N/A</c:v>
                </c:pt>
                <c:pt idx="9">
                  <c:v>1.85</c:v>
                </c:pt>
              </c:numCache>
            </c:numRef>
          </c:val>
          <c:extLst>
            <c:ext xmlns:c16="http://schemas.microsoft.com/office/drawing/2014/chart" uri="{C3380CC4-5D6E-409C-BE32-E72D297353CC}">
              <c16:uniqueId val="{00000006-08E1-48F6-B527-D9D9200C7299}"/>
            </c:ext>
          </c:extLst>
        </c:ser>
        <c:ser>
          <c:idx val="7"/>
          <c:order val="7"/>
          <c:tx>
            <c:strRef>
              <c:f>データシート!$A$34</c:f>
              <c:strCache>
                <c:ptCount val="1"/>
                <c:pt idx="0">
                  <c:v>早島町介護保険特別会計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1.98</c:v>
                </c:pt>
                <c:pt idx="2">
                  <c:v>#N/A</c:v>
                </c:pt>
                <c:pt idx="3">
                  <c:v>2.17</c:v>
                </c:pt>
                <c:pt idx="4">
                  <c:v>#N/A</c:v>
                </c:pt>
                <c:pt idx="5">
                  <c:v>2.21</c:v>
                </c:pt>
                <c:pt idx="6">
                  <c:v>#N/A</c:v>
                </c:pt>
                <c:pt idx="7">
                  <c:v>3.09</c:v>
                </c:pt>
                <c:pt idx="8">
                  <c:v>#N/A</c:v>
                </c:pt>
                <c:pt idx="9">
                  <c:v>2.6</c:v>
                </c:pt>
              </c:numCache>
            </c:numRef>
          </c:val>
          <c:extLst>
            <c:ext xmlns:c16="http://schemas.microsoft.com/office/drawing/2014/chart" uri="{C3380CC4-5D6E-409C-BE32-E72D297353CC}">
              <c16:uniqueId val="{00000007-08E1-48F6-B527-D9D9200C729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5.25</c:v>
                </c:pt>
                <c:pt idx="2">
                  <c:v>#N/A</c:v>
                </c:pt>
                <c:pt idx="3">
                  <c:v>5.68</c:v>
                </c:pt>
                <c:pt idx="4">
                  <c:v>#N/A</c:v>
                </c:pt>
                <c:pt idx="5">
                  <c:v>5.18</c:v>
                </c:pt>
                <c:pt idx="6">
                  <c:v>#N/A</c:v>
                </c:pt>
                <c:pt idx="7">
                  <c:v>5.32</c:v>
                </c:pt>
                <c:pt idx="8">
                  <c:v>#N/A</c:v>
                </c:pt>
                <c:pt idx="9">
                  <c:v>7.36</c:v>
                </c:pt>
              </c:numCache>
            </c:numRef>
          </c:val>
          <c:extLst>
            <c:ext xmlns:c16="http://schemas.microsoft.com/office/drawing/2014/chart" uri="{C3380CC4-5D6E-409C-BE32-E72D297353CC}">
              <c16:uniqueId val="{00000008-08E1-48F6-B527-D9D9200C7299}"/>
            </c:ext>
          </c:extLst>
        </c:ser>
        <c:ser>
          <c:idx val="9"/>
          <c:order val="9"/>
          <c:tx>
            <c:strRef>
              <c:f>データシート!$A$36</c:f>
              <c:strCache>
                <c:ptCount val="1"/>
                <c:pt idx="0">
                  <c:v>早島町水道事業会計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4.75</c:v>
                </c:pt>
                <c:pt idx="2">
                  <c:v>#N/A</c:v>
                </c:pt>
                <c:pt idx="3">
                  <c:v>6.8</c:v>
                </c:pt>
                <c:pt idx="4">
                  <c:v>#N/A</c:v>
                </c:pt>
                <c:pt idx="5">
                  <c:v>7.39</c:v>
                </c:pt>
                <c:pt idx="6">
                  <c:v>#N/A</c:v>
                </c:pt>
                <c:pt idx="7">
                  <c:v>7.62</c:v>
                </c:pt>
                <c:pt idx="8">
                  <c:v>#N/A</c:v>
                </c:pt>
                <c:pt idx="9">
                  <c:v>8.5500000000000007</c:v>
                </c:pt>
              </c:numCache>
            </c:numRef>
          </c:val>
          <c:extLst>
            <c:ext xmlns:c16="http://schemas.microsoft.com/office/drawing/2014/chart" uri="{C3380CC4-5D6E-409C-BE32-E72D297353CC}">
              <c16:uniqueId val="{00000009-08E1-48F6-B527-D9D9200C729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423</c:v>
                </c:pt>
                <c:pt idx="5">
                  <c:v>421</c:v>
                </c:pt>
                <c:pt idx="8">
                  <c:v>415</c:v>
                </c:pt>
                <c:pt idx="11">
                  <c:v>408</c:v>
                </c:pt>
                <c:pt idx="14">
                  <c:v>395</c:v>
                </c:pt>
              </c:numCache>
            </c:numRef>
          </c:val>
          <c:extLst>
            <c:ext xmlns:c16="http://schemas.microsoft.com/office/drawing/2014/chart" uri="{C3380CC4-5D6E-409C-BE32-E72D297353CC}">
              <c16:uniqueId val="{00000000-04D4-4ADE-9651-FBF9DB61D8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D4-4ADE-9651-FBF9DB61D8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8</c:v>
                </c:pt>
                <c:pt idx="6">
                  <c:v>31</c:v>
                </c:pt>
                <c:pt idx="9">
                  <c:v>31</c:v>
                </c:pt>
                <c:pt idx="12">
                  <c:v>29</c:v>
                </c:pt>
              </c:numCache>
            </c:numRef>
          </c:val>
          <c:extLst>
            <c:ext xmlns:c16="http://schemas.microsoft.com/office/drawing/2014/chart" uri="{C3380CC4-5D6E-409C-BE32-E72D297353CC}">
              <c16:uniqueId val="{00000002-04D4-4ADE-9651-FBF9DB61D8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D4-4ADE-9651-FBF9DB61D8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204</c:v>
                </c:pt>
                <c:pt idx="3">
                  <c:v>190</c:v>
                </c:pt>
                <c:pt idx="6">
                  <c:v>175</c:v>
                </c:pt>
                <c:pt idx="9">
                  <c:v>141</c:v>
                </c:pt>
                <c:pt idx="12">
                  <c:v>133</c:v>
                </c:pt>
              </c:numCache>
            </c:numRef>
          </c:val>
          <c:extLst>
            <c:ext xmlns:c16="http://schemas.microsoft.com/office/drawing/2014/chart" uri="{C3380CC4-5D6E-409C-BE32-E72D297353CC}">
              <c16:uniqueId val="{00000004-04D4-4ADE-9651-FBF9DB61D8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D4-4ADE-9651-FBF9DB61D8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D4-4ADE-9651-FBF9DB61D8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374</c:v>
                </c:pt>
                <c:pt idx="3">
                  <c:v>411</c:v>
                </c:pt>
                <c:pt idx="6">
                  <c:v>420</c:v>
                </c:pt>
                <c:pt idx="9">
                  <c:v>417</c:v>
                </c:pt>
                <c:pt idx="12">
                  <c:v>416</c:v>
                </c:pt>
              </c:numCache>
            </c:numRef>
          </c:val>
          <c:extLst>
            <c:ext xmlns:c16="http://schemas.microsoft.com/office/drawing/2014/chart" uri="{C3380CC4-5D6E-409C-BE32-E72D297353CC}">
              <c16:uniqueId val="{00000007-04D4-4ADE-9651-FBF9DB61D8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159</c:v>
                </c:pt>
                <c:pt idx="2">
                  <c:v>#N/A</c:v>
                </c:pt>
                <c:pt idx="3">
                  <c:v>#N/A</c:v>
                </c:pt>
                <c:pt idx="4">
                  <c:v>188</c:v>
                </c:pt>
                <c:pt idx="5">
                  <c:v>#N/A</c:v>
                </c:pt>
                <c:pt idx="6">
                  <c:v>#N/A</c:v>
                </c:pt>
                <c:pt idx="7">
                  <c:v>211</c:v>
                </c:pt>
                <c:pt idx="8">
                  <c:v>#N/A</c:v>
                </c:pt>
                <c:pt idx="9">
                  <c:v>#N/A</c:v>
                </c:pt>
                <c:pt idx="10">
                  <c:v>181</c:v>
                </c:pt>
                <c:pt idx="11">
                  <c:v>#N/A</c:v>
                </c:pt>
                <c:pt idx="12">
                  <c:v>#N/A</c:v>
                </c:pt>
                <c:pt idx="13">
                  <c:v>183</c:v>
                </c:pt>
                <c:pt idx="14">
                  <c:v>#N/A</c:v>
                </c:pt>
              </c:numCache>
            </c:numRef>
          </c:val>
          <c:smooth val="0"/>
          <c:extLst>
            <c:ext xmlns:c16="http://schemas.microsoft.com/office/drawing/2014/chart" uri="{C3380CC4-5D6E-409C-BE32-E72D297353CC}">
              <c16:uniqueId val="{00000008-04D4-4ADE-9651-FBF9DB61D8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3908</c:v>
                </c:pt>
                <c:pt idx="5">
                  <c:v>3765</c:v>
                </c:pt>
                <c:pt idx="8">
                  <c:v>3661</c:v>
                </c:pt>
                <c:pt idx="11">
                  <c:v>3632</c:v>
                </c:pt>
                <c:pt idx="14">
                  <c:v>3467</c:v>
                </c:pt>
              </c:numCache>
            </c:numRef>
          </c:val>
          <c:extLst>
            <c:ext xmlns:c16="http://schemas.microsoft.com/office/drawing/2014/chart" uri="{C3380CC4-5D6E-409C-BE32-E72D297353CC}">
              <c16:uniqueId val="{00000000-7EC1-4AF6-A100-944DBEC24B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29</c:v>
                </c:pt>
                <c:pt idx="5">
                  <c:v>22</c:v>
                </c:pt>
                <c:pt idx="8">
                  <c:v>15</c:v>
                </c:pt>
                <c:pt idx="11">
                  <c:v>144</c:v>
                </c:pt>
                <c:pt idx="14">
                  <c:v>194</c:v>
                </c:pt>
              </c:numCache>
            </c:numRef>
          </c:val>
          <c:extLst>
            <c:ext xmlns:c16="http://schemas.microsoft.com/office/drawing/2014/chart" uri="{C3380CC4-5D6E-409C-BE32-E72D297353CC}">
              <c16:uniqueId val="{00000001-7EC1-4AF6-A100-944DBEC24B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2047</c:v>
                </c:pt>
                <c:pt idx="5">
                  <c:v>2225</c:v>
                </c:pt>
                <c:pt idx="8">
                  <c:v>2333</c:v>
                </c:pt>
                <c:pt idx="11">
                  <c:v>2752</c:v>
                </c:pt>
                <c:pt idx="14">
                  <c:v>2994</c:v>
                </c:pt>
              </c:numCache>
            </c:numRef>
          </c:val>
          <c:extLst>
            <c:ext xmlns:c16="http://schemas.microsoft.com/office/drawing/2014/chart" uri="{C3380CC4-5D6E-409C-BE32-E72D297353CC}">
              <c16:uniqueId val="{00000002-7EC1-4AF6-A100-944DBEC24B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C1-4AF6-A100-944DBEC24B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C1-4AF6-A100-944DBEC24B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C1-4AF6-A100-944DBEC24B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211</c:v>
                </c:pt>
                <c:pt idx="3">
                  <c:v>216</c:v>
                </c:pt>
                <c:pt idx="6">
                  <c:v>202</c:v>
                </c:pt>
                <c:pt idx="9">
                  <c:v>206</c:v>
                </c:pt>
                <c:pt idx="12">
                  <c:v>225</c:v>
                </c:pt>
              </c:numCache>
            </c:numRef>
          </c:val>
          <c:extLst>
            <c:ext xmlns:c16="http://schemas.microsoft.com/office/drawing/2014/chart" uri="{C3380CC4-5D6E-409C-BE32-E72D297353CC}">
              <c16:uniqueId val="{00000006-7EC1-4AF6-A100-944DBEC24B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EC1-4AF6-A100-944DBEC24B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1064</c:v>
                </c:pt>
                <c:pt idx="3">
                  <c:v>870</c:v>
                </c:pt>
                <c:pt idx="6">
                  <c:v>717</c:v>
                </c:pt>
                <c:pt idx="9">
                  <c:v>579</c:v>
                </c:pt>
                <c:pt idx="12">
                  <c:v>514</c:v>
                </c:pt>
              </c:numCache>
            </c:numRef>
          </c:val>
          <c:extLst>
            <c:ext xmlns:c16="http://schemas.microsoft.com/office/drawing/2014/chart" uri="{C3380CC4-5D6E-409C-BE32-E72D297353CC}">
              <c16:uniqueId val="{00000008-7EC1-4AF6-A100-944DBEC24B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87</c:v>
                </c:pt>
                <c:pt idx="3">
                  <c:v>406</c:v>
                </c:pt>
                <c:pt idx="6">
                  <c:v>372</c:v>
                </c:pt>
                <c:pt idx="9">
                  <c:v>330</c:v>
                </c:pt>
                <c:pt idx="12">
                  <c:v>296</c:v>
                </c:pt>
              </c:numCache>
            </c:numRef>
          </c:val>
          <c:extLst>
            <c:ext xmlns:c16="http://schemas.microsoft.com/office/drawing/2014/chart" uri="{C3380CC4-5D6E-409C-BE32-E72D297353CC}">
              <c16:uniqueId val="{00000009-7EC1-4AF6-A100-944DBEC24B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4530</c:v>
                </c:pt>
                <c:pt idx="3">
                  <c:v>4502</c:v>
                </c:pt>
                <c:pt idx="6">
                  <c:v>4519</c:v>
                </c:pt>
                <c:pt idx="9">
                  <c:v>4643</c:v>
                </c:pt>
                <c:pt idx="12">
                  <c:v>4668</c:v>
                </c:pt>
              </c:numCache>
            </c:numRef>
          </c:val>
          <c:extLst>
            <c:ext xmlns:c16="http://schemas.microsoft.com/office/drawing/2014/chart" uri="{C3380CC4-5D6E-409C-BE32-E72D297353CC}">
              <c16:uniqueId val="{0000000A-7EC1-4AF6-A100-944DBEC24B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EC1-4AF6-A100-944DBEC24B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827</c:v>
                </c:pt>
                <c:pt idx="1">
                  <c:v>914</c:v>
                </c:pt>
                <c:pt idx="2">
                  <c:v>1010</c:v>
                </c:pt>
              </c:numCache>
            </c:numRef>
          </c:val>
          <c:extLst>
            <c:ext xmlns:c16="http://schemas.microsoft.com/office/drawing/2014/chart" uri="{C3380CC4-5D6E-409C-BE32-E72D297353CC}">
              <c16:uniqueId val="{00000000-E92C-4D7A-804B-D9202D3BFE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386</c:v>
                </c:pt>
                <c:pt idx="1">
                  <c:v>471</c:v>
                </c:pt>
                <c:pt idx="2">
                  <c:v>471</c:v>
                </c:pt>
              </c:numCache>
            </c:numRef>
          </c:val>
          <c:extLst>
            <c:ext xmlns:c16="http://schemas.microsoft.com/office/drawing/2014/chart" uri="{C3380CC4-5D6E-409C-BE32-E72D297353CC}">
              <c16:uniqueId val="{00000001-E92C-4D7A-804B-D9202D3BFE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586</c:v>
                </c:pt>
                <c:pt idx="1">
                  <c:v>757</c:v>
                </c:pt>
                <c:pt idx="2">
                  <c:v>873</c:v>
                </c:pt>
              </c:numCache>
            </c:numRef>
          </c:val>
          <c:extLst>
            <c:ext xmlns:c16="http://schemas.microsoft.com/office/drawing/2014/chart" uri="{C3380CC4-5D6E-409C-BE32-E72D297353CC}">
              <c16:uniqueId val="{00000002-E92C-4D7A-804B-D9202D3BFE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年度においては、前年度と比較して、公営企業債の元利償還金に対する繰入金が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百万円の減</a:t>
          </a:r>
          <a:r>
            <a:rPr kumimoji="1" lang="ja-JP" altLang="en-US" sz="1100">
              <a:solidFill>
                <a:schemeClr val="dk1"/>
              </a:solidFill>
              <a:effectLst/>
              <a:latin typeface="+mn-lt"/>
              <a:ea typeface="+mn-ea"/>
              <a:cs typeface="+mn-cs"/>
            </a:rPr>
            <a:t>、元利償還金が百万円の減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債務負担行為に基づく支出が２百万円の減と、それぞれ減額となったが、公害防止事業債償還費の減少等により</a:t>
          </a:r>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百万円の減となったことから、</a:t>
          </a:r>
          <a:r>
            <a:rPr kumimoji="1" lang="ja-JP" altLang="ja-JP" sz="1100">
              <a:solidFill>
                <a:schemeClr val="dk1"/>
              </a:solidFill>
              <a:effectLst/>
              <a:latin typeface="+mn-lt"/>
              <a:ea typeface="+mn-ea"/>
              <a:cs typeface="+mn-cs"/>
            </a:rPr>
            <a:t>実質公債費比率の分子は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今後、公共施設整備等による地方債の発行に係る元利償還金の増加が見込</a:t>
          </a:r>
          <a:r>
            <a:rPr kumimoji="1" lang="ja-JP" altLang="en-US" sz="1100">
              <a:solidFill>
                <a:schemeClr val="dk1"/>
              </a:solidFill>
              <a:effectLst/>
              <a:latin typeface="+mn-lt"/>
              <a:ea typeface="+mn-ea"/>
              <a:cs typeface="+mn-cs"/>
            </a:rPr>
            <a:t>まれ</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年度においては、一般会計等に係る地方債残高が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百万円増加したが、債務負担行為に基づく支出予定額</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百万円減少したため、将来負担額は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充当可能財源等については、基準財政需要額算入見込額が</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百万円減少したものの、充当可能基金が</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百万円及び充当可能特定歳入が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百万円増加したため、</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前年度に引き続き、充当可能財源等が将来負担額を上回ったため、将来負担比率は算出されていない。</a:t>
          </a:r>
          <a:endParaRPr lang="ja-JP" altLang="ja-JP" sz="1400">
            <a:effectLst/>
          </a:endParaRPr>
        </a:p>
        <a:p>
          <a:r>
            <a:rPr kumimoji="1" lang="ja-JP" altLang="ja-JP" sz="1100">
              <a:solidFill>
                <a:schemeClr val="dk1"/>
              </a:solidFill>
              <a:effectLst/>
              <a:latin typeface="+mn-lt"/>
              <a:ea typeface="+mn-ea"/>
              <a:cs typeface="+mn-cs"/>
            </a:rPr>
            <a:t>　今後、公共施設の老朽化やインフラ施設整備等の実施に伴う地方債</a:t>
          </a:r>
          <a:r>
            <a:rPr kumimoji="1" lang="ja-JP" altLang="en-US" sz="1100">
              <a:solidFill>
                <a:schemeClr val="dk1"/>
              </a:solidFill>
              <a:effectLst/>
              <a:latin typeface="+mn-lt"/>
              <a:ea typeface="+mn-ea"/>
              <a:cs typeface="+mn-cs"/>
            </a:rPr>
            <a:t>現在高の増加</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見込まれる</a:t>
          </a:r>
          <a:r>
            <a:rPr kumimoji="1" lang="ja-JP" altLang="ja-JP" sz="1100">
              <a:solidFill>
                <a:schemeClr val="dk1"/>
              </a:solidFill>
              <a:effectLst/>
              <a:latin typeface="+mn-lt"/>
              <a:ea typeface="+mn-ea"/>
              <a:cs typeface="+mn-cs"/>
            </a:rPr>
            <a:t>ことから、地方債の発行に際しては、将来世代の負担が過重になりすぎないよう、事業の取捨選択を含めて考慮する必要がある。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岡山県早島町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財政調整基金に純繰越金の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早島駅整備事業や老朽化対策経費の増大に備えるため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百万円、ふるさとづくり基金はふるさと納税分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百万円を積み増すとともに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百万円を事業へ充当したため、基金全体としては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老朽化した公共施設等の将来的な整備更新のための経費や、公共施設整備に伴う起債償還額の増加に備え、個々の特定目的基金に積み増しを行う予定。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・公共施設等整備基金：早島町における公共施設等の整備を図ることを目的とするもの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・福祉基金：高齢化社会の進展に対応し、高齢者等の保健福祉の増進を図るため、在宅福祉事業及び健康づくり事業等、地域福祉につながる活動に要する経費に充てることを目的とするもの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・ふるさとづくり基金：明るい、豊かで、活力ある独創的、個性的な地域づくりを行うことを目的とするもの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公共施設等整備基金：将来の公共施設等の老朽化対策経費の増大に備え、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百万円積み増しを行ったことにより増加となった。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ふるさとづくり基金：ふるさと納税分の積み増しに対し、事業費への充当が上回ったことにより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公共施設等整備基金：将来の公共施設等の老朽化対策経費の増大に備え、継続的に積み増しを行う。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前年度繰越金等を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災害の発生等の不測の事態への備えとして、また将来を見据えた健全な財政運営に資するため、過去の実績等を踏まえ、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百万円程度を残高の目途とする。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公共施設整備に伴う起債償還額の増加に備え、積み増しを行う。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12,648
12,575
7.62
6,216,058
5,916,025
261,769
3,553,568
4,668,181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令和４年度においては、物価高騰対策により補助費が増加したこと等から基準財政需要額は前年度比で</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増となったのに対し、基準財政収入額についても地方税が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％増えたことにより前年度比</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増となり、単年度の財政力指数は</a:t>
          </a:r>
          <a:r>
            <a:rPr kumimoji="1" lang="en-US" altLang="ja-JP" sz="1100">
              <a:solidFill>
                <a:schemeClr val="dk1"/>
              </a:solidFill>
              <a:effectLst/>
              <a:latin typeface="+mn-lt"/>
              <a:ea typeface="+mn-ea"/>
              <a:cs typeface="+mn-cs"/>
            </a:rPr>
            <a:t>0.66</a:t>
          </a:r>
          <a:r>
            <a:rPr kumimoji="1" lang="ja-JP" altLang="ja-JP" sz="1100">
              <a:solidFill>
                <a:schemeClr val="dk1"/>
              </a:solidFill>
              <a:effectLst/>
              <a:latin typeface="+mn-lt"/>
              <a:ea typeface="+mn-ea"/>
              <a:cs typeface="+mn-cs"/>
            </a:rPr>
            <a:t>となった。３か年平均での財政力指数は</a:t>
          </a:r>
          <a:r>
            <a:rPr kumimoji="1" lang="en-US" altLang="ja-JP" sz="1100">
              <a:solidFill>
                <a:schemeClr val="dk1"/>
              </a:solidFill>
              <a:effectLst/>
              <a:latin typeface="+mn-lt"/>
              <a:ea typeface="+mn-ea"/>
              <a:cs typeface="+mn-cs"/>
            </a:rPr>
            <a:t>0.68</a:t>
          </a:r>
          <a:r>
            <a:rPr kumimoji="1" lang="ja-JP" altLang="ja-JP" sz="1100">
              <a:solidFill>
                <a:schemeClr val="dk1"/>
              </a:solidFill>
              <a:effectLst/>
              <a:latin typeface="+mn-lt"/>
              <a:ea typeface="+mn-ea"/>
              <a:cs typeface="+mn-cs"/>
            </a:rPr>
            <a:t>で、前年度より</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ポイントの減とはなったが、類似団体、全国及び県平均をいずれも上回り、類似団体の中でも上位に位置している。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514850" y="6181392"/>
          <a:ext cx="0" cy="12679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4584700" y="742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425950" y="744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458470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42595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1512</xdr:rowOff>
    </xdr:from>
    <xdr:to>
      <xdr:col>23</xdr:col>
      <xdr:colOff>133350</xdr:colOff>
      <xdr:row>41</xdr:row>
      <xdr:rowOff>35983</xdr:rowOff>
    </xdr:to>
    <xdr:cxnSp macro="">
      <xdr:nvCxnSpPr>
        <xdr:cNvPr id="70" name="直線コネクタ 69"/>
        <xdr:cNvCxnSpPr/>
      </xdr:nvCxnSpPr>
      <xdr:spPr>
        <a:xfrm>
          <a:off x="3752850" y="6874752"/>
          <a:ext cx="762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73072</xdr:rowOff>
    </xdr:from>
    <xdr:ext cx="762000" cy="259045"/>
    <xdr:sp macro="" textlink="">
      <xdr:nvSpPr>
        <xdr:cNvPr id="71" name="財政力平均値テキスト"/>
        <xdr:cNvSpPr txBox="1"/>
      </xdr:nvSpPr>
      <xdr:spPr>
        <a:xfrm>
          <a:off x="4584700" y="7113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464050" y="7141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149981</xdr:rowOff>
    </xdr:from>
    <xdr:to>
      <xdr:col>19</xdr:col>
      <xdr:colOff>133350</xdr:colOff>
      <xdr:row>41</xdr:row>
      <xdr:rowOff>1512</xdr:rowOff>
    </xdr:to>
    <xdr:cxnSp macro="">
      <xdr:nvCxnSpPr>
        <xdr:cNvPr id="73" name="直線コネクタ 72"/>
        <xdr:cNvCxnSpPr/>
      </xdr:nvCxnSpPr>
      <xdr:spPr>
        <a:xfrm>
          <a:off x="2940050" y="6855581"/>
          <a:ext cx="8128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3702050" y="7130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4432</xdr:rowOff>
    </xdr:from>
    <xdr:ext cx="736600" cy="259045"/>
    <xdr:sp macro="" textlink="">
      <xdr:nvSpPr>
        <xdr:cNvPr id="75" name="テキスト ボックス 74"/>
        <xdr:cNvSpPr txBox="1"/>
      </xdr:nvSpPr>
      <xdr:spPr>
        <a:xfrm>
          <a:off x="3409950" y="72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149981</xdr:rowOff>
    </xdr:from>
    <xdr:to>
      <xdr:col>15</xdr:col>
      <xdr:colOff>82550</xdr:colOff>
      <xdr:row>40</xdr:row>
      <xdr:rowOff>161472</xdr:rowOff>
    </xdr:to>
    <xdr:cxnSp macro="">
      <xdr:nvCxnSpPr>
        <xdr:cNvPr id="76" name="直線コネクタ 75"/>
        <xdr:cNvCxnSpPr/>
      </xdr:nvCxnSpPr>
      <xdr:spPr>
        <a:xfrm flipV="1">
          <a:off x="2127250" y="6855581"/>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2889250" y="71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78" name="テキスト ボックス 77"/>
        <xdr:cNvSpPr txBox="1"/>
      </xdr:nvSpPr>
      <xdr:spPr>
        <a:xfrm>
          <a:off x="2597150" y="719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13002</xdr:rowOff>
    </xdr:to>
    <xdr:cxnSp macro="">
      <xdr:nvCxnSpPr>
        <xdr:cNvPr id="79" name="直線コネクタ 78"/>
        <xdr:cNvCxnSpPr/>
      </xdr:nvCxnSpPr>
      <xdr:spPr>
        <a:xfrm flipV="1">
          <a:off x="1333500" y="6867072"/>
          <a:ext cx="79375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095500" y="70959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xdr:cNvSpPr txBox="1"/>
      </xdr:nvSpPr>
      <xdr:spPr>
        <a:xfrm>
          <a:off x="1784350" y="7182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282700" y="708442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xdr:cNvSpPr txBox="1"/>
      </xdr:nvSpPr>
      <xdr:spPr>
        <a:xfrm>
          <a:off x="971550" y="717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9" name="楕円 88"/>
        <xdr:cNvSpPr/>
      </xdr:nvSpPr>
      <xdr:spPr>
        <a:xfrm>
          <a:off x="4464050" y="68622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90" name="財政力該当値テキスト"/>
        <xdr:cNvSpPr txBox="1"/>
      </xdr:nvSpPr>
      <xdr:spPr>
        <a:xfrm>
          <a:off x="4584700" y="670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122162</xdr:rowOff>
    </xdr:from>
    <xdr:to>
      <xdr:col>19</xdr:col>
      <xdr:colOff>184150</xdr:colOff>
      <xdr:row>41</xdr:row>
      <xdr:rowOff>52312</xdr:rowOff>
    </xdr:to>
    <xdr:sp macro="" textlink="">
      <xdr:nvSpPr>
        <xdr:cNvPr id="91" name="楕円 90"/>
        <xdr:cNvSpPr/>
      </xdr:nvSpPr>
      <xdr:spPr>
        <a:xfrm>
          <a:off x="3702050" y="6827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62489</xdr:rowOff>
    </xdr:from>
    <xdr:ext cx="736600" cy="259045"/>
    <xdr:sp macro="" textlink="">
      <xdr:nvSpPr>
        <xdr:cNvPr id="92" name="テキスト ボックス 91"/>
        <xdr:cNvSpPr txBox="1"/>
      </xdr:nvSpPr>
      <xdr:spPr>
        <a:xfrm>
          <a:off x="3409950" y="6600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99181</xdr:rowOff>
    </xdr:from>
    <xdr:to>
      <xdr:col>15</xdr:col>
      <xdr:colOff>133350</xdr:colOff>
      <xdr:row>41</xdr:row>
      <xdr:rowOff>29331</xdr:rowOff>
    </xdr:to>
    <xdr:sp macro="" textlink="">
      <xdr:nvSpPr>
        <xdr:cNvPr id="93" name="楕円 92"/>
        <xdr:cNvSpPr/>
      </xdr:nvSpPr>
      <xdr:spPr>
        <a:xfrm>
          <a:off x="2889250" y="68047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39508</xdr:rowOff>
    </xdr:from>
    <xdr:ext cx="762000" cy="259045"/>
    <xdr:sp macro="" textlink="">
      <xdr:nvSpPr>
        <xdr:cNvPr id="94" name="テキスト ボックス 93"/>
        <xdr:cNvSpPr txBox="1"/>
      </xdr:nvSpPr>
      <xdr:spPr>
        <a:xfrm>
          <a:off x="2597150" y="657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5" name="楕円 94"/>
        <xdr:cNvSpPr/>
      </xdr:nvSpPr>
      <xdr:spPr>
        <a:xfrm>
          <a:off x="2095500" y="681627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6" name="テキスト ボックス 95"/>
        <xdr:cNvSpPr txBox="1"/>
      </xdr:nvSpPr>
      <xdr:spPr>
        <a:xfrm>
          <a:off x="1784350" y="65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133652</xdr:rowOff>
    </xdr:from>
    <xdr:to>
      <xdr:col>7</xdr:col>
      <xdr:colOff>31750</xdr:colOff>
      <xdr:row>41</xdr:row>
      <xdr:rowOff>63802</xdr:rowOff>
    </xdr:to>
    <xdr:sp macro="" textlink="">
      <xdr:nvSpPr>
        <xdr:cNvPr id="97" name="楕円 96"/>
        <xdr:cNvSpPr/>
      </xdr:nvSpPr>
      <xdr:spPr>
        <a:xfrm>
          <a:off x="1282700" y="683925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73979</xdr:rowOff>
    </xdr:from>
    <xdr:ext cx="762000" cy="259045"/>
    <xdr:sp macro="" textlink="">
      <xdr:nvSpPr>
        <xdr:cNvPr id="98" name="テキスト ボックス 97"/>
        <xdr:cNvSpPr txBox="1"/>
      </xdr:nvSpPr>
      <xdr:spPr>
        <a:xfrm>
          <a:off x="971550" y="66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令和４年度においては、町税収入及び普通交付税の増額があったものの、扶助費等の歳出増加により経常収支比率は前年度比で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85.9</a:t>
          </a:r>
          <a:r>
            <a:rPr kumimoji="1" lang="ja-JP" altLang="ja-JP" sz="1100">
              <a:solidFill>
                <a:schemeClr val="dk1"/>
              </a:solidFill>
              <a:effectLst/>
              <a:latin typeface="+mn-lt"/>
              <a:ea typeface="+mn-ea"/>
              <a:cs typeface="+mn-cs"/>
            </a:rPr>
            <a:t>％となった。全国平均及び県平均を下回ったが、扶助費をはじめとした経常的な支出の増加傾向と、ここ数年の</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を超えた財政弾力性の低い状況が継続していることを考慮すると、事業の優先度の検討、効率化を図り、経常的経費の削減に努める必要がある。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514850" y="9894358"/>
          <a:ext cx="0" cy="1437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4584700" y="1130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425950" y="113319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4584700" y="964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425950" y="98943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59479</xdr:rowOff>
    </xdr:to>
    <xdr:cxnSp macro="">
      <xdr:nvCxnSpPr>
        <xdr:cNvPr id="133" name="直線コネクタ 132"/>
        <xdr:cNvCxnSpPr/>
      </xdr:nvCxnSpPr>
      <xdr:spPr>
        <a:xfrm>
          <a:off x="3752850" y="10744200"/>
          <a:ext cx="762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4584700" y="10774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464050" y="10801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125306</xdr:rowOff>
    </xdr:to>
    <xdr:cxnSp macro="">
      <xdr:nvCxnSpPr>
        <xdr:cNvPr id="136" name="直線コネクタ 135"/>
        <xdr:cNvCxnSpPr/>
      </xdr:nvCxnSpPr>
      <xdr:spPr>
        <a:xfrm flipV="1">
          <a:off x="2940050" y="10744200"/>
          <a:ext cx="812800" cy="27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3702050" y="106771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56108</xdr:rowOff>
    </xdr:from>
    <xdr:ext cx="736600" cy="259045"/>
    <xdr:sp macro="" textlink="">
      <xdr:nvSpPr>
        <xdr:cNvPr id="138" name="テキスト ボックス 137"/>
        <xdr:cNvSpPr txBox="1"/>
      </xdr:nvSpPr>
      <xdr:spPr>
        <a:xfrm>
          <a:off x="3409950" y="10449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125306</xdr:rowOff>
    </xdr:from>
    <xdr:to>
      <xdr:col>15</xdr:col>
      <xdr:colOff>82550</xdr:colOff>
      <xdr:row>66</xdr:row>
      <xdr:rowOff>66463</xdr:rowOff>
    </xdr:to>
    <xdr:cxnSp macro="">
      <xdr:nvCxnSpPr>
        <xdr:cNvPr id="139" name="直線コネクタ 138"/>
        <xdr:cNvCxnSpPr/>
      </xdr:nvCxnSpPr>
      <xdr:spPr>
        <a:xfrm flipV="1">
          <a:off x="2127250" y="11021906"/>
          <a:ext cx="8128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2889250" y="10886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41" name="テキスト ボックス 140"/>
        <xdr:cNvSpPr txBox="1"/>
      </xdr:nvSpPr>
      <xdr:spPr>
        <a:xfrm>
          <a:off x="259715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66</xdr:row>
      <xdr:rowOff>66463</xdr:rowOff>
    </xdr:to>
    <xdr:cxnSp macro="">
      <xdr:nvCxnSpPr>
        <xdr:cNvPr id="142" name="直線コネクタ 141"/>
        <xdr:cNvCxnSpPr/>
      </xdr:nvCxnSpPr>
      <xdr:spPr>
        <a:xfrm>
          <a:off x="1333500" y="11090486"/>
          <a:ext cx="79375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095500" y="109027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4" name="テキスト ボックス 143"/>
        <xdr:cNvSpPr txBox="1"/>
      </xdr:nvSpPr>
      <xdr:spPr>
        <a:xfrm>
          <a:off x="1784350" y="1067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282700" y="108582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xdr:cNvSpPr txBox="1"/>
      </xdr:nvSpPr>
      <xdr:spPr>
        <a:xfrm>
          <a:off x="971550" y="1063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8679</xdr:rowOff>
    </xdr:from>
    <xdr:to>
      <xdr:col>23</xdr:col>
      <xdr:colOff>184150</xdr:colOff>
      <xdr:row>64</xdr:row>
      <xdr:rowOff>110279</xdr:rowOff>
    </xdr:to>
    <xdr:sp macro="" textlink="">
      <xdr:nvSpPr>
        <xdr:cNvPr id="152" name="楕円 151"/>
        <xdr:cNvSpPr/>
      </xdr:nvSpPr>
      <xdr:spPr>
        <a:xfrm>
          <a:off x="4464050" y="107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25206</xdr:rowOff>
    </xdr:from>
    <xdr:ext cx="762000" cy="259045"/>
    <xdr:sp macro="" textlink="">
      <xdr:nvSpPr>
        <xdr:cNvPr id="153" name="財政構造の弾力性該当値テキスト"/>
        <xdr:cNvSpPr txBox="1"/>
      </xdr:nvSpPr>
      <xdr:spPr>
        <a:xfrm>
          <a:off x="4584700" y="105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4" name="楕円 153"/>
        <xdr:cNvSpPr/>
      </xdr:nvSpPr>
      <xdr:spPr>
        <a:xfrm>
          <a:off x="370205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5" name="テキスト ボックス 154"/>
        <xdr:cNvSpPr txBox="1"/>
      </xdr:nvSpPr>
      <xdr:spPr>
        <a:xfrm>
          <a:off x="3409950" y="1077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74506</xdr:rowOff>
    </xdr:from>
    <xdr:to>
      <xdr:col>15</xdr:col>
      <xdr:colOff>133350</xdr:colOff>
      <xdr:row>66</xdr:row>
      <xdr:rowOff>4656</xdr:rowOff>
    </xdr:to>
    <xdr:sp macro="" textlink="">
      <xdr:nvSpPr>
        <xdr:cNvPr id="156" name="楕円 155"/>
        <xdr:cNvSpPr/>
      </xdr:nvSpPr>
      <xdr:spPr>
        <a:xfrm>
          <a:off x="2889250" y="109711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160883</xdr:rowOff>
    </xdr:from>
    <xdr:ext cx="762000" cy="259045"/>
    <xdr:sp macro="" textlink="">
      <xdr:nvSpPr>
        <xdr:cNvPr id="157" name="テキスト ボックス 156"/>
        <xdr:cNvSpPr txBox="1"/>
      </xdr:nvSpPr>
      <xdr:spPr>
        <a:xfrm>
          <a:off x="2597150" y="1105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8" name="楕円 157"/>
        <xdr:cNvSpPr/>
      </xdr:nvSpPr>
      <xdr:spPr>
        <a:xfrm>
          <a:off x="2095500" y="110799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9" name="テキスト ボックス 158"/>
        <xdr:cNvSpPr txBox="1"/>
      </xdr:nvSpPr>
      <xdr:spPr>
        <a:xfrm>
          <a:off x="1784350" y="1116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60" name="楕円 159"/>
        <xdr:cNvSpPr/>
      </xdr:nvSpPr>
      <xdr:spPr>
        <a:xfrm>
          <a:off x="1282700" y="1104349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61" name="テキスト ボックス 160"/>
        <xdr:cNvSpPr txBox="1"/>
      </xdr:nvSpPr>
      <xdr:spPr>
        <a:xfrm>
          <a:off x="971550" y="1112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人当たり人件費・物件費等決算額については前年度比で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％増で、全国平均及び県平均をわずかに下回った。この度の増加要因としては、水路浚渫事業の増加と、物価高騰による施設等の光熱水費及び維持管理にかかる委託料等の増加が主なものである。</a:t>
          </a:r>
          <a:endParaRPr lang="ja-JP" altLang="ja-JP" sz="1400">
            <a:effectLst/>
          </a:endParaRPr>
        </a:p>
        <a:p>
          <a:r>
            <a:rPr kumimoji="1" lang="ja-JP" altLang="ja-JP" sz="1100">
              <a:solidFill>
                <a:schemeClr val="dk1"/>
              </a:solidFill>
              <a:effectLst/>
              <a:latin typeface="+mn-lt"/>
              <a:ea typeface="+mn-ea"/>
              <a:cs typeface="+mn-cs"/>
            </a:rPr>
            <a:t>　人件費・物件費等の決算額は近年増加を続けていること、また本町では、廃棄物の焼却処理や常備消防業務を倉敷市に委託しており、これらの経費は補助費等として計上していることを考慮すると、人件費・物件費について、事業の適正化、効率化を進め支出の必要性を再検討し、コスト削減を図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514850" y="13507791"/>
          <a:ext cx="0" cy="15238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4584700" y="1500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425950" y="15031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4584700" y="13255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425950" y="135077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47726</xdr:rowOff>
    </xdr:from>
    <xdr:to>
      <xdr:col>23</xdr:col>
      <xdr:colOff>133350</xdr:colOff>
      <xdr:row>81</xdr:row>
      <xdr:rowOff>56499</xdr:rowOff>
    </xdr:to>
    <xdr:cxnSp macro="">
      <xdr:nvCxnSpPr>
        <xdr:cNvPr id="198" name="直線コネクタ 197"/>
        <xdr:cNvCxnSpPr/>
      </xdr:nvCxnSpPr>
      <xdr:spPr>
        <a:xfrm>
          <a:off x="3752850" y="13626566"/>
          <a:ext cx="762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xdr:cNvSpPr txBox="1"/>
      </xdr:nvSpPr>
      <xdr:spPr>
        <a:xfrm>
          <a:off x="4584700" y="13748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464050" y="1377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9168</xdr:rowOff>
    </xdr:from>
    <xdr:to>
      <xdr:col>19</xdr:col>
      <xdr:colOff>133350</xdr:colOff>
      <xdr:row>81</xdr:row>
      <xdr:rowOff>47726</xdr:rowOff>
    </xdr:to>
    <xdr:cxnSp macro="">
      <xdr:nvCxnSpPr>
        <xdr:cNvPr id="201" name="直線コネクタ 200"/>
        <xdr:cNvCxnSpPr/>
      </xdr:nvCxnSpPr>
      <xdr:spPr>
        <a:xfrm>
          <a:off x="2940050" y="13588008"/>
          <a:ext cx="8128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3702050" y="137429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xdr:cNvSpPr txBox="1"/>
      </xdr:nvSpPr>
      <xdr:spPr>
        <a:xfrm>
          <a:off x="3409950" y="13825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132504</xdr:rowOff>
    </xdr:from>
    <xdr:to>
      <xdr:col>15</xdr:col>
      <xdr:colOff>82550</xdr:colOff>
      <xdr:row>81</xdr:row>
      <xdr:rowOff>9168</xdr:rowOff>
    </xdr:to>
    <xdr:cxnSp macro="">
      <xdr:nvCxnSpPr>
        <xdr:cNvPr id="204" name="直線コネクタ 203"/>
        <xdr:cNvCxnSpPr/>
      </xdr:nvCxnSpPr>
      <xdr:spPr>
        <a:xfrm>
          <a:off x="2127250" y="13543704"/>
          <a:ext cx="812800" cy="4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2889250" y="1373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xdr:cNvSpPr txBox="1"/>
      </xdr:nvSpPr>
      <xdr:spPr>
        <a:xfrm>
          <a:off x="2597150" y="1381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122093</xdr:rowOff>
    </xdr:from>
    <xdr:to>
      <xdr:col>11</xdr:col>
      <xdr:colOff>31750</xdr:colOff>
      <xdr:row>80</xdr:row>
      <xdr:rowOff>132504</xdr:rowOff>
    </xdr:to>
    <xdr:cxnSp macro="">
      <xdr:nvCxnSpPr>
        <xdr:cNvPr id="207" name="直線コネクタ 206"/>
        <xdr:cNvCxnSpPr/>
      </xdr:nvCxnSpPr>
      <xdr:spPr>
        <a:xfrm>
          <a:off x="1333500" y="13533293"/>
          <a:ext cx="79375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095500" y="136852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xdr:cNvSpPr txBox="1"/>
      </xdr:nvSpPr>
      <xdr:spPr>
        <a:xfrm>
          <a:off x="1784350" y="1376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282700" y="136567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xdr:cNvSpPr txBox="1"/>
      </xdr:nvSpPr>
      <xdr:spPr>
        <a:xfrm>
          <a:off x="971550" y="1374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5699</xdr:rowOff>
    </xdr:from>
    <xdr:to>
      <xdr:col>23</xdr:col>
      <xdr:colOff>184150</xdr:colOff>
      <xdr:row>81</xdr:row>
      <xdr:rowOff>107299</xdr:rowOff>
    </xdr:to>
    <xdr:sp macro="" textlink="">
      <xdr:nvSpPr>
        <xdr:cNvPr id="217" name="楕円 216"/>
        <xdr:cNvSpPr/>
      </xdr:nvSpPr>
      <xdr:spPr>
        <a:xfrm>
          <a:off x="4464050" y="1358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22226</xdr:rowOff>
    </xdr:from>
    <xdr:ext cx="762000" cy="259045"/>
    <xdr:sp macro="" textlink="">
      <xdr:nvSpPr>
        <xdr:cNvPr id="218" name="人件費・物件費等の状況該当値テキスト"/>
        <xdr:cNvSpPr txBox="1"/>
      </xdr:nvSpPr>
      <xdr:spPr>
        <a:xfrm>
          <a:off x="4584700" y="1343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168376</xdr:rowOff>
    </xdr:from>
    <xdr:to>
      <xdr:col>19</xdr:col>
      <xdr:colOff>184150</xdr:colOff>
      <xdr:row>81</xdr:row>
      <xdr:rowOff>98526</xdr:rowOff>
    </xdr:to>
    <xdr:sp macro="" textlink="">
      <xdr:nvSpPr>
        <xdr:cNvPr id="219" name="楕円 218"/>
        <xdr:cNvSpPr/>
      </xdr:nvSpPr>
      <xdr:spPr>
        <a:xfrm>
          <a:off x="3702050" y="135795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108703</xdr:rowOff>
    </xdr:from>
    <xdr:ext cx="736600" cy="259045"/>
    <xdr:sp macro="" textlink="">
      <xdr:nvSpPr>
        <xdr:cNvPr id="220" name="テキスト ボックス 219"/>
        <xdr:cNvSpPr txBox="1"/>
      </xdr:nvSpPr>
      <xdr:spPr>
        <a:xfrm>
          <a:off x="3409950" y="13352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129818</xdr:rowOff>
    </xdr:from>
    <xdr:to>
      <xdr:col>15</xdr:col>
      <xdr:colOff>133350</xdr:colOff>
      <xdr:row>81</xdr:row>
      <xdr:rowOff>59968</xdr:rowOff>
    </xdr:to>
    <xdr:sp macro="" textlink="">
      <xdr:nvSpPr>
        <xdr:cNvPr id="221" name="楕円 220"/>
        <xdr:cNvSpPr/>
      </xdr:nvSpPr>
      <xdr:spPr>
        <a:xfrm>
          <a:off x="2889250" y="13541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70145</xdr:rowOff>
    </xdr:from>
    <xdr:ext cx="762000" cy="259045"/>
    <xdr:sp macro="" textlink="">
      <xdr:nvSpPr>
        <xdr:cNvPr id="222" name="テキスト ボックス 221"/>
        <xdr:cNvSpPr txBox="1"/>
      </xdr:nvSpPr>
      <xdr:spPr>
        <a:xfrm>
          <a:off x="2597150" y="1331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81704</xdr:rowOff>
    </xdr:from>
    <xdr:to>
      <xdr:col>11</xdr:col>
      <xdr:colOff>82550</xdr:colOff>
      <xdr:row>81</xdr:row>
      <xdr:rowOff>11854</xdr:rowOff>
    </xdr:to>
    <xdr:sp macro="" textlink="">
      <xdr:nvSpPr>
        <xdr:cNvPr id="223" name="楕円 222"/>
        <xdr:cNvSpPr/>
      </xdr:nvSpPr>
      <xdr:spPr>
        <a:xfrm>
          <a:off x="2095500" y="1349290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22031</xdr:rowOff>
    </xdr:from>
    <xdr:ext cx="762000" cy="259045"/>
    <xdr:sp macro="" textlink="">
      <xdr:nvSpPr>
        <xdr:cNvPr id="224" name="テキスト ボックス 223"/>
        <xdr:cNvSpPr txBox="1"/>
      </xdr:nvSpPr>
      <xdr:spPr>
        <a:xfrm>
          <a:off x="1784350" y="1326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71293</xdr:rowOff>
    </xdr:from>
    <xdr:to>
      <xdr:col>7</xdr:col>
      <xdr:colOff>31750</xdr:colOff>
      <xdr:row>81</xdr:row>
      <xdr:rowOff>1443</xdr:rowOff>
    </xdr:to>
    <xdr:sp macro="" textlink="">
      <xdr:nvSpPr>
        <xdr:cNvPr id="225" name="楕円 224"/>
        <xdr:cNvSpPr/>
      </xdr:nvSpPr>
      <xdr:spPr>
        <a:xfrm>
          <a:off x="1282700" y="134824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11620</xdr:rowOff>
    </xdr:from>
    <xdr:ext cx="762000" cy="259045"/>
    <xdr:sp macro="" textlink="">
      <xdr:nvSpPr>
        <xdr:cNvPr id="226" name="テキスト ボックス 225"/>
        <xdr:cNvSpPr txBox="1"/>
      </xdr:nvSpPr>
      <xdr:spPr>
        <a:xfrm>
          <a:off x="971550" y="132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ラスパイレス指数は昨年から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ポイント上昇し、類似団体平均をわずかに上回った。　　</a:t>
          </a:r>
          <a:endParaRPr lang="ja-JP" altLang="ja-JP" sz="1400">
            <a:effectLst/>
          </a:endParaRPr>
        </a:p>
        <a:p>
          <a:r>
            <a:rPr kumimoji="1" lang="ja-JP" altLang="ja-JP" sz="1100">
              <a:solidFill>
                <a:schemeClr val="dk1"/>
              </a:solidFill>
              <a:effectLst/>
              <a:latin typeface="+mn-lt"/>
              <a:ea typeface="+mn-ea"/>
              <a:cs typeface="+mn-cs"/>
            </a:rPr>
            <a:t>　従前から人事院勧告に則り、適正な対応を行っているが、今後も人事院勧告に準拠し、給与水準の適正化に努める。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5474950" y="13455650"/>
          <a:ext cx="0" cy="160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5563850" y="150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5405100" y="150568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152400</xdr:rowOff>
    </xdr:to>
    <xdr:cxnSp macro="">
      <xdr:nvCxnSpPr>
        <xdr:cNvPr id="260" name="直線コネクタ 259"/>
        <xdr:cNvCxnSpPr/>
      </xdr:nvCxnSpPr>
      <xdr:spPr>
        <a:xfrm>
          <a:off x="14712950" y="14388395"/>
          <a:ext cx="762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xdr:cNvSpPr txBox="1"/>
      </xdr:nvSpPr>
      <xdr:spPr>
        <a:xfrm>
          <a:off x="15563850" y="14119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5427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138995</xdr:rowOff>
    </xdr:to>
    <xdr:cxnSp macro="">
      <xdr:nvCxnSpPr>
        <xdr:cNvPr id="263" name="直線コネクタ 262"/>
        <xdr:cNvCxnSpPr/>
      </xdr:nvCxnSpPr>
      <xdr:spPr>
        <a:xfrm>
          <a:off x="13903960" y="14361584"/>
          <a:ext cx="80899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4665960" y="1427056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xdr:cNvSpPr txBox="1"/>
      </xdr:nvSpPr>
      <xdr:spPr>
        <a:xfrm>
          <a:off x="14370050" y="1404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141816</xdr:rowOff>
    </xdr:to>
    <xdr:cxnSp macro="">
      <xdr:nvCxnSpPr>
        <xdr:cNvPr id="266" name="直線コネクタ 265"/>
        <xdr:cNvCxnSpPr/>
      </xdr:nvCxnSpPr>
      <xdr:spPr>
        <a:xfrm flipV="1">
          <a:off x="13106400" y="14361584"/>
          <a:ext cx="797560" cy="19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3868400" y="1432418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3557250" y="1441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141816</xdr:rowOff>
    </xdr:to>
    <xdr:cxnSp macro="">
      <xdr:nvCxnSpPr>
        <xdr:cNvPr id="269" name="直線コネクタ 268"/>
        <xdr:cNvCxnSpPr/>
      </xdr:nvCxnSpPr>
      <xdr:spPr>
        <a:xfrm>
          <a:off x="12293600" y="14478424"/>
          <a:ext cx="8128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3055600" y="1432418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2763500" y="1409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2242800" y="1431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xdr:cNvSpPr txBox="1"/>
      </xdr:nvSpPr>
      <xdr:spPr>
        <a:xfrm>
          <a:off x="1195070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9" name="楕円 278"/>
        <xdr:cNvSpPr/>
      </xdr:nvSpPr>
      <xdr:spPr>
        <a:xfrm>
          <a:off x="15427960" y="143510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0" name="給与水準   （国との比較）該当値テキスト"/>
        <xdr:cNvSpPr txBox="1"/>
      </xdr:nvSpPr>
      <xdr:spPr>
        <a:xfrm>
          <a:off x="1556385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81" name="楕円 280"/>
        <xdr:cNvSpPr/>
      </xdr:nvSpPr>
      <xdr:spPr>
        <a:xfrm>
          <a:off x="14665960" y="1433759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82" name="テキスト ボックス 281"/>
        <xdr:cNvSpPr txBox="1"/>
      </xdr:nvSpPr>
      <xdr:spPr>
        <a:xfrm>
          <a:off x="14370050" y="1442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xdr:cNvSpPr/>
      </xdr:nvSpPr>
      <xdr:spPr>
        <a:xfrm>
          <a:off x="13868400" y="14310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4" name="テキスト ボックス 283"/>
        <xdr:cNvSpPr txBox="1"/>
      </xdr:nvSpPr>
      <xdr:spPr>
        <a:xfrm>
          <a:off x="1355725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5" name="楕円 284"/>
        <xdr:cNvSpPr/>
      </xdr:nvSpPr>
      <xdr:spPr>
        <a:xfrm>
          <a:off x="13055600" y="145080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6" name="テキスト ボックス 285"/>
        <xdr:cNvSpPr txBox="1"/>
      </xdr:nvSpPr>
      <xdr:spPr>
        <a:xfrm>
          <a:off x="12763500" y="145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7" name="楕円 286"/>
        <xdr:cNvSpPr/>
      </xdr:nvSpPr>
      <xdr:spPr>
        <a:xfrm>
          <a:off x="12242800" y="144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8" name="テキスト ボックス 287"/>
        <xdr:cNvSpPr txBox="1"/>
      </xdr:nvSpPr>
      <xdr:spPr>
        <a:xfrm>
          <a:off x="11950700" y="1451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人当たり職員数については、人口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人前後と、類似団体平均よりも少ない数値で推移している。</a:t>
          </a:r>
          <a:endParaRPr lang="ja-JP" altLang="ja-JP" sz="1400">
            <a:effectLst/>
          </a:endParaRPr>
        </a:p>
        <a:p>
          <a:r>
            <a:rPr kumimoji="1" lang="ja-JP" altLang="ja-JP" sz="1100">
              <a:solidFill>
                <a:schemeClr val="dk1"/>
              </a:solidFill>
              <a:effectLst/>
              <a:latin typeface="+mn-lt"/>
              <a:ea typeface="+mn-ea"/>
              <a:cs typeface="+mn-cs"/>
            </a:rPr>
            <a:t>　今後も住民サービスの向上のため、事務作業の効率化を図り、業務改善に努めていく。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16649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097915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16649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097915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16649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097915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16649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097915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5474950" y="10136404"/>
          <a:ext cx="0" cy="12189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5563850" y="1132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5405100" y="113553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5563850" y="988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5405100" y="10136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108407</xdr:rowOff>
    </xdr:from>
    <xdr:to>
      <xdr:col>81</xdr:col>
      <xdr:colOff>44450</xdr:colOff>
      <xdr:row>60</xdr:row>
      <xdr:rowOff>110337</xdr:rowOff>
    </xdr:to>
    <xdr:cxnSp macro="">
      <xdr:nvCxnSpPr>
        <xdr:cNvPr id="320" name="直線コネクタ 319"/>
        <xdr:cNvCxnSpPr/>
      </xdr:nvCxnSpPr>
      <xdr:spPr>
        <a:xfrm flipV="1">
          <a:off x="14712950" y="10166807"/>
          <a:ext cx="762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xdr:cNvSpPr txBox="1"/>
      </xdr:nvSpPr>
      <xdr:spPr>
        <a:xfrm>
          <a:off x="15563850" y="10280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5427960" y="103081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110337</xdr:rowOff>
    </xdr:from>
    <xdr:to>
      <xdr:col>77</xdr:col>
      <xdr:colOff>44450</xdr:colOff>
      <xdr:row>60</xdr:row>
      <xdr:rowOff>110337</xdr:rowOff>
    </xdr:to>
    <xdr:cxnSp macro="">
      <xdr:nvCxnSpPr>
        <xdr:cNvPr id="323" name="直線コネクタ 322"/>
        <xdr:cNvCxnSpPr/>
      </xdr:nvCxnSpPr>
      <xdr:spPr>
        <a:xfrm>
          <a:off x="13903960" y="1016873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4665960" y="1030234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xdr:cNvSpPr txBox="1"/>
      </xdr:nvSpPr>
      <xdr:spPr>
        <a:xfrm>
          <a:off x="14370050" y="1038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110337</xdr:rowOff>
    </xdr:from>
    <xdr:to>
      <xdr:col>72</xdr:col>
      <xdr:colOff>203200</xdr:colOff>
      <xdr:row>60</xdr:row>
      <xdr:rowOff>120955</xdr:rowOff>
    </xdr:to>
    <xdr:cxnSp macro="">
      <xdr:nvCxnSpPr>
        <xdr:cNvPr id="326" name="直線コネクタ 325"/>
        <xdr:cNvCxnSpPr/>
      </xdr:nvCxnSpPr>
      <xdr:spPr>
        <a:xfrm flipV="1">
          <a:off x="13106400" y="10168737"/>
          <a:ext cx="79756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3868400" y="1030185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xdr:cNvSpPr txBox="1"/>
      </xdr:nvSpPr>
      <xdr:spPr>
        <a:xfrm>
          <a:off x="13557250" y="1038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120955</xdr:rowOff>
    </xdr:from>
    <xdr:to>
      <xdr:col>68</xdr:col>
      <xdr:colOff>152400</xdr:colOff>
      <xdr:row>60</xdr:row>
      <xdr:rowOff>122403</xdr:rowOff>
    </xdr:to>
    <xdr:cxnSp macro="">
      <xdr:nvCxnSpPr>
        <xdr:cNvPr id="329" name="直線コネクタ 328"/>
        <xdr:cNvCxnSpPr/>
      </xdr:nvCxnSpPr>
      <xdr:spPr>
        <a:xfrm flipV="1">
          <a:off x="12293600" y="10179355"/>
          <a:ext cx="8128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3055600" y="1029896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xdr:cNvSpPr txBox="1"/>
      </xdr:nvSpPr>
      <xdr:spPr>
        <a:xfrm>
          <a:off x="12763500" y="1038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2242800" y="102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xdr:cNvSpPr txBox="1"/>
      </xdr:nvSpPr>
      <xdr:spPr>
        <a:xfrm>
          <a:off x="11950700" y="1037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57607</xdr:rowOff>
    </xdr:from>
    <xdr:to>
      <xdr:col>81</xdr:col>
      <xdr:colOff>95250</xdr:colOff>
      <xdr:row>60</xdr:row>
      <xdr:rowOff>159207</xdr:rowOff>
    </xdr:to>
    <xdr:sp macro="" textlink="">
      <xdr:nvSpPr>
        <xdr:cNvPr id="339" name="楕円 338"/>
        <xdr:cNvSpPr/>
      </xdr:nvSpPr>
      <xdr:spPr>
        <a:xfrm>
          <a:off x="15427960" y="1011600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150334</xdr:rowOff>
    </xdr:from>
    <xdr:ext cx="762000" cy="259045"/>
    <xdr:sp macro="" textlink="">
      <xdr:nvSpPr>
        <xdr:cNvPr id="340" name="定員管理の状況該当値テキスト"/>
        <xdr:cNvSpPr txBox="1"/>
      </xdr:nvSpPr>
      <xdr:spPr>
        <a:xfrm>
          <a:off x="15563850" y="1004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59537</xdr:rowOff>
    </xdr:from>
    <xdr:to>
      <xdr:col>77</xdr:col>
      <xdr:colOff>95250</xdr:colOff>
      <xdr:row>60</xdr:row>
      <xdr:rowOff>161137</xdr:rowOff>
    </xdr:to>
    <xdr:sp macro="" textlink="">
      <xdr:nvSpPr>
        <xdr:cNvPr id="341" name="楕円 340"/>
        <xdr:cNvSpPr/>
      </xdr:nvSpPr>
      <xdr:spPr>
        <a:xfrm>
          <a:off x="14665960" y="1011793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171314</xdr:rowOff>
    </xdr:from>
    <xdr:ext cx="736600" cy="259045"/>
    <xdr:sp macro="" textlink="">
      <xdr:nvSpPr>
        <xdr:cNvPr id="342" name="テキスト ボックス 341"/>
        <xdr:cNvSpPr txBox="1"/>
      </xdr:nvSpPr>
      <xdr:spPr>
        <a:xfrm>
          <a:off x="14370050" y="9894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59537</xdr:rowOff>
    </xdr:from>
    <xdr:to>
      <xdr:col>73</xdr:col>
      <xdr:colOff>44450</xdr:colOff>
      <xdr:row>60</xdr:row>
      <xdr:rowOff>161137</xdr:rowOff>
    </xdr:to>
    <xdr:sp macro="" textlink="">
      <xdr:nvSpPr>
        <xdr:cNvPr id="343" name="楕円 342"/>
        <xdr:cNvSpPr/>
      </xdr:nvSpPr>
      <xdr:spPr>
        <a:xfrm>
          <a:off x="13868400" y="101179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171314</xdr:rowOff>
    </xdr:from>
    <xdr:ext cx="762000" cy="259045"/>
    <xdr:sp macro="" textlink="">
      <xdr:nvSpPr>
        <xdr:cNvPr id="344" name="テキスト ボックス 343"/>
        <xdr:cNvSpPr txBox="1"/>
      </xdr:nvSpPr>
      <xdr:spPr>
        <a:xfrm>
          <a:off x="13557250" y="989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70155</xdr:rowOff>
    </xdr:from>
    <xdr:to>
      <xdr:col>68</xdr:col>
      <xdr:colOff>203200</xdr:colOff>
      <xdr:row>61</xdr:row>
      <xdr:rowOff>305</xdr:rowOff>
    </xdr:to>
    <xdr:sp macro="" textlink="">
      <xdr:nvSpPr>
        <xdr:cNvPr id="345" name="楕円 344"/>
        <xdr:cNvSpPr/>
      </xdr:nvSpPr>
      <xdr:spPr>
        <a:xfrm>
          <a:off x="13055600" y="1012855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10482</xdr:rowOff>
    </xdr:from>
    <xdr:ext cx="762000" cy="259045"/>
    <xdr:sp macro="" textlink="">
      <xdr:nvSpPr>
        <xdr:cNvPr id="346" name="テキスト ボックス 345"/>
        <xdr:cNvSpPr txBox="1"/>
      </xdr:nvSpPr>
      <xdr:spPr>
        <a:xfrm>
          <a:off x="12763500" y="99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71603</xdr:rowOff>
    </xdr:from>
    <xdr:to>
      <xdr:col>64</xdr:col>
      <xdr:colOff>152400</xdr:colOff>
      <xdr:row>61</xdr:row>
      <xdr:rowOff>1753</xdr:rowOff>
    </xdr:to>
    <xdr:sp macro="" textlink="">
      <xdr:nvSpPr>
        <xdr:cNvPr id="347" name="楕円 346"/>
        <xdr:cNvSpPr/>
      </xdr:nvSpPr>
      <xdr:spPr>
        <a:xfrm>
          <a:off x="12242800" y="10130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11930</xdr:rowOff>
    </xdr:from>
    <xdr:ext cx="762000" cy="259045"/>
    <xdr:sp macro="" textlink="">
      <xdr:nvSpPr>
        <xdr:cNvPr id="348" name="テキスト ボックス 347"/>
        <xdr:cNvSpPr txBox="1"/>
      </xdr:nvSpPr>
      <xdr:spPr>
        <a:xfrm>
          <a:off x="11950700" y="990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令和４年度においては、元利償還金は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万円の減額となり前年度とほぼ変わらなかったが、臨時財政対策債の減少等により標準財政規模は前年度から</a:t>
          </a:r>
          <a:r>
            <a:rPr kumimoji="1" lang="en-US" altLang="ja-JP" sz="1100">
              <a:solidFill>
                <a:schemeClr val="dk1"/>
              </a:solidFill>
              <a:effectLst/>
              <a:latin typeface="+mn-lt"/>
              <a:ea typeface="+mn-ea"/>
              <a:cs typeface="+mn-cs"/>
            </a:rPr>
            <a:t>3,984</a:t>
          </a:r>
          <a:r>
            <a:rPr kumimoji="1" lang="ja-JP" altLang="ja-JP" sz="1100">
              <a:solidFill>
                <a:schemeClr val="dk1"/>
              </a:solidFill>
              <a:effectLst/>
              <a:latin typeface="+mn-lt"/>
              <a:ea typeface="+mn-ea"/>
              <a:cs typeface="+mn-cs"/>
            </a:rPr>
            <a:t>万円減額となったため、単年度での実質公債費比率は</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ポイント増加した。３か年平均では実質公債費比率は</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となったが、全国平均を上回っている。</a:t>
          </a:r>
          <a:endParaRPr lang="ja-JP" altLang="ja-JP" sz="1400">
            <a:effectLst/>
          </a:endParaRPr>
        </a:p>
        <a:p>
          <a:r>
            <a:rPr kumimoji="1" lang="ja-JP" altLang="ja-JP" sz="1100">
              <a:solidFill>
                <a:schemeClr val="dk1"/>
              </a:solidFill>
              <a:effectLst/>
              <a:latin typeface="+mn-lt"/>
              <a:ea typeface="+mn-ea"/>
              <a:cs typeface="+mn-cs"/>
            </a:rPr>
            <a:t>　今後、公共施設整備等に伴って実質公債費比率の上昇が想定されるため、起債の新規発行に際しては世代間の負担の公平性を考慮する必要がある。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5474950" y="6264910"/>
          <a:ext cx="0" cy="1312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556385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5405100" y="75776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5563850" y="601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5405100" y="62649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76200</xdr:rowOff>
    </xdr:to>
    <xdr:cxnSp macro="">
      <xdr:nvCxnSpPr>
        <xdr:cNvPr id="381" name="直線コネクタ 380"/>
        <xdr:cNvCxnSpPr/>
      </xdr:nvCxnSpPr>
      <xdr:spPr>
        <a:xfrm flipV="1">
          <a:off x="14712950" y="6917267"/>
          <a:ext cx="762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5563850" y="6991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5427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84244</xdr:rowOff>
    </xdr:to>
    <xdr:cxnSp macro="">
      <xdr:nvCxnSpPr>
        <xdr:cNvPr id="384" name="直線コネクタ 383"/>
        <xdr:cNvCxnSpPr/>
      </xdr:nvCxnSpPr>
      <xdr:spPr>
        <a:xfrm flipV="1">
          <a:off x="13903960" y="6949440"/>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4665960" y="701929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4370050" y="710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84244</xdr:rowOff>
    </xdr:to>
    <xdr:cxnSp macro="">
      <xdr:nvCxnSpPr>
        <xdr:cNvPr id="387" name="直線コネクタ 386"/>
        <xdr:cNvCxnSpPr/>
      </xdr:nvCxnSpPr>
      <xdr:spPr>
        <a:xfrm>
          <a:off x="13106400" y="6941396"/>
          <a:ext cx="79756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3868400" y="701124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3557250" y="7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76200</xdr:rowOff>
    </xdr:to>
    <xdr:cxnSp macro="">
      <xdr:nvCxnSpPr>
        <xdr:cNvPr id="390" name="直線コネクタ 389"/>
        <xdr:cNvCxnSpPr/>
      </xdr:nvCxnSpPr>
      <xdr:spPr>
        <a:xfrm flipV="1">
          <a:off x="12293600" y="6941396"/>
          <a:ext cx="8128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3055600" y="701124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2763500" y="70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2242800" y="7003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1950700" y="708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xdr:cNvSpPr/>
      </xdr:nvSpPr>
      <xdr:spPr>
        <a:xfrm>
          <a:off x="15427960" y="68702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xdr:cNvSpPr txBox="1"/>
      </xdr:nvSpPr>
      <xdr:spPr>
        <a:xfrm>
          <a:off x="15563850" y="6715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2" name="楕円 401"/>
        <xdr:cNvSpPr/>
      </xdr:nvSpPr>
      <xdr:spPr>
        <a:xfrm>
          <a:off x="14665960" y="68986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3" name="テキスト ボックス 402"/>
        <xdr:cNvSpPr txBox="1"/>
      </xdr:nvSpPr>
      <xdr:spPr>
        <a:xfrm>
          <a:off x="14370050" y="6675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4" name="楕円 403"/>
        <xdr:cNvSpPr/>
      </xdr:nvSpPr>
      <xdr:spPr>
        <a:xfrm>
          <a:off x="13868400" y="69066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5" name="テキスト ボックス 404"/>
        <xdr:cNvSpPr txBox="1"/>
      </xdr:nvSpPr>
      <xdr:spPr>
        <a:xfrm>
          <a:off x="13557250" y="668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6" name="楕円 405"/>
        <xdr:cNvSpPr/>
      </xdr:nvSpPr>
      <xdr:spPr>
        <a:xfrm>
          <a:off x="13055600" y="689059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7" name="テキスト ボックス 406"/>
        <xdr:cNvSpPr txBox="1"/>
      </xdr:nvSpPr>
      <xdr:spPr>
        <a:xfrm>
          <a:off x="12763500" y="666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8" name="楕円 407"/>
        <xdr:cNvSpPr/>
      </xdr:nvSpPr>
      <xdr:spPr>
        <a:xfrm>
          <a:off x="122428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9" name="テキスト ボックス 408"/>
        <xdr:cNvSpPr txBox="1"/>
      </xdr:nvSpPr>
      <xdr:spPr>
        <a:xfrm>
          <a:off x="11950700" y="66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においては、充当可能基金の増加等により、前年度に引き続いて将来負担比率が算出されなくなっているが、大型の施設整備事業を予定していること、公共施設の老朽化に対応した改修を進めていく予定があることから、将来的には負担比率が上昇することが想定されるため、建設事業の実施に際しては、将来世代の負担が過重になりすぎないよう、優先度を検討し計画的な整備を進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xdr:cNvSpPr/>
      </xdr:nvSpPr>
      <xdr:spPr>
        <a:xfrm>
          <a:off x="14665960" y="229216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xdr:cNvSpPr txBox="1"/>
      </xdr:nvSpPr>
      <xdr:spPr>
        <a:xfrm>
          <a:off x="14370050" y="2064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xdr:cNvSpPr/>
      </xdr:nvSpPr>
      <xdr:spPr>
        <a:xfrm>
          <a:off x="13868400" y="23664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xdr:cNvSpPr txBox="1"/>
      </xdr:nvSpPr>
      <xdr:spPr>
        <a:xfrm>
          <a:off x="13557250" y="214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xdr:cNvSpPr/>
      </xdr:nvSpPr>
      <xdr:spPr>
        <a:xfrm>
          <a:off x="13055600" y="224850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xdr:cNvSpPr txBox="1"/>
      </xdr:nvSpPr>
      <xdr:spPr>
        <a:xfrm>
          <a:off x="12763500" y="202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2242800" y="22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1950700" y="198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12,648
12,575
7.62
6,216,058
5,916,025
261,769
3,553,568
4,668,181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全国平均及び県平均を下回った。</a:t>
          </a:r>
          <a:endParaRPr lang="ja-JP" altLang="ja-JP" sz="1400">
            <a:effectLst/>
          </a:endParaRPr>
        </a:p>
        <a:p>
          <a:r>
            <a:rPr kumimoji="1" lang="ja-JP" altLang="ja-JP" sz="1100">
              <a:solidFill>
                <a:schemeClr val="dk1"/>
              </a:solidFill>
              <a:effectLst/>
              <a:latin typeface="+mn-lt"/>
              <a:ea typeface="+mn-ea"/>
              <a:cs typeface="+mn-cs"/>
            </a:rPr>
            <a:t>　今後も職員の採用を計画的に行い、適正な人員管理に努めるとともに、会計年度任用職員も含めての事務事業、人員配置の適正化を図り、事務処理の効率化、合理化を進め、人件費の削減に努める。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12700</xdr:rowOff>
    </xdr:to>
    <xdr:cxnSp macro="">
      <xdr:nvCxnSpPr>
        <xdr:cNvPr id="66" name="直線コネクタ 65"/>
        <xdr:cNvCxnSpPr/>
      </xdr:nvCxnSpPr>
      <xdr:spPr>
        <a:xfrm>
          <a:off x="3987800" y="618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138430</xdr:rowOff>
    </xdr:to>
    <xdr:cxnSp macro="">
      <xdr:nvCxnSpPr>
        <xdr:cNvPr id="69" name="直線コネクタ 68"/>
        <xdr:cNvCxnSpPr/>
      </xdr:nvCxnSpPr>
      <xdr:spPr>
        <a:xfrm flipV="1">
          <a:off x="3098800" y="61849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69867</xdr:rowOff>
    </xdr:from>
    <xdr:ext cx="736600" cy="259045"/>
    <xdr:sp macro="" textlink="">
      <xdr:nvSpPr>
        <xdr:cNvPr id="71" name="テキスト ボックス 70"/>
        <xdr:cNvSpPr txBox="1"/>
      </xdr:nvSpPr>
      <xdr:spPr>
        <a:xfrm>
          <a:off x="3606800" y="5899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36</xdr:row>
      <xdr:rowOff>138430</xdr:rowOff>
    </xdr:to>
    <xdr:cxnSp macro="">
      <xdr:nvCxnSpPr>
        <xdr:cNvPr id="72" name="直線コネクタ 71"/>
        <xdr:cNvCxnSpPr/>
      </xdr:nvCxnSpPr>
      <xdr:spPr>
        <a:xfrm>
          <a:off x="2209800" y="6306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146067</xdr:rowOff>
    </xdr:from>
    <xdr:ext cx="762000" cy="259045"/>
    <xdr:sp macro="" textlink="">
      <xdr:nvSpPr>
        <xdr:cNvPr id="74" name="テキスト ボックス 73"/>
        <xdr:cNvSpPr txBox="1"/>
      </xdr:nvSpPr>
      <xdr:spPr>
        <a:xfrm>
          <a:off x="2717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115570</xdr:rowOff>
    </xdr:from>
    <xdr:to>
      <xdr:col>11</xdr:col>
      <xdr:colOff>9525</xdr:colOff>
      <xdr:row>36</xdr:row>
      <xdr:rowOff>134620</xdr:rowOff>
    </xdr:to>
    <xdr:cxnSp macro="">
      <xdr:nvCxnSpPr>
        <xdr:cNvPr id="75" name="直線コネクタ 74"/>
        <xdr:cNvCxnSpPr/>
      </xdr:nvCxnSpPr>
      <xdr:spPr>
        <a:xfrm>
          <a:off x="1320800" y="6287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85107</xdr:rowOff>
    </xdr:from>
    <xdr:ext cx="762000" cy="259045"/>
    <xdr:sp macro="" textlink="">
      <xdr:nvSpPr>
        <xdr:cNvPr id="77" name="テキスト ボックス 76"/>
        <xdr:cNvSpPr txBox="1"/>
      </xdr:nvSpPr>
      <xdr:spPr>
        <a:xfrm>
          <a:off x="1828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79" name="テキスト ボックス 78"/>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6" name="人件費該当値テキスト"/>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88" name="テキスト ボックス 87"/>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87630</xdr:rowOff>
    </xdr:from>
    <xdr:to>
      <xdr:col>15</xdr:col>
      <xdr:colOff>149225</xdr:colOff>
      <xdr:row>37</xdr:row>
      <xdr:rowOff>17780</xdr:rowOff>
    </xdr:to>
    <xdr:sp macro="" textlink="">
      <xdr:nvSpPr>
        <xdr:cNvPr id="89" name="楕円 88"/>
        <xdr:cNvSpPr/>
      </xdr:nvSpPr>
      <xdr:spPr>
        <a:xfrm>
          <a:off x="3048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2557</xdr:rowOff>
    </xdr:from>
    <xdr:ext cx="762000" cy="259045"/>
    <xdr:sp macro="" textlink="">
      <xdr:nvSpPr>
        <xdr:cNvPr id="90" name="テキスト ボックス 89"/>
        <xdr:cNvSpPr txBox="1"/>
      </xdr:nvSpPr>
      <xdr:spPr>
        <a:xfrm>
          <a:off x="2717800" y="634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92" name="テキスト ボックス 91"/>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64770</xdr:rowOff>
    </xdr:from>
    <xdr:to>
      <xdr:col>6</xdr:col>
      <xdr:colOff>171450</xdr:colOff>
      <xdr:row>36</xdr:row>
      <xdr:rowOff>166370</xdr:rowOff>
    </xdr:to>
    <xdr:sp macro="" textlink="">
      <xdr:nvSpPr>
        <xdr:cNvPr id="93" name="楕円 92"/>
        <xdr:cNvSpPr/>
      </xdr:nvSpPr>
      <xdr:spPr>
        <a:xfrm>
          <a:off x="1270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151147</xdr:rowOff>
    </xdr:from>
    <xdr:ext cx="762000" cy="259045"/>
    <xdr:sp macro="" textlink="">
      <xdr:nvSpPr>
        <xdr:cNvPr id="94" name="テキスト ボックス 93"/>
        <xdr:cNvSpPr txBox="1"/>
      </xdr:nvSpPr>
      <xdr:spPr>
        <a:xfrm>
          <a:off x="939800" y="632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、類似団体及び県平均を上回っている。</a:t>
          </a:r>
          <a:r>
            <a:rPr kumimoji="1" lang="ja-JP" altLang="en-US" sz="1100">
              <a:solidFill>
                <a:schemeClr val="dk1"/>
              </a:solidFill>
              <a:effectLst/>
              <a:latin typeface="+mn-lt"/>
              <a:ea typeface="+mn-ea"/>
              <a:cs typeface="+mn-cs"/>
            </a:rPr>
            <a:t>この度の増加の</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は光熱水費の増加によるところ</a:t>
          </a:r>
          <a:r>
            <a:rPr kumimoji="1" lang="ja-JP" altLang="ja-JP" sz="1100">
              <a:solidFill>
                <a:schemeClr val="dk1"/>
              </a:solidFill>
              <a:effectLst/>
              <a:latin typeface="+mn-lt"/>
              <a:ea typeface="+mn-ea"/>
              <a:cs typeface="+mn-cs"/>
            </a:rPr>
            <a:t>が大きい</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物件費の支出に際しては、計画的かつ必要最小限の執行にとどめることを意識するとともに、委託契約については内容の吟味を行い、経費の縮減に努める。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136525</xdr:rowOff>
    </xdr:from>
    <xdr:to>
      <xdr:col>82</xdr:col>
      <xdr:colOff>107950</xdr:colOff>
      <xdr:row>17</xdr:row>
      <xdr:rowOff>12700</xdr:rowOff>
    </xdr:to>
    <xdr:cxnSp macro="">
      <xdr:nvCxnSpPr>
        <xdr:cNvPr id="131" name="直線コネクタ 130"/>
        <xdr:cNvCxnSpPr/>
      </xdr:nvCxnSpPr>
      <xdr:spPr>
        <a:xfrm>
          <a:off x="15671800" y="287972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140352</xdr:rowOff>
    </xdr:from>
    <xdr:ext cx="762000" cy="259045"/>
    <xdr:sp macro="" textlink="">
      <xdr:nvSpPr>
        <xdr:cNvPr id="132" name="物件費平均値テキスト"/>
        <xdr:cNvSpPr txBox="1"/>
      </xdr:nvSpPr>
      <xdr:spPr>
        <a:xfrm>
          <a:off x="16598900" y="2712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136525</xdr:rowOff>
    </xdr:from>
    <xdr:to>
      <xdr:col>78</xdr:col>
      <xdr:colOff>69850</xdr:colOff>
      <xdr:row>17</xdr:row>
      <xdr:rowOff>60325</xdr:rowOff>
    </xdr:to>
    <xdr:cxnSp macro="">
      <xdr:nvCxnSpPr>
        <xdr:cNvPr id="134" name="直線コネクタ 133"/>
        <xdr:cNvCxnSpPr/>
      </xdr:nvCxnSpPr>
      <xdr:spPr>
        <a:xfrm flipV="1">
          <a:off x="14782800" y="28797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102252</xdr:rowOff>
    </xdr:from>
    <xdr:ext cx="736600" cy="259045"/>
    <xdr:sp macro="" textlink="">
      <xdr:nvSpPr>
        <xdr:cNvPr id="136" name="テキスト ボックス 135"/>
        <xdr:cNvSpPr txBox="1"/>
      </xdr:nvSpPr>
      <xdr:spPr>
        <a:xfrm>
          <a:off x="15290800" y="250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xdr:rowOff>
    </xdr:from>
    <xdr:to>
      <xdr:col>73</xdr:col>
      <xdr:colOff>180975</xdr:colOff>
      <xdr:row>17</xdr:row>
      <xdr:rowOff>60325</xdr:rowOff>
    </xdr:to>
    <xdr:cxnSp macro="">
      <xdr:nvCxnSpPr>
        <xdr:cNvPr id="137" name="直線コネクタ 136"/>
        <xdr:cNvCxnSpPr/>
      </xdr:nvCxnSpPr>
      <xdr:spPr>
        <a:xfrm>
          <a:off x="13893800" y="2917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140352</xdr:rowOff>
    </xdr:from>
    <xdr:ext cx="762000" cy="259045"/>
    <xdr:sp macro="" textlink="">
      <xdr:nvSpPr>
        <xdr:cNvPr id="139" name="テキスト ボックス 138"/>
        <xdr:cNvSpPr txBox="1"/>
      </xdr:nvSpPr>
      <xdr:spPr>
        <a:xfrm>
          <a:off x="14401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155575</xdr:rowOff>
    </xdr:from>
    <xdr:to>
      <xdr:col>69</xdr:col>
      <xdr:colOff>92075</xdr:colOff>
      <xdr:row>17</xdr:row>
      <xdr:rowOff>3175</xdr:rowOff>
    </xdr:to>
    <xdr:cxnSp macro="">
      <xdr:nvCxnSpPr>
        <xdr:cNvPr id="140" name="直線コネクタ 139"/>
        <xdr:cNvCxnSpPr/>
      </xdr:nvCxnSpPr>
      <xdr:spPr>
        <a:xfrm>
          <a:off x="13004800" y="2898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50" name="楕円 149"/>
        <xdr:cNvSpPr/>
      </xdr:nvSpPr>
      <xdr:spPr>
        <a:xfrm>
          <a:off x="164592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105427</xdr:rowOff>
    </xdr:from>
    <xdr:ext cx="762000" cy="259045"/>
    <xdr:sp macro="" textlink="">
      <xdr:nvSpPr>
        <xdr:cNvPr id="151" name="物件費該当値テキスト"/>
        <xdr:cNvSpPr txBox="1"/>
      </xdr:nvSpPr>
      <xdr:spPr>
        <a:xfrm>
          <a:off x="165989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85725</xdr:rowOff>
    </xdr:from>
    <xdr:to>
      <xdr:col>78</xdr:col>
      <xdr:colOff>120650</xdr:colOff>
      <xdr:row>17</xdr:row>
      <xdr:rowOff>15875</xdr:rowOff>
    </xdr:to>
    <xdr:sp macro="" textlink="">
      <xdr:nvSpPr>
        <xdr:cNvPr id="152" name="楕円 151"/>
        <xdr:cNvSpPr/>
      </xdr:nvSpPr>
      <xdr:spPr>
        <a:xfrm>
          <a:off x="15621000" y="28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652</xdr:rowOff>
    </xdr:from>
    <xdr:ext cx="736600" cy="259045"/>
    <xdr:sp macro="" textlink="">
      <xdr:nvSpPr>
        <xdr:cNvPr id="153" name="テキスト ボックス 152"/>
        <xdr:cNvSpPr txBox="1"/>
      </xdr:nvSpPr>
      <xdr:spPr>
        <a:xfrm>
          <a:off x="15290800" y="291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xdr:rowOff>
    </xdr:from>
    <xdr:to>
      <xdr:col>74</xdr:col>
      <xdr:colOff>31750</xdr:colOff>
      <xdr:row>17</xdr:row>
      <xdr:rowOff>111125</xdr:rowOff>
    </xdr:to>
    <xdr:sp macro="" textlink="">
      <xdr:nvSpPr>
        <xdr:cNvPr id="154" name="楕円 153"/>
        <xdr:cNvSpPr/>
      </xdr:nvSpPr>
      <xdr:spPr>
        <a:xfrm>
          <a:off x="14732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95902</xdr:rowOff>
    </xdr:from>
    <xdr:ext cx="762000" cy="259045"/>
    <xdr:sp macro="" textlink="">
      <xdr:nvSpPr>
        <xdr:cNvPr id="155" name="テキスト ボックス 154"/>
        <xdr:cNvSpPr txBox="1"/>
      </xdr:nvSpPr>
      <xdr:spPr>
        <a:xfrm>
          <a:off x="14401800" y="301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123825</xdr:rowOff>
    </xdr:from>
    <xdr:to>
      <xdr:col>69</xdr:col>
      <xdr:colOff>142875</xdr:colOff>
      <xdr:row>17</xdr:row>
      <xdr:rowOff>53975</xdr:rowOff>
    </xdr:to>
    <xdr:sp macro="" textlink="">
      <xdr:nvSpPr>
        <xdr:cNvPr id="156" name="楕円 155"/>
        <xdr:cNvSpPr/>
      </xdr:nvSpPr>
      <xdr:spPr>
        <a:xfrm>
          <a:off x="13843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64152</xdr:rowOff>
    </xdr:from>
    <xdr:ext cx="762000" cy="259045"/>
    <xdr:sp macro="" textlink="">
      <xdr:nvSpPr>
        <xdr:cNvPr id="157" name="テキスト ボックス 156"/>
        <xdr:cNvSpPr txBox="1"/>
      </xdr:nvSpPr>
      <xdr:spPr>
        <a:xfrm>
          <a:off x="135128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104775</xdr:rowOff>
    </xdr:from>
    <xdr:to>
      <xdr:col>65</xdr:col>
      <xdr:colOff>53975</xdr:colOff>
      <xdr:row>17</xdr:row>
      <xdr:rowOff>34925</xdr:rowOff>
    </xdr:to>
    <xdr:sp macro="" textlink="">
      <xdr:nvSpPr>
        <xdr:cNvPr id="158" name="楕円 157"/>
        <xdr:cNvSpPr/>
      </xdr:nvSpPr>
      <xdr:spPr>
        <a:xfrm>
          <a:off x="12954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45102</xdr:rowOff>
    </xdr:from>
    <xdr:ext cx="762000" cy="259045"/>
    <xdr:sp macro="" textlink="">
      <xdr:nvSpPr>
        <xdr:cNvPr id="159" name="テキスト ボックス 158"/>
        <xdr:cNvSpPr txBox="1"/>
      </xdr:nvSpPr>
      <xdr:spPr>
        <a:xfrm>
          <a:off x="12623800" y="261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年度の扶助費に係る経常収支比率は、全国平均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下回ったものの、</a:t>
          </a:r>
          <a:r>
            <a:rPr kumimoji="1" lang="ja-JP" altLang="en-US" sz="1100">
              <a:solidFill>
                <a:schemeClr val="dk1"/>
              </a:solidFill>
              <a:effectLst/>
              <a:latin typeface="+mn-lt"/>
              <a:ea typeface="+mn-ea"/>
              <a:cs typeface="+mn-cs"/>
            </a:rPr>
            <a:t>県平均及び</a:t>
          </a:r>
          <a:r>
            <a:rPr kumimoji="1" lang="ja-JP" altLang="ja-JP" sz="1100">
              <a:solidFill>
                <a:schemeClr val="dk1"/>
              </a:solidFill>
              <a:effectLst/>
              <a:latin typeface="+mn-lt"/>
              <a:ea typeface="+mn-ea"/>
              <a:cs typeface="+mn-cs"/>
            </a:rPr>
            <a:t>類似団体平均よりも高い水準にある。</a:t>
          </a:r>
          <a:endParaRPr lang="ja-JP" altLang="ja-JP" sz="1400">
            <a:effectLst/>
          </a:endParaRPr>
        </a:p>
        <a:p>
          <a:r>
            <a:rPr kumimoji="1" lang="ja-JP" altLang="ja-JP" sz="1100">
              <a:solidFill>
                <a:schemeClr val="dk1"/>
              </a:solidFill>
              <a:effectLst/>
              <a:latin typeface="+mn-lt"/>
              <a:ea typeface="+mn-ea"/>
              <a:cs typeface="+mn-cs"/>
            </a:rPr>
            <a:t>　前年度比で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増加しており、</a:t>
          </a:r>
          <a:r>
            <a:rPr kumimoji="1" lang="ja-JP" altLang="ja-JP" sz="1100">
              <a:solidFill>
                <a:schemeClr val="dk1"/>
              </a:solidFill>
              <a:effectLst/>
              <a:latin typeface="+mn-lt"/>
              <a:ea typeface="+mn-ea"/>
              <a:cs typeface="+mn-cs"/>
            </a:rPr>
            <a:t>障害福祉サービス費、保育所委託等に係る事業費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増加傾向にあるため、財政の硬直化に注意を払う必要がある。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20865</xdr:rowOff>
    </xdr:from>
    <xdr:to>
      <xdr:col>24</xdr:col>
      <xdr:colOff>25400</xdr:colOff>
      <xdr:row>59</xdr:row>
      <xdr:rowOff>107950</xdr:rowOff>
    </xdr:to>
    <xdr:cxnSp macro="">
      <xdr:nvCxnSpPr>
        <xdr:cNvPr id="193" name="直線コネクタ 192"/>
        <xdr:cNvCxnSpPr/>
      </xdr:nvCxnSpPr>
      <xdr:spPr>
        <a:xfrm>
          <a:off x="3987800" y="10136415"/>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75293</xdr:rowOff>
    </xdr:to>
    <xdr:cxnSp macro="">
      <xdr:nvCxnSpPr>
        <xdr:cNvPr id="196" name="直線コネクタ 195"/>
        <xdr:cNvCxnSpPr/>
      </xdr:nvCxnSpPr>
      <xdr:spPr>
        <a:xfrm flipV="1">
          <a:off x="3098800" y="10136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75293</xdr:rowOff>
    </xdr:from>
    <xdr:to>
      <xdr:col>15</xdr:col>
      <xdr:colOff>98425</xdr:colOff>
      <xdr:row>60</xdr:row>
      <xdr:rowOff>12700</xdr:rowOff>
    </xdr:to>
    <xdr:cxnSp macro="">
      <xdr:nvCxnSpPr>
        <xdr:cNvPr id="199" name="直線コネクタ 198"/>
        <xdr:cNvCxnSpPr/>
      </xdr:nvCxnSpPr>
      <xdr:spPr>
        <a:xfrm flipV="1">
          <a:off x="2209800" y="10190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12700</xdr:rowOff>
    </xdr:to>
    <xdr:cxnSp macro="">
      <xdr:nvCxnSpPr>
        <xdr:cNvPr id="202" name="直線コネクタ 201"/>
        <xdr:cNvCxnSpPr/>
      </xdr:nvCxnSpPr>
      <xdr:spPr>
        <a:xfrm>
          <a:off x="1320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12" name="楕円 211"/>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13"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14" name="楕円 213"/>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5" name="テキスト ボックス 214"/>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24493</xdr:rowOff>
    </xdr:from>
    <xdr:to>
      <xdr:col>15</xdr:col>
      <xdr:colOff>149225</xdr:colOff>
      <xdr:row>59</xdr:row>
      <xdr:rowOff>126093</xdr:rowOff>
    </xdr:to>
    <xdr:sp macro="" textlink="">
      <xdr:nvSpPr>
        <xdr:cNvPr id="216" name="楕円 215"/>
        <xdr:cNvSpPr/>
      </xdr:nvSpPr>
      <xdr:spPr>
        <a:xfrm>
          <a:off x="3048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110870</xdr:rowOff>
    </xdr:from>
    <xdr:ext cx="762000" cy="259045"/>
    <xdr:sp macro="" textlink="">
      <xdr:nvSpPr>
        <xdr:cNvPr id="217" name="テキスト ボックス 216"/>
        <xdr:cNvSpPr txBox="1"/>
      </xdr:nvSpPr>
      <xdr:spPr>
        <a:xfrm>
          <a:off x="2717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8" name="楕円 217"/>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9" name="テキスト ボックス 218"/>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20" name="楕円 219"/>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21" name="テキスト ボックス 220"/>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前年度と比較して比率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改善したものの、類似団体、全国及び県平均を上回っており、維持補修費の決算額及び決算額構成比も増加している。</a:t>
          </a:r>
          <a:endParaRPr lang="ja-JP" altLang="ja-JP" sz="1400">
            <a:effectLst/>
          </a:endParaRPr>
        </a:p>
        <a:p>
          <a:r>
            <a:rPr kumimoji="1" lang="ja-JP" altLang="ja-JP" sz="1100">
              <a:solidFill>
                <a:schemeClr val="dk1"/>
              </a:solidFill>
              <a:effectLst/>
              <a:latin typeface="+mn-lt"/>
              <a:ea typeface="+mn-ea"/>
              <a:cs typeface="+mn-cs"/>
            </a:rPr>
            <a:t>　今度、公共施設等の老朽化に伴い、維持補修・改修に係る経費の増加が想定されることから、計画的な点検・補修等を行い、施設の長寿命化を図ることで突発的な修繕経費の抑制に努める。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107406</xdr:rowOff>
    </xdr:from>
    <xdr:to>
      <xdr:col>82</xdr:col>
      <xdr:colOff>107950</xdr:colOff>
      <xdr:row>58</xdr:row>
      <xdr:rowOff>166188</xdr:rowOff>
    </xdr:to>
    <xdr:cxnSp macro="">
      <xdr:nvCxnSpPr>
        <xdr:cNvPr id="255" name="直線コネクタ 254"/>
        <xdr:cNvCxnSpPr/>
      </xdr:nvCxnSpPr>
      <xdr:spPr>
        <a:xfrm flipV="1">
          <a:off x="15671800" y="1005150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166188</xdr:rowOff>
    </xdr:from>
    <xdr:to>
      <xdr:col>78</xdr:col>
      <xdr:colOff>69850</xdr:colOff>
      <xdr:row>59</xdr:row>
      <xdr:rowOff>27396</xdr:rowOff>
    </xdr:to>
    <xdr:cxnSp macro="">
      <xdr:nvCxnSpPr>
        <xdr:cNvPr id="258" name="直線コネクタ 257"/>
        <xdr:cNvCxnSpPr/>
      </xdr:nvCxnSpPr>
      <xdr:spPr>
        <a:xfrm flipV="1">
          <a:off x="14782800" y="101102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27396</xdr:rowOff>
    </xdr:from>
    <xdr:to>
      <xdr:col>73</xdr:col>
      <xdr:colOff>180975</xdr:colOff>
      <xdr:row>59</xdr:row>
      <xdr:rowOff>118835</xdr:rowOff>
    </xdr:to>
    <xdr:cxnSp macro="">
      <xdr:nvCxnSpPr>
        <xdr:cNvPr id="261" name="直線コネクタ 260"/>
        <xdr:cNvCxnSpPr/>
      </xdr:nvCxnSpPr>
      <xdr:spPr>
        <a:xfrm flipV="1">
          <a:off x="13893800" y="1014294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19231</xdr:rowOff>
    </xdr:to>
    <xdr:cxnSp macro="">
      <xdr:nvCxnSpPr>
        <xdr:cNvPr id="264" name="直線コネクタ 263"/>
        <xdr:cNvCxnSpPr/>
      </xdr:nvCxnSpPr>
      <xdr:spPr>
        <a:xfrm flipV="1">
          <a:off x="13004800" y="10234385"/>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56606</xdr:rowOff>
    </xdr:from>
    <xdr:to>
      <xdr:col>82</xdr:col>
      <xdr:colOff>158750</xdr:colOff>
      <xdr:row>58</xdr:row>
      <xdr:rowOff>158206</xdr:rowOff>
    </xdr:to>
    <xdr:sp macro="" textlink="">
      <xdr:nvSpPr>
        <xdr:cNvPr id="274" name="楕円 273"/>
        <xdr:cNvSpPr/>
      </xdr:nvSpPr>
      <xdr:spPr>
        <a:xfrm>
          <a:off x="164592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28683</xdr:rowOff>
    </xdr:from>
    <xdr:ext cx="762000" cy="259045"/>
    <xdr:sp macro="" textlink="">
      <xdr:nvSpPr>
        <xdr:cNvPr id="275" name="その他該当値テキスト"/>
        <xdr:cNvSpPr txBox="1"/>
      </xdr:nvSpPr>
      <xdr:spPr>
        <a:xfrm>
          <a:off x="16598900" y="99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115388</xdr:rowOff>
    </xdr:from>
    <xdr:to>
      <xdr:col>78</xdr:col>
      <xdr:colOff>120650</xdr:colOff>
      <xdr:row>59</xdr:row>
      <xdr:rowOff>45538</xdr:rowOff>
    </xdr:to>
    <xdr:sp macro="" textlink="">
      <xdr:nvSpPr>
        <xdr:cNvPr id="276" name="楕円 275"/>
        <xdr:cNvSpPr/>
      </xdr:nvSpPr>
      <xdr:spPr>
        <a:xfrm>
          <a:off x="156210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30315</xdr:rowOff>
    </xdr:from>
    <xdr:ext cx="736600" cy="259045"/>
    <xdr:sp macro="" textlink="">
      <xdr:nvSpPr>
        <xdr:cNvPr id="277" name="テキスト ボックス 276"/>
        <xdr:cNvSpPr txBox="1"/>
      </xdr:nvSpPr>
      <xdr:spPr>
        <a:xfrm>
          <a:off x="15290800" y="1014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148046</xdr:rowOff>
    </xdr:from>
    <xdr:to>
      <xdr:col>74</xdr:col>
      <xdr:colOff>31750</xdr:colOff>
      <xdr:row>59</xdr:row>
      <xdr:rowOff>78196</xdr:rowOff>
    </xdr:to>
    <xdr:sp macro="" textlink="">
      <xdr:nvSpPr>
        <xdr:cNvPr id="278" name="楕円 277"/>
        <xdr:cNvSpPr/>
      </xdr:nvSpPr>
      <xdr:spPr>
        <a:xfrm>
          <a:off x="14732000" y="100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62973</xdr:rowOff>
    </xdr:from>
    <xdr:ext cx="762000" cy="259045"/>
    <xdr:sp macro="" textlink="">
      <xdr:nvSpPr>
        <xdr:cNvPr id="279" name="テキスト ボックス 278"/>
        <xdr:cNvSpPr txBox="1"/>
      </xdr:nvSpPr>
      <xdr:spPr>
        <a:xfrm>
          <a:off x="14401800" y="1017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80" name="楕円 279"/>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81" name="テキスト ボックス 280"/>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139881</xdr:rowOff>
    </xdr:from>
    <xdr:to>
      <xdr:col>65</xdr:col>
      <xdr:colOff>53975</xdr:colOff>
      <xdr:row>60</xdr:row>
      <xdr:rowOff>70031</xdr:rowOff>
    </xdr:to>
    <xdr:sp macro="" textlink="">
      <xdr:nvSpPr>
        <xdr:cNvPr id="282" name="楕円 281"/>
        <xdr:cNvSpPr/>
      </xdr:nvSpPr>
      <xdr:spPr>
        <a:xfrm>
          <a:off x="12954000" y="102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54808</xdr:rowOff>
    </xdr:from>
    <xdr:ext cx="762000" cy="259045"/>
    <xdr:sp macro="" textlink="">
      <xdr:nvSpPr>
        <xdr:cNvPr id="283" name="テキスト ボックス 282"/>
        <xdr:cNvSpPr txBox="1"/>
      </xdr:nvSpPr>
      <xdr:spPr>
        <a:xfrm>
          <a:off x="12623800" y="1034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補助費等に係る経常収支比率は前年度から</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し、類似団体及び全国平均を下回っているが、県平均を上回っている。</a:t>
          </a:r>
          <a:endParaRPr lang="ja-JP" altLang="ja-JP" sz="1400">
            <a:effectLst/>
          </a:endParaRPr>
        </a:p>
        <a:p>
          <a:r>
            <a:rPr kumimoji="1" lang="ja-JP" altLang="ja-JP" sz="1100">
              <a:solidFill>
                <a:schemeClr val="dk1"/>
              </a:solidFill>
              <a:effectLst/>
              <a:latin typeface="+mn-lt"/>
              <a:ea typeface="+mn-ea"/>
              <a:cs typeface="+mn-cs"/>
            </a:rPr>
            <a:t>　町が出資する第三セクター等がなく、倉敷市への廃棄物焼却業務や常備消防業務の委託費以外に高額な補助費がないことから、比率は類似団体平均より低い水準で推移している。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35</xdr:row>
      <xdr:rowOff>31750</xdr:rowOff>
    </xdr:to>
    <xdr:cxnSp macro="">
      <xdr:nvCxnSpPr>
        <xdr:cNvPr id="316" name="直線コネクタ 315"/>
        <xdr:cNvCxnSpPr/>
      </xdr:nvCxnSpPr>
      <xdr:spPr>
        <a:xfrm>
          <a:off x="15671800" y="599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317"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31750</xdr:rowOff>
    </xdr:to>
    <xdr:cxnSp macro="">
      <xdr:nvCxnSpPr>
        <xdr:cNvPr id="319" name="直線コネクタ 318"/>
        <xdr:cNvCxnSpPr/>
      </xdr:nvCxnSpPr>
      <xdr:spPr>
        <a:xfrm flipV="1">
          <a:off x="14782800" y="599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1" name="テキスト ボックス 32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85090</xdr:rowOff>
    </xdr:to>
    <xdr:cxnSp macro="">
      <xdr:nvCxnSpPr>
        <xdr:cNvPr id="322" name="直線コネクタ 321"/>
        <xdr:cNvCxnSpPr/>
      </xdr:nvCxnSpPr>
      <xdr:spPr>
        <a:xfrm flipV="1">
          <a:off x="13893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39370</xdr:rowOff>
    </xdr:from>
    <xdr:to>
      <xdr:col>69</xdr:col>
      <xdr:colOff>92075</xdr:colOff>
      <xdr:row>35</xdr:row>
      <xdr:rowOff>85090</xdr:rowOff>
    </xdr:to>
    <xdr:cxnSp macro="">
      <xdr:nvCxnSpPr>
        <xdr:cNvPr id="325" name="直線コネクタ 324"/>
        <xdr:cNvCxnSpPr/>
      </xdr:nvCxnSpPr>
      <xdr:spPr>
        <a:xfrm>
          <a:off x="13004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152400</xdr:rowOff>
    </xdr:from>
    <xdr:to>
      <xdr:col>82</xdr:col>
      <xdr:colOff>158750</xdr:colOff>
      <xdr:row>35</xdr:row>
      <xdr:rowOff>82550</xdr:rowOff>
    </xdr:to>
    <xdr:sp macro="" textlink="">
      <xdr:nvSpPr>
        <xdr:cNvPr id="335" name="楕円 334"/>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168927</xdr:rowOff>
    </xdr:from>
    <xdr:ext cx="762000" cy="259045"/>
    <xdr:sp macro="" textlink="">
      <xdr:nvSpPr>
        <xdr:cNvPr id="336"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7" name="楕円 336"/>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54627</xdr:rowOff>
    </xdr:from>
    <xdr:ext cx="736600" cy="259045"/>
    <xdr:sp macro="" textlink="">
      <xdr:nvSpPr>
        <xdr:cNvPr id="338" name="テキスト ボックス 337"/>
        <xdr:cNvSpPr txBox="1"/>
      </xdr:nvSpPr>
      <xdr:spPr>
        <a:xfrm>
          <a:off x="15290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39" name="楕円 338"/>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40" name="テキスト ボックス 339"/>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34290</xdr:rowOff>
    </xdr:from>
    <xdr:to>
      <xdr:col>69</xdr:col>
      <xdr:colOff>142875</xdr:colOff>
      <xdr:row>35</xdr:row>
      <xdr:rowOff>135890</xdr:rowOff>
    </xdr:to>
    <xdr:sp macro="" textlink="">
      <xdr:nvSpPr>
        <xdr:cNvPr id="341" name="楕円 340"/>
        <xdr:cNvSpPr/>
      </xdr:nvSpPr>
      <xdr:spPr>
        <a:xfrm>
          <a:off x="13843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146067</xdr:rowOff>
    </xdr:from>
    <xdr:ext cx="762000" cy="259045"/>
    <xdr:sp macro="" textlink="">
      <xdr:nvSpPr>
        <xdr:cNvPr id="342" name="テキスト ボックス 341"/>
        <xdr:cNvSpPr txBox="1"/>
      </xdr:nvSpPr>
      <xdr:spPr>
        <a:xfrm>
          <a:off x="13512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43" name="楕円 342"/>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100347</xdr:rowOff>
    </xdr:from>
    <xdr:ext cx="762000" cy="259045"/>
    <xdr:sp macro="" textlink="">
      <xdr:nvSpPr>
        <xdr:cNvPr id="344" name="テキスト ボックス 343"/>
        <xdr:cNvSpPr txBox="1"/>
      </xdr:nvSpPr>
      <xdr:spPr>
        <a:xfrm>
          <a:off x="12623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年度の公債費に係る経常収支比率は、前年度と比較して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、類似団体、全国及び県平均を下回っている。</a:t>
          </a:r>
          <a:endParaRPr lang="ja-JP" altLang="ja-JP" sz="1400">
            <a:effectLst/>
          </a:endParaRPr>
        </a:p>
        <a:p>
          <a:r>
            <a:rPr kumimoji="1" lang="ja-JP" altLang="ja-JP" sz="1100">
              <a:solidFill>
                <a:schemeClr val="dk1"/>
              </a:solidFill>
              <a:effectLst/>
              <a:latin typeface="+mn-lt"/>
              <a:ea typeface="+mn-ea"/>
              <a:cs typeface="+mn-cs"/>
            </a:rPr>
            <a:t>　今後、新たな借入れに伴い公債費の増加が見込まれるため、地方債の新規発行に際しては世代間の負担の公平性を考慮する必要がある。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40132</xdr:rowOff>
    </xdr:from>
    <xdr:to>
      <xdr:col>24</xdr:col>
      <xdr:colOff>25400</xdr:colOff>
      <xdr:row>76</xdr:row>
      <xdr:rowOff>49276</xdr:rowOff>
    </xdr:to>
    <xdr:cxnSp macro="">
      <xdr:nvCxnSpPr>
        <xdr:cNvPr id="374" name="直線コネクタ 373"/>
        <xdr:cNvCxnSpPr/>
      </xdr:nvCxnSpPr>
      <xdr:spPr>
        <a:xfrm>
          <a:off x="3987800" y="13070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94996</xdr:rowOff>
    </xdr:to>
    <xdr:cxnSp macro="">
      <xdr:nvCxnSpPr>
        <xdr:cNvPr id="377" name="直線コネクタ 376"/>
        <xdr:cNvCxnSpPr/>
      </xdr:nvCxnSpPr>
      <xdr:spPr>
        <a:xfrm flipV="1">
          <a:off x="3098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76</xdr:row>
      <xdr:rowOff>113285</xdr:rowOff>
    </xdr:to>
    <xdr:cxnSp macro="">
      <xdr:nvCxnSpPr>
        <xdr:cNvPr id="380" name="直線コネクタ 379"/>
        <xdr:cNvCxnSpPr/>
      </xdr:nvCxnSpPr>
      <xdr:spPr>
        <a:xfrm flipV="1">
          <a:off x="2209800" y="131251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113285</xdr:rowOff>
    </xdr:to>
    <xdr:cxnSp macro="">
      <xdr:nvCxnSpPr>
        <xdr:cNvPr id="383" name="直線コネクタ 382"/>
        <xdr:cNvCxnSpPr/>
      </xdr:nvCxnSpPr>
      <xdr:spPr>
        <a:xfrm>
          <a:off x="1320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93" name="楕円 392"/>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94"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95" name="楕円 394"/>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96" name="テキスト ボックス 395"/>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97" name="楕円 396"/>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98" name="テキスト ボックス 397"/>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9" name="楕円 398"/>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400" name="テキスト ボックス 399"/>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25908</xdr:rowOff>
    </xdr:from>
    <xdr:to>
      <xdr:col>6</xdr:col>
      <xdr:colOff>171450</xdr:colOff>
      <xdr:row>76</xdr:row>
      <xdr:rowOff>127508</xdr:rowOff>
    </xdr:to>
    <xdr:sp macro="" textlink="">
      <xdr:nvSpPr>
        <xdr:cNvPr id="401" name="楕円 400"/>
        <xdr:cNvSpPr/>
      </xdr:nvSpPr>
      <xdr:spPr>
        <a:xfrm>
          <a:off x="1270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137685</xdr:rowOff>
    </xdr:from>
    <xdr:ext cx="762000" cy="259045"/>
    <xdr:sp macro="" textlink="">
      <xdr:nvSpPr>
        <xdr:cNvPr id="402" name="テキスト ボックス 401"/>
        <xdr:cNvSpPr txBox="1"/>
      </xdr:nvSpPr>
      <xdr:spPr>
        <a:xfrm>
          <a:off x="939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し、類似団体及び県平均を上回って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硬直化した財政の健全化のため、事業の優先度の検討、効率化を図り、経常的経費の削減に努める必要がある。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92711</xdr:rowOff>
    </xdr:to>
    <xdr:cxnSp macro="">
      <xdr:nvCxnSpPr>
        <xdr:cNvPr id="435" name="直線コネクタ 434"/>
        <xdr:cNvCxnSpPr/>
      </xdr:nvCxnSpPr>
      <xdr:spPr>
        <a:xfrm>
          <a:off x="15671800" y="134315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107950</xdr:rowOff>
    </xdr:to>
    <xdr:cxnSp macro="">
      <xdr:nvCxnSpPr>
        <xdr:cNvPr id="438" name="直線コネクタ 437"/>
        <xdr:cNvCxnSpPr/>
      </xdr:nvCxnSpPr>
      <xdr:spPr>
        <a:xfrm flipV="1">
          <a:off x="14782800" y="134315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0" name="テキスト ボックス 439"/>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107950</xdr:rowOff>
    </xdr:from>
    <xdr:to>
      <xdr:col>73</xdr:col>
      <xdr:colOff>180975</xdr:colOff>
      <xdr:row>80</xdr:row>
      <xdr:rowOff>27939</xdr:rowOff>
    </xdr:to>
    <xdr:cxnSp macro="">
      <xdr:nvCxnSpPr>
        <xdr:cNvPr id="441" name="直線コネクタ 440"/>
        <xdr:cNvCxnSpPr/>
      </xdr:nvCxnSpPr>
      <xdr:spPr>
        <a:xfrm flipV="1">
          <a:off x="13893800" y="13652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43" name="テキスト ボックス 442"/>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20320</xdr:rowOff>
    </xdr:from>
    <xdr:to>
      <xdr:col>69</xdr:col>
      <xdr:colOff>92075</xdr:colOff>
      <xdr:row>80</xdr:row>
      <xdr:rowOff>27939</xdr:rowOff>
    </xdr:to>
    <xdr:cxnSp macro="">
      <xdr:nvCxnSpPr>
        <xdr:cNvPr id="444" name="直線コネクタ 443"/>
        <xdr:cNvCxnSpPr/>
      </xdr:nvCxnSpPr>
      <xdr:spPr>
        <a:xfrm>
          <a:off x="13004800" y="13736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46" name="テキスト ボックス 445"/>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54" name="楕円 453"/>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55" name="公債費以外該当値テキスト"/>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6" name="楕円 455"/>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7" name="テキスト ボックス 456"/>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57150</xdr:rowOff>
    </xdr:from>
    <xdr:to>
      <xdr:col>74</xdr:col>
      <xdr:colOff>31750</xdr:colOff>
      <xdr:row>79</xdr:row>
      <xdr:rowOff>158750</xdr:rowOff>
    </xdr:to>
    <xdr:sp macro="" textlink="">
      <xdr:nvSpPr>
        <xdr:cNvPr id="458" name="楕円 457"/>
        <xdr:cNvSpPr/>
      </xdr:nvSpPr>
      <xdr:spPr>
        <a:xfrm>
          <a:off x="14732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143527</xdr:rowOff>
    </xdr:from>
    <xdr:ext cx="762000" cy="259045"/>
    <xdr:sp macro="" textlink="">
      <xdr:nvSpPr>
        <xdr:cNvPr id="459" name="テキスト ボックス 458"/>
        <xdr:cNvSpPr txBox="1"/>
      </xdr:nvSpPr>
      <xdr:spPr>
        <a:xfrm>
          <a:off x="14401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148589</xdr:rowOff>
    </xdr:from>
    <xdr:to>
      <xdr:col>69</xdr:col>
      <xdr:colOff>142875</xdr:colOff>
      <xdr:row>80</xdr:row>
      <xdr:rowOff>78739</xdr:rowOff>
    </xdr:to>
    <xdr:sp macro="" textlink="">
      <xdr:nvSpPr>
        <xdr:cNvPr id="460" name="楕円 459"/>
        <xdr:cNvSpPr/>
      </xdr:nvSpPr>
      <xdr:spPr>
        <a:xfrm>
          <a:off x="13843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63516</xdr:rowOff>
    </xdr:from>
    <xdr:ext cx="762000" cy="259045"/>
    <xdr:sp macro="" textlink="">
      <xdr:nvSpPr>
        <xdr:cNvPr id="461" name="テキスト ボックス 460"/>
        <xdr:cNvSpPr txBox="1"/>
      </xdr:nvSpPr>
      <xdr:spPr>
        <a:xfrm>
          <a:off x="13512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140970</xdr:rowOff>
    </xdr:from>
    <xdr:to>
      <xdr:col>65</xdr:col>
      <xdr:colOff>53975</xdr:colOff>
      <xdr:row>80</xdr:row>
      <xdr:rowOff>71120</xdr:rowOff>
    </xdr:to>
    <xdr:sp macro="" textlink="">
      <xdr:nvSpPr>
        <xdr:cNvPr id="462" name="楕円 461"/>
        <xdr:cNvSpPr/>
      </xdr:nvSpPr>
      <xdr:spPr>
        <a:xfrm>
          <a:off x="12954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55897</xdr:rowOff>
    </xdr:from>
    <xdr:ext cx="762000" cy="259045"/>
    <xdr:sp macro="" textlink="">
      <xdr:nvSpPr>
        <xdr:cNvPr id="463" name="テキスト ボックス 462"/>
        <xdr:cNvSpPr txBox="1"/>
      </xdr:nvSpPr>
      <xdr:spPr>
        <a:xfrm>
          <a:off x="12623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15916</xdr:rowOff>
    </xdr:from>
    <xdr:ext cx="762000" cy="259045"/>
    <xdr:sp macro="" textlink="">
      <xdr:nvSpPr>
        <xdr:cNvPr id="43" name="人口1人当たり決算額の推移最小値テキスト130"/>
        <xdr:cNvSpPr txBox="1"/>
      </xdr:nvSpPr>
      <xdr:spPr>
        <a:xfrm>
          <a:off x="5740400" y="314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3733</xdr:rowOff>
    </xdr:from>
    <xdr:to>
      <xdr:col>29</xdr:col>
      <xdr:colOff>127000</xdr:colOff>
      <xdr:row>18</xdr:row>
      <xdr:rowOff>5740</xdr:rowOff>
    </xdr:to>
    <xdr:cxnSp macro="">
      <xdr:nvCxnSpPr>
        <xdr:cNvPr id="47" name="直線コネクタ 46"/>
        <xdr:cNvCxnSpPr/>
      </xdr:nvCxnSpPr>
      <xdr:spPr bwMode="auto">
        <a:xfrm>
          <a:off x="5003800" y="3137458"/>
          <a:ext cx="647700" cy="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156424</xdr:rowOff>
    </xdr:from>
    <xdr:to>
      <xdr:col>26</xdr:col>
      <xdr:colOff>50800</xdr:colOff>
      <xdr:row>18</xdr:row>
      <xdr:rowOff>3733</xdr:rowOff>
    </xdr:to>
    <xdr:cxnSp macro="">
      <xdr:nvCxnSpPr>
        <xdr:cNvPr id="50" name="直線コネクタ 49"/>
        <xdr:cNvCxnSpPr/>
      </xdr:nvCxnSpPr>
      <xdr:spPr bwMode="auto">
        <a:xfrm>
          <a:off x="4305300" y="3118699"/>
          <a:ext cx="698500" cy="18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156424</xdr:rowOff>
    </xdr:from>
    <xdr:to>
      <xdr:col>22</xdr:col>
      <xdr:colOff>114300</xdr:colOff>
      <xdr:row>18</xdr:row>
      <xdr:rowOff>13823</xdr:rowOff>
    </xdr:to>
    <xdr:cxnSp macro="">
      <xdr:nvCxnSpPr>
        <xdr:cNvPr id="53" name="直線コネクタ 52"/>
        <xdr:cNvCxnSpPr/>
      </xdr:nvCxnSpPr>
      <xdr:spPr bwMode="auto">
        <a:xfrm flipV="1">
          <a:off x="3606800" y="3118699"/>
          <a:ext cx="698500" cy="28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13823</xdr:rowOff>
    </xdr:from>
    <xdr:to>
      <xdr:col>18</xdr:col>
      <xdr:colOff>177800</xdr:colOff>
      <xdr:row>18</xdr:row>
      <xdr:rowOff>20096</xdr:rowOff>
    </xdr:to>
    <xdr:cxnSp macro="">
      <xdr:nvCxnSpPr>
        <xdr:cNvPr id="56" name="直線コネクタ 55"/>
        <xdr:cNvCxnSpPr/>
      </xdr:nvCxnSpPr>
      <xdr:spPr bwMode="auto">
        <a:xfrm flipV="1">
          <a:off x="2908300" y="3147548"/>
          <a:ext cx="698500" cy="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126390</xdr:rowOff>
    </xdr:from>
    <xdr:to>
      <xdr:col>29</xdr:col>
      <xdr:colOff>177800</xdr:colOff>
      <xdr:row>18</xdr:row>
      <xdr:rowOff>56540</xdr:rowOff>
    </xdr:to>
    <xdr:sp macro="" textlink="">
      <xdr:nvSpPr>
        <xdr:cNvPr id="66" name="楕円 65"/>
        <xdr:cNvSpPr/>
      </xdr:nvSpPr>
      <xdr:spPr bwMode="auto">
        <a:xfrm>
          <a:off x="5600700" y="308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34967</xdr:rowOff>
    </xdr:from>
    <xdr:ext cx="762000" cy="259045"/>
    <xdr:sp macro="" textlink="">
      <xdr:nvSpPr>
        <xdr:cNvPr id="67" name="人口1人当たり決算額の推移該当値テキスト130"/>
        <xdr:cNvSpPr txBox="1"/>
      </xdr:nvSpPr>
      <xdr:spPr>
        <a:xfrm>
          <a:off x="5740400" y="299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124383</xdr:rowOff>
    </xdr:from>
    <xdr:to>
      <xdr:col>26</xdr:col>
      <xdr:colOff>101600</xdr:colOff>
      <xdr:row>18</xdr:row>
      <xdr:rowOff>54533</xdr:rowOff>
    </xdr:to>
    <xdr:sp macro="" textlink="">
      <xdr:nvSpPr>
        <xdr:cNvPr id="68" name="楕円 67"/>
        <xdr:cNvSpPr/>
      </xdr:nvSpPr>
      <xdr:spPr bwMode="auto">
        <a:xfrm>
          <a:off x="4953000" y="3086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39310</xdr:rowOff>
    </xdr:from>
    <xdr:ext cx="736600" cy="259045"/>
    <xdr:sp macro="" textlink="">
      <xdr:nvSpPr>
        <xdr:cNvPr id="69" name="テキスト ボックス 68"/>
        <xdr:cNvSpPr txBox="1"/>
      </xdr:nvSpPr>
      <xdr:spPr>
        <a:xfrm>
          <a:off x="4622800" y="317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105624</xdr:rowOff>
    </xdr:from>
    <xdr:to>
      <xdr:col>22</xdr:col>
      <xdr:colOff>165100</xdr:colOff>
      <xdr:row>18</xdr:row>
      <xdr:rowOff>35774</xdr:rowOff>
    </xdr:to>
    <xdr:sp macro="" textlink="">
      <xdr:nvSpPr>
        <xdr:cNvPr id="70" name="楕円 69"/>
        <xdr:cNvSpPr/>
      </xdr:nvSpPr>
      <xdr:spPr bwMode="auto">
        <a:xfrm>
          <a:off x="4254500" y="306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20551</xdr:rowOff>
    </xdr:from>
    <xdr:ext cx="762000" cy="259045"/>
    <xdr:sp macro="" textlink="">
      <xdr:nvSpPr>
        <xdr:cNvPr id="71" name="テキスト ボックス 70"/>
        <xdr:cNvSpPr txBox="1"/>
      </xdr:nvSpPr>
      <xdr:spPr>
        <a:xfrm>
          <a:off x="3924300" y="315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134473</xdr:rowOff>
    </xdr:from>
    <xdr:to>
      <xdr:col>19</xdr:col>
      <xdr:colOff>38100</xdr:colOff>
      <xdr:row>18</xdr:row>
      <xdr:rowOff>64623</xdr:rowOff>
    </xdr:to>
    <xdr:sp macro="" textlink="">
      <xdr:nvSpPr>
        <xdr:cNvPr id="72" name="楕円 71"/>
        <xdr:cNvSpPr/>
      </xdr:nvSpPr>
      <xdr:spPr bwMode="auto">
        <a:xfrm>
          <a:off x="3556000" y="3096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49400</xdr:rowOff>
    </xdr:from>
    <xdr:ext cx="762000" cy="259045"/>
    <xdr:sp macro="" textlink="">
      <xdr:nvSpPr>
        <xdr:cNvPr id="73" name="テキスト ボックス 72"/>
        <xdr:cNvSpPr txBox="1"/>
      </xdr:nvSpPr>
      <xdr:spPr>
        <a:xfrm>
          <a:off x="3225800" y="31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140746</xdr:rowOff>
    </xdr:from>
    <xdr:to>
      <xdr:col>15</xdr:col>
      <xdr:colOff>101600</xdr:colOff>
      <xdr:row>18</xdr:row>
      <xdr:rowOff>70896</xdr:rowOff>
    </xdr:to>
    <xdr:sp macro="" textlink="">
      <xdr:nvSpPr>
        <xdr:cNvPr id="74" name="楕円 73"/>
        <xdr:cNvSpPr/>
      </xdr:nvSpPr>
      <xdr:spPr bwMode="auto">
        <a:xfrm>
          <a:off x="2857500" y="3103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55673</xdr:rowOff>
    </xdr:from>
    <xdr:ext cx="762000" cy="259045"/>
    <xdr:sp macro="" textlink="">
      <xdr:nvSpPr>
        <xdr:cNvPr id="75" name="テキスト ボックス 74"/>
        <xdr:cNvSpPr txBox="1"/>
      </xdr:nvSpPr>
      <xdr:spPr>
        <a:xfrm>
          <a:off x="2527300" y="318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289878</xdr:rowOff>
    </xdr:from>
    <xdr:to>
      <xdr:col>29</xdr:col>
      <xdr:colOff>127000</xdr:colOff>
      <xdr:row>35</xdr:row>
      <xdr:rowOff>295649</xdr:rowOff>
    </xdr:to>
    <xdr:cxnSp macro="">
      <xdr:nvCxnSpPr>
        <xdr:cNvPr id="108" name="直線コネクタ 107"/>
        <xdr:cNvCxnSpPr/>
      </xdr:nvCxnSpPr>
      <xdr:spPr bwMode="auto">
        <a:xfrm flipV="1">
          <a:off x="5003800" y="6900228"/>
          <a:ext cx="647700" cy="5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249415</xdr:rowOff>
    </xdr:from>
    <xdr:to>
      <xdr:col>26</xdr:col>
      <xdr:colOff>50800</xdr:colOff>
      <xdr:row>35</xdr:row>
      <xdr:rowOff>295649</xdr:rowOff>
    </xdr:to>
    <xdr:cxnSp macro="">
      <xdr:nvCxnSpPr>
        <xdr:cNvPr id="111" name="直線コネクタ 110"/>
        <xdr:cNvCxnSpPr/>
      </xdr:nvCxnSpPr>
      <xdr:spPr bwMode="auto">
        <a:xfrm>
          <a:off x="4305300" y="6859765"/>
          <a:ext cx="698500" cy="46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249415</xdr:rowOff>
    </xdr:from>
    <xdr:to>
      <xdr:col>22</xdr:col>
      <xdr:colOff>114300</xdr:colOff>
      <xdr:row>35</xdr:row>
      <xdr:rowOff>281115</xdr:rowOff>
    </xdr:to>
    <xdr:cxnSp macro="">
      <xdr:nvCxnSpPr>
        <xdr:cNvPr id="114" name="直線コネクタ 113"/>
        <xdr:cNvCxnSpPr/>
      </xdr:nvCxnSpPr>
      <xdr:spPr bwMode="auto">
        <a:xfrm flipV="1">
          <a:off x="3606800" y="6859765"/>
          <a:ext cx="698500" cy="31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281115</xdr:rowOff>
    </xdr:from>
    <xdr:to>
      <xdr:col>18</xdr:col>
      <xdr:colOff>177800</xdr:colOff>
      <xdr:row>35</xdr:row>
      <xdr:rowOff>322129</xdr:rowOff>
    </xdr:to>
    <xdr:cxnSp macro="">
      <xdr:nvCxnSpPr>
        <xdr:cNvPr id="117" name="直線コネクタ 116"/>
        <xdr:cNvCxnSpPr/>
      </xdr:nvCxnSpPr>
      <xdr:spPr bwMode="auto">
        <a:xfrm flipV="1">
          <a:off x="2908300" y="6891465"/>
          <a:ext cx="698500" cy="41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239078</xdr:rowOff>
    </xdr:from>
    <xdr:to>
      <xdr:col>29</xdr:col>
      <xdr:colOff>177800</xdr:colOff>
      <xdr:row>35</xdr:row>
      <xdr:rowOff>340678</xdr:rowOff>
    </xdr:to>
    <xdr:sp macro="" textlink="">
      <xdr:nvSpPr>
        <xdr:cNvPr id="127" name="楕円 126"/>
        <xdr:cNvSpPr/>
      </xdr:nvSpPr>
      <xdr:spPr bwMode="auto">
        <a:xfrm>
          <a:off x="5600700" y="684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211155</xdr:rowOff>
    </xdr:from>
    <xdr:ext cx="762000" cy="259045"/>
    <xdr:sp macro="" textlink="">
      <xdr:nvSpPr>
        <xdr:cNvPr id="128" name="人口1人当たり決算額の推移該当値テキスト445"/>
        <xdr:cNvSpPr txBox="1"/>
      </xdr:nvSpPr>
      <xdr:spPr>
        <a:xfrm>
          <a:off x="5740400" y="682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244849</xdr:rowOff>
    </xdr:from>
    <xdr:to>
      <xdr:col>26</xdr:col>
      <xdr:colOff>101600</xdr:colOff>
      <xdr:row>36</xdr:row>
      <xdr:rowOff>3549</xdr:rowOff>
    </xdr:to>
    <xdr:sp macro="" textlink="">
      <xdr:nvSpPr>
        <xdr:cNvPr id="129" name="楕円 128"/>
        <xdr:cNvSpPr/>
      </xdr:nvSpPr>
      <xdr:spPr bwMode="auto">
        <a:xfrm>
          <a:off x="4953000" y="685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331226</xdr:rowOff>
    </xdr:from>
    <xdr:ext cx="736600" cy="259045"/>
    <xdr:sp macro="" textlink="">
      <xdr:nvSpPr>
        <xdr:cNvPr id="130" name="テキスト ボックス 129"/>
        <xdr:cNvSpPr txBox="1"/>
      </xdr:nvSpPr>
      <xdr:spPr>
        <a:xfrm>
          <a:off x="4622800" y="6941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198615</xdr:rowOff>
    </xdr:from>
    <xdr:to>
      <xdr:col>22</xdr:col>
      <xdr:colOff>165100</xdr:colOff>
      <xdr:row>35</xdr:row>
      <xdr:rowOff>300215</xdr:rowOff>
    </xdr:to>
    <xdr:sp macro="" textlink="">
      <xdr:nvSpPr>
        <xdr:cNvPr id="131" name="楕円 130"/>
        <xdr:cNvSpPr/>
      </xdr:nvSpPr>
      <xdr:spPr bwMode="auto">
        <a:xfrm>
          <a:off x="4254500" y="6808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284992</xdr:rowOff>
    </xdr:from>
    <xdr:ext cx="762000" cy="259045"/>
    <xdr:sp macro="" textlink="">
      <xdr:nvSpPr>
        <xdr:cNvPr id="132" name="テキスト ボックス 131"/>
        <xdr:cNvSpPr txBox="1"/>
      </xdr:nvSpPr>
      <xdr:spPr>
        <a:xfrm>
          <a:off x="3924300" y="689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230315</xdr:rowOff>
    </xdr:from>
    <xdr:to>
      <xdr:col>19</xdr:col>
      <xdr:colOff>38100</xdr:colOff>
      <xdr:row>35</xdr:row>
      <xdr:rowOff>331915</xdr:rowOff>
    </xdr:to>
    <xdr:sp macro="" textlink="">
      <xdr:nvSpPr>
        <xdr:cNvPr id="133" name="楕円 132"/>
        <xdr:cNvSpPr/>
      </xdr:nvSpPr>
      <xdr:spPr bwMode="auto">
        <a:xfrm>
          <a:off x="3556000" y="684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316692</xdr:rowOff>
    </xdr:from>
    <xdr:ext cx="762000" cy="259045"/>
    <xdr:sp macro="" textlink="">
      <xdr:nvSpPr>
        <xdr:cNvPr id="134" name="テキスト ボックス 133"/>
        <xdr:cNvSpPr txBox="1"/>
      </xdr:nvSpPr>
      <xdr:spPr>
        <a:xfrm>
          <a:off x="3225800" y="6927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271329</xdr:rowOff>
    </xdr:from>
    <xdr:to>
      <xdr:col>15</xdr:col>
      <xdr:colOff>101600</xdr:colOff>
      <xdr:row>36</xdr:row>
      <xdr:rowOff>30029</xdr:rowOff>
    </xdr:to>
    <xdr:sp macro="" textlink="">
      <xdr:nvSpPr>
        <xdr:cNvPr id="135" name="楕円 134"/>
        <xdr:cNvSpPr/>
      </xdr:nvSpPr>
      <xdr:spPr bwMode="auto">
        <a:xfrm>
          <a:off x="2857500" y="6881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14806</xdr:rowOff>
    </xdr:from>
    <xdr:ext cx="762000" cy="259045"/>
    <xdr:sp macro="" textlink="">
      <xdr:nvSpPr>
        <xdr:cNvPr id="136" name="テキスト ボックス 135"/>
        <xdr:cNvSpPr txBox="1"/>
      </xdr:nvSpPr>
      <xdr:spPr>
        <a:xfrm>
          <a:off x="2527300" y="6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12,648
12,575
7.62
6,216,058
5,916,025
261,769
3,553,568
4,668,181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131873</xdr:rowOff>
    </xdr:from>
    <xdr:to>
      <xdr:col>24</xdr:col>
      <xdr:colOff>63500</xdr:colOff>
      <xdr:row>36</xdr:row>
      <xdr:rowOff>134410</xdr:rowOff>
    </xdr:to>
    <xdr:cxnSp macro="">
      <xdr:nvCxnSpPr>
        <xdr:cNvPr id="58" name="直線コネクタ 57"/>
        <xdr:cNvCxnSpPr/>
      </xdr:nvCxnSpPr>
      <xdr:spPr>
        <a:xfrm>
          <a:off x="3797300" y="6304073"/>
          <a:ext cx="8382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126432</xdr:rowOff>
    </xdr:from>
    <xdr:to>
      <xdr:col>19</xdr:col>
      <xdr:colOff>177800</xdr:colOff>
      <xdr:row>36</xdr:row>
      <xdr:rowOff>131873</xdr:rowOff>
    </xdr:to>
    <xdr:cxnSp macro="">
      <xdr:nvCxnSpPr>
        <xdr:cNvPr id="61" name="直線コネクタ 60"/>
        <xdr:cNvCxnSpPr/>
      </xdr:nvCxnSpPr>
      <xdr:spPr>
        <a:xfrm>
          <a:off x="2908300" y="6298632"/>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126432</xdr:rowOff>
    </xdr:from>
    <xdr:to>
      <xdr:col>15</xdr:col>
      <xdr:colOff>50800</xdr:colOff>
      <xdr:row>36</xdr:row>
      <xdr:rowOff>141625</xdr:rowOff>
    </xdr:to>
    <xdr:cxnSp macro="">
      <xdr:nvCxnSpPr>
        <xdr:cNvPr id="64" name="直線コネクタ 63"/>
        <xdr:cNvCxnSpPr/>
      </xdr:nvCxnSpPr>
      <xdr:spPr>
        <a:xfrm flipV="1">
          <a:off x="2019300" y="6298632"/>
          <a:ext cx="889000" cy="1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141625</xdr:rowOff>
    </xdr:from>
    <xdr:to>
      <xdr:col>10</xdr:col>
      <xdr:colOff>114300</xdr:colOff>
      <xdr:row>36</xdr:row>
      <xdr:rowOff>150956</xdr:rowOff>
    </xdr:to>
    <xdr:cxnSp macro="">
      <xdr:nvCxnSpPr>
        <xdr:cNvPr id="67" name="直線コネクタ 66"/>
        <xdr:cNvCxnSpPr/>
      </xdr:nvCxnSpPr>
      <xdr:spPr>
        <a:xfrm flipV="1">
          <a:off x="1130300" y="6313825"/>
          <a:ext cx="889000" cy="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83610</xdr:rowOff>
    </xdr:from>
    <xdr:to>
      <xdr:col>24</xdr:col>
      <xdr:colOff>114300</xdr:colOff>
      <xdr:row>37</xdr:row>
      <xdr:rowOff>13760</xdr:rowOff>
    </xdr:to>
    <xdr:sp macro="" textlink="">
      <xdr:nvSpPr>
        <xdr:cNvPr id="77" name="楕円 76"/>
        <xdr:cNvSpPr/>
      </xdr:nvSpPr>
      <xdr:spPr>
        <a:xfrm>
          <a:off x="4584700" y="625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169987</xdr:rowOff>
    </xdr:from>
    <xdr:ext cx="534377" cy="259045"/>
    <xdr:sp macro="" textlink="">
      <xdr:nvSpPr>
        <xdr:cNvPr id="78" name="人件費該当値テキスト"/>
        <xdr:cNvSpPr txBox="1"/>
      </xdr:nvSpPr>
      <xdr:spPr>
        <a:xfrm>
          <a:off x="4686300" y="61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81073</xdr:rowOff>
    </xdr:from>
    <xdr:to>
      <xdr:col>20</xdr:col>
      <xdr:colOff>38100</xdr:colOff>
      <xdr:row>37</xdr:row>
      <xdr:rowOff>11223</xdr:rowOff>
    </xdr:to>
    <xdr:sp macro="" textlink="">
      <xdr:nvSpPr>
        <xdr:cNvPr id="79" name="楕円 78"/>
        <xdr:cNvSpPr/>
      </xdr:nvSpPr>
      <xdr:spPr>
        <a:xfrm>
          <a:off x="3746500" y="62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2350</xdr:rowOff>
    </xdr:from>
    <xdr:ext cx="534377" cy="259045"/>
    <xdr:sp macro="" textlink="">
      <xdr:nvSpPr>
        <xdr:cNvPr id="80" name="テキスト ボックス 79"/>
        <xdr:cNvSpPr txBox="1"/>
      </xdr:nvSpPr>
      <xdr:spPr>
        <a:xfrm>
          <a:off x="3530111" y="63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75632</xdr:rowOff>
    </xdr:from>
    <xdr:to>
      <xdr:col>15</xdr:col>
      <xdr:colOff>101600</xdr:colOff>
      <xdr:row>37</xdr:row>
      <xdr:rowOff>5782</xdr:rowOff>
    </xdr:to>
    <xdr:sp macro="" textlink="">
      <xdr:nvSpPr>
        <xdr:cNvPr id="81" name="楕円 80"/>
        <xdr:cNvSpPr/>
      </xdr:nvSpPr>
      <xdr:spPr>
        <a:xfrm>
          <a:off x="2857500" y="62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168359</xdr:rowOff>
    </xdr:from>
    <xdr:ext cx="534377" cy="259045"/>
    <xdr:sp macro="" textlink="">
      <xdr:nvSpPr>
        <xdr:cNvPr id="82" name="テキスト ボックス 81"/>
        <xdr:cNvSpPr txBox="1"/>
      </xdr:nvSpPr>
      <xdr:spPr>
        <a:xfrm>
          <a:off x="2641111" y="63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90825</xdr:rowOff>
    </xdr:from>
    <xdr:to>
      <xdr:col>10</xdr:col>
      <xdr:colOff>165100</xdr:colOff>
      <xdr:row>37</xdr:row>
      <xdr:rowOff>20975</xdr:rowOff>
    </xdr:to>
    <xdr:sp macro="" textlink="">
      <xdr:nvSpPr>
        <xdr:cNvPr id="83" name="楕円 82"/>
        <xdr:cNvSpPr/>
      </xdr:nvSpPr>
      <xdr:spPr>
        <a:xfrm>
          <a:off x="1968500" y="62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12102</xdr:rowOff>
    </xdr:from>
    <xdr:ext cx="534377" cy="259045"/>
    <xdr:sp macro="" textlink="">
      <xdr:nvSpPr>
        <xdr:cNvPr id="84" name="テキスト ボックス 83"/>
        <xdr:cNvSpPr txBox="1"/>
      </xdr:nvSpPr>
      <xdr:spPr>
        <a:xfrm>
          <a:off x="1752111" y="635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100156</xdr:rowOff>
    </xdr:from>
    <xdr:to>
      <xdr:col>6</xdr:col>
      <xdr:colOff>38100</xdr:colOff>
      <xdr:row>37</xdr:row>
      <xdr:rowOff>30306</xdr:rowOff>
    </xdr:to>
    <xdr:sp macro="" textlink="">
      <xdr:nvSpPr>
        <xdr:cNvPr id="85" name="楕円 84"/>
        <xdr:cNvSpPr/>
      </xdr:nvSpPr>
      <xdr:spPr>
        <a:xfrm>
          <a:off x="1079500" y="62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21433</xdr:rowOff>
    </xdr:from>
    <xdr:ext cx="534377" cy="259045"/>
    <xdr:sp macro="" textlink="">
      <xdr:nvSpPr>
        <xdr:cNvPr id="86" name="テキスト ボックス 85"/>
        <xdr:cNvSpPr txBox="1"/>
      </xdr:nvSpPr>
      <xdr:spPr>
        <a:xfrm>
          <a:off x="863111" y="63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142114</xdr:rowOff>
    </xdr:from>
    <xdr:to>
      <xdr:col>24</xdr:col>
      <xdr:colOff>63500</xdr:colOff>
      <xdr:row>56</xdr:row>
      <xdr:rowOff>151121</xdr:rowOff>
    </xdr:to>
    <xdr:cxnSp macro="">
      <xdr:nvCxnSpPr>
        <xdr:cNvPr id="113" name="直線コネクタ 112"/>
        <xdr:cNvCxnSpPr/>
      </xdr:nvCxnSpPr>
      <xdr:spPr>
        <a:xfrm>
          <a:off x="3797300" y="9743314"/>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142114</xdr:rowOff>
    </xdr:from>
    <xdr:to>
      <xdr:col>19</xdr:col>
      <xdr:colOff>177800</xdr:colOff>
      <xdr:row>57</xdr:row>
      <xdr:rowOff>18194</xdr:rowOff>
    </xdr:to>
    <xdr:cxnSp macro="">
      <xdr:nvCxnSpPr>
        <xdr:cNvPr id="116" name="直線コネクタ 115"/>
        <xdr:cNvCxnSpPr/>
      </xdr:nvCxnSpPr>
      <xdr:spPr>
        <a:xfrm flipV="1">
          <a:off x="2908300" y="9743314"/>
          <a:ext cx="889000" cy="4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18194</xdr:rowOff>
    </xdr:from>
    <xdr:to>
      <xdr:col>15</xdr:col>
      <xdr:colOff>50800</xdr:colOff>
      <xdr:row>57</xdr:row>
      <xdr:rowOff>68925</xdr:rowOff>
    </xdr:to>
    <xdr:cxnSp macro="">
      <xdr:nvCxnSpPr>
        <xdr:cNvPr id="119" name="直線コネクタ 118"/>
        <xdr:cNvCxnSpPr/>
      </xdr:nvCxnSpPr>
      <xdr:spPr>
        <a:xfrm flipV="1">
          <a:off x="2019300" y="9790844"/>
          <a:ext cx="8890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68925</xdr:rowOff>
    </xdr:from>
    <xdr:to>
      <xdr:col>10</xdr:col>
      <xdr:colOff>114300</xdr:colOff>
      <xdr:row>57</xdr:row>
      <xdr:rowOff>80356</xdr:rowOff>
    </xdr:to>
    <xdr:cxnSp macro="">
      <xdr:nvCxnSpPr>
        <xdr:cNvPr id="122" name="直線コネクタ 121"/>
        <xdr:cNvCxnSpPr/>
      </xdr:nvCxnSpPr>
      <xdr:spPr>
        <a:xfrm flipV="1">
          <a:off x="1130300" y="984157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100321</xdr:rowOff>
    </xdr:from>
    <xdr:to>
      <xdr:col>24</xdr:col>
      <xdr:colOff>114300</xdr:colOff>
      <xdr:row>57</xdr:row>
      <xdr:rowOff>30471</xdr:rowOff>
    </xdr:to>
    <xdr:sp macro="" textlink="">
      <xdr:nvSpPr>
        <xdr:cNvPr id="132" name="楕円 131"/>
        <xdr:cNvSpPr/>
      </xdr:nvSpPr>
      <xdr:spPr>
        <a:xfrm>
          <a:off x="4584700" y="97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15248</xdr:rowOff>
    </xdr:from>
    <xdr:ext cx="534377" cy="259045"/>
    <xdr:sp macro="" textlink="">
      <xdr:nvSpPr>
        <xdr:cNvPr id="133" name="物件費該当値テキスト"/>
        <xdr:cNvSpPr txBox="1"/>
      </xdr:nvSpPr>
      <xdr:spPr>
        <a:xfrm>
          <a:off x="4686300" y="96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91314</xdr:rowOff>
    </xdr:from>
    <xdr:to>
      <xdr:col>20</xdr:col>
      <xdr:colOff>38100</xdr:colOff>
      <xdr:row>57</xdr:row>
      <xdr:rowOff>21464</xdr:rowOff>
    </xdr:to>
    <xdr:sp macro="" textlink="">
      <xdr:nvSpPr>
        <xdr:cNvPr id="134" name="楕円 133"/>
        <xdr:cNvSpPr/>
      </xdr:nvSpPr>
      <xdr:spPr>
        <a:xfrm>
          <a:off x="3746500" y="96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12591</xdr:rowOff>
    </xdr:from>
    <xdr:ext cx="534377" cy="259045"/>
    <xdr:sp macro="" textlink="">
      <xdr:nvSpPr>
        <xdr:cNvPr id="135" name="テキスト ボックス 134"/>
        <xdr:cNvSpPr txBox="1"/>
      </xdr:nvSpPr>
      <xdr:spPr>
        <a:xfrm>
          <a:off x="3530111" y="97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138844</xdr:rowOff>
    </xdr:from>
    <xdr:to>
      <xdr:col>15</xdr:col>
      <xdr:colOff>101600</xdr:colOff>
      <xdr:row>57</xdr:row>
      <xdr:rowOff>68994</xdr:rowOff>
    </xdr:to>
    <xdr:sp macro="" textlink="">
      <xdr:nvSpPr>
        <xdr:cNvPr id="136" name="楕円 135"/>
        <xdr:cNvSpPr/>
      </xdr:nvSpPr>
      <xdr:spPr>
        <a:xfrm>
          <a:off x="2857500" y="974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60121</xdr:rowOff>
    </xdr:from>
    <xdr:ext cx="534377" cy="259045"/>
    <xdr:sp macro="" textlink="">
      <xdr:nvSpPr>
        <xdr:cNvPr id="137" name="テキスト ボックス 136"/>
        <xdr:cNvSpPr txBox="1"/>
      </xdr:nvSpPr>
      <xdr:spPr>
        <a:xfrm>
          <a:off x="2641111" y="983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18125</xdr:rowOff>
    </xdr:from>
    <xdr:to>
      <xdr:col>10</xdr:col>
      <xdr:colOff>165100</xdr:colOff>
      <xdr:row>57</xdr:row>
      <xdr:rowOff>119725</xdr:rowOff>
    </xdr:to>
    <xdr:sp macro="" textlink="">
      <xdr:nvSpPr>
        <xdr:cNvPr id="138" name="楕円 137"/>
        <xdr:cNvSpPr/>
      </xdr:nvSpPr>
      <xdr:spPr>
        <a:xfrm>
          <a:off x="1968500" y="97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110852</xdr:rowOff>
    </xdr:from>
    <xdr:ext cx="534377" cy="259045"/>
    <xdr:sp macro="" textlink="">
      <xdr:nvSpPr>
        <xdr:cNvPr id="139" name="テキスト ボックス 138"/>
        <xdr:cNvSpPr txBox="1"/>
      </xdr:nvSpPr>
      <xdr:spPr>
        <a:xfrm>
          <a:off x="1752111" y="98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29556</xdr:rowOff>
    </xdr:from>
    <xdr:to>
      <xdr:col>6</xdr:col>
      <xdr:colOff>38100</xdr:colOff>
      <xdr:row>57</xdr:row>
      <xdr:rowOff>131156</xdr:rowOff>
    </xdr:to>
    <xdr:sp macro="" textlink="">
      <xdr:nvSpPr>
        <xdr:cNvPr id="140" name="楕円 139"/>
        <xdr:cNvSpPr/>
      </xdr:nvSpPr>
      <xdr:spPr>
        <a:xfrm>
          <a:off x="1079500" y="98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122283</xdr:rowOff>
    </xdr:from>
    <xdr:ext cx="534377" cy="259045"/>
    <xdr:sp macro="" textlink="">
      <xdr:nvSpPr>
        <xdr:cNvPr id="141" name="テキスト ボックス 140"/>
        <xdr:cNvSpPr txBox="1"/>
      </xdr:nvSpPr>
      <xdr:spPr>
        <a:xfrm>
          <a:off x="863111" y="989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40373</xdr:rowOff>
    </xdr:from>
    <xdr:to>
      <xdr:col>24</xdr:col>
      <xdr:colOff>63500</xdr:colOff>
      <xdr:row>77</xdr:row>
      <xdr:rowOff>61785</xdr:rowOff>
    </xdr:to>
    <xdr:cxnSp macro="">
      <xdr:nvCxnSpPr>
        <xdr:cNvPr id="170" name="直線コネクタ 169"/>
        <xdr:cNvCxnSpPr/>
      </xdr:nvCxnSpPr>
      <xdr:spPr>
        <a:xfrm flipV="1">
          <a:off x="3797300" y="13070573"/>
          <a:ext cx="838200" cy="1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61785</xdr:rowOff>
    </xdr:from>
    <xdr:to>
      <xdr:col>19</xdr:col>
      <xdr:colOff>177800</xdr:colOff>
      <xdr:row>77</xdr:row>
      <xdr:rowOff>131927</xdr:rowOff>
    </xdr:to>
    <xdr:cxnSp macro="">
      <xdr:nvCxnSpPr>
        <xdr:cNvPr id="173" name="直線コネクタ 172"/>
        <xdr:cNvCxnSpPr/>
      </xdr:nvCxnSpPr>
      <xdr:spPr>
        <a:xfrm flipV="1">
          <a:off x="2908300" y="13263435"/>
          <a:ext cx="889000" cy="7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106629</xdr:rowOff>
    </xdr:from>
    <xdr:to>
      <xdr:col>15</xdr:col>
      <xdr:colOff>50800</xdr:colOff>
      <xdr:row>77</xdr:row>
      <xdr:rowOff>131927</xdr:rowOff>
    </xdr:to>
    <xdr:cxnSp macro="">
      <xdr:nvCxnSpPr>
        <xdr:cNvPr id="176" name="直線コネクタ 175"/>
        <xdr:cNvCxnSpPr/>
      </xdr:nvCxnSpPr>
      <xdr:spPr>
        <a:xfrm>
          <a:off x="2019300" y="13308279"/>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43765</xdr:rowOff>
    </xdr:from>
    <xdr:to>
      <xdr:col>10</xdr:col>
      <xdr:colOff>114300</xdr:colOff>
      <xdr:row>77</xdr:row>
      <xdr:rowOff>106629</xdr:rowOff>
    </xdr:to>
    <xdr:cxnSp macro="">
      <xdr:nvCxnSpPr>
        <xdr:cNvPr id="179" name="直線コネクタ 178"/>
        <xdr:cNvCxnSpPr/>
      </xdr:nvCxnSpPr>
      <xdr:spPr>
        <a:xfrm>
          <a:off x="1130300" y="1324541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161023</xdr:rowOff>
    </xdr:from>
    <xdr:to>
      <xdr:col>24</xdr:col>
      <xdr:colOff>114300</xdr:colOff>
      <xdr:row>76</xdr:row>
      <xdr:rowOff>91173</xdr:rowOff>
    </xdr:to>
    <xdr:sp macro="" textlink="">
      <xdr:nvSpPr>
        <xdr:cNvPr id="189" name="楕円 188"/>
        <xdr:cNvSpPr/>
      </xdr:nvSpPr>
      <xdr:spPr>
        <a:xfrm>
          <a:off x="4584700" y="1301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12451</xdr:rowOff>
    </xdr:from>
    <xdr:ext cx="534377" cy="259045"/>
    <xdr:sp macro="" textlink="">
      <xdr:nvSpPr>
        <xdr:cNvPr id="190" name="維持補修費該当値テキスト"/>
        <xdr:cNvSpPr txBox="1"/>
      </xdr:nvSpPr>
      <xdr:spPr>
        <a:xfrm>
          <a:off x="4686300" y="128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10985</xdr:rowOff>
    </xdr:from>
    <xdr:to>
      <xdr:col>20</xdr:col>
      <xdr:colOff>38100</xdr:colOff>
      <xdr:row>77</xdr:row>
      <xdr:rowOff>112585</xdr:rowOff>
    </xdr:to>
    <xdr:sp macro="" textlink="">
      <xdr:nvSpPr>
        <xdr:cNvPr id="191" name="楕円 190"/>
        <xdr:cNvSpPr/>
      </xdr:nvSpPr>
      <xdr:spPr>
        <a:xfrm>
          <a:off x="3746500" y="1321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129112</xdr:rowOff>
    </xdr:from>
    <xdr:ext cx="469744" cy="259045"/>
    <xdr:sp macro="" textlink="">
      <xdr:nvSpPr>
        <xdr:cNvPr id="192" name="テキスト ボックス 191"/>
        <xdr:cNvSpPr txBox="1"/>
      </xdr:nvSpPr>
      <xdr:spPr>
        <a:xfrm>
          <a:off x="3562428" y="1298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81127</xdr:rowOff>
    </xdr:from>
    <xdr:to>
      <xdr:col>15</xdr:col>
      <xdr:colOff>101600</xdr:colOff>
      <xdr:row>78</xdr:row>
      <xdr:rowOff>11277</xdr:rowOff>
    </xdr:to>
    <xdr:sp macro="" textlink="">
      <xdr:nvSpPr>
        <xdr:cNvPr id="193" name="楕円 192"/>
        <xdr:cNvSpPr/>
      </xdr:nvSpPr>
      <xdr:spPr>
        <a:xfrm>
          <a:off x="2857500" y="132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27804</xdr:rowOff>
    </xdr:from>
    <xdr:ext cx="469744" cy="259045"/>
    <xdr:sp macro="" textlink="">
      <xdr:nvSpPr>
        <xdr:cNvPr id="194" name="テキスト ボックス 193"/>
        <xdr:cNvSpPr txBox="1"/>
      </xdr:nvSpPr>
      <xdr:spPr>
        <a:xfrm>
          <a:off x="2673428" y="130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55829</xdr:rowOff>
    </xdr:from>
    <xdr:to>
      <xdr:col>10</xdr:col>
      <xdr:colOff>165100</xdr:colOff>
      <xdr:row>77</xdr:row>
      <xdr:rowOff>157429</xdr:rowOff>
    </xdr:to>
    <xdr:sp macro="" textlink="">
      <xdr:nvSpPr>
        <xdr:cNvPr id="195" name="楕円 194"/>
        <xdr:cNvSpPr/>
      </xdr:nvSpPr>
      <xdr:spPr>
        <a:xfrm>
          <a:off x="1968500" y="132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2506</xdr:rowOff>
    </xdr:from>
    <xdr:ext cx="469744" cy="259045"/>
    <xdr:sp macro="" textlink="">
      <xdr:nvSpPr>
        <xdr:cNvPr id="196" name="テキスト ボックス 195"/>
        <xdr:cNvSpPr txBox="1"/>
      </xdr:nvSpPr>
      <xdr:spPr>
        <a:xfrm>
          <a:off x="1784428" y="1303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164415</xdr:rowOff>
    </xdr:from>
    <xdr:to>
      <xdr:col>6</xdr:col>
      <xdr:colOff>38100</xdr:colOff>
      <xdr:row>77</xdr:row>
      <xdr:rowOff>94565</xdr:rowOff>
    </xdr:to>
    <xdr:sp macro="" textlink="">
      <xdr:nvSpPr>
        <xdr:cNvPr id="197" name="楕円 196"/>
        <xdr:cNvSpPr/>
      </xdr:nvSpPr>
      <xdr:spPr>
        <a:xfrm>
          <a:off x="1079500" y="1319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111091</xdr:rowOff>
    </xdr:from>
    <xdr:ext cx="469744" cy="259045"/>
    <xdr:sp macro="" textlink="">
      <xdr:nvSpPr>
        <xdr:cNvPr id="198" name="テキスト ボックス 197"/>
        <xdr:cNvSpPr txBox="1"/>
      </xdr:nvSpPr>
      <xdr:spPr>
        <a:xfrm>
          <a:off x="895428" y="1296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82572</xdr:rowOff>
    </xdr:from>
    <xdr:to>
      <xdr:col>24</xdr:col>
      <xdr:colOff>63500</xdr:colOff>
      <xdr:row>94</xdr:row>
      <xdr:rowOff>52919</xdr:rowOff>
    </xdr:to>
    <xdr:cxnSp macro="">
      <xdr:nvCxnSpPr>
        <xdr:cNvPr id="230" name="直線コネクタ 229"/>
        <xdr:cNvCxnSpPr/>
      </xdr:nvCxnSpPr>
      <xdr:spPr>
        <a:xfrm>
          <a:off x="3797300" y="16027422"/>
          <a:ext cx="838200" cy="14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82572</xdr:rowOff>
    </xdr:from>
    <xdr:to>
      <xdr:col>19</xdr:col>
      <xdr:colOff>177800</xdr:colOff>
      <xdr:row>95</xdr:row>
      <xdr:rowOff>3792</xdr:rowOff>
    </xdr:to>
    <xdr:cxnSp macro="">
      <xdr:nvCxnSpPr>
        <xdr:cNvPr id="233" name="直線コネクタ 232"/>
        <xdr:cNvCxnSpPr/>
      </xdr:nvCxnSpPr>
      <xdr:spPr>
        <a:xfrm flipV="1">
          <a:off x="2908300" y="16027422"/>
          <a:ext cx="889000" cy="26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3792</xdr:rowOff>
    </xdr:from>
    <xdr:to>
      <xdr:col>15</xdr:col>
      <xdr:colOff>50800</xdr:colOff>
      <xdr:row>95</xdr:row>
      <xdr:rowOff>111212</xdr:rowOff>
    </xdr:to>
    <xdr:cxnSp macro="">
      <xdr:nvCxnSpPr>
        <xdr:cNvPr id="236" name="直線コネクタ 235"/>
        <xdr:cNvCxnSpPr/>
      </xdr:nvCxnSpPr>
      <xdr:spPr>
        <a:xfrm flipV="1">
          <a:off x="2019300" y="16291542"/>
          <a:ext cx="889000" cy="10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111212</xdr:rowOff>
    </xdr:from>
    <xdr:to>
      <xdr:col>10</xdr:col>
      <xdr:colOff>114300</xdr:colOff>
      <xdr:row>96</xdr:row>
      <xdr:rowOff>8048</xdr:rowOff>
    </xdr:to>
    <xdr:cxnSp macro="">
      <xdr:nvCxnSpPr>
        <xdr:cNvPr id="239" name="直線コネクタ 238"/>
        <xdr:cNvCxnSpPr/>
      </xdr:nvCxnSpPr>
      <xdr:spPr>
        <a:xfrm flipV="1">
          <a:off x="1130300" y="16398962"/>
          <a:ext cx="8890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2119</xdr:rowOff>
    </xdr:from>
    <xdr:to>
      <xdr:col>24</xdr:col>
      <xdr:colOff>114300</xdr:colOff>
      <xdr:row>94</xdr:row>
      <xdr:rowOff>103719</xdr:rowOff>
    </xdr:to>
    <xdr:sp macro="" textlink="">
      <xdr:nvSpPr>
        <xdr:cNvPr id="249" name="楕円 248"/>
        <xdr:cNvSpPr/>
      </xdr:nvSpPr>
      <xdr:spPr>
        <a:xfrm>
          <a:off x="4584700" y="1611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24996</xdr:rowOff>
    </xdr:from>
    <xdr:ext cx="599010" cy="259045"/>
    <xdr:sp macro="" textlink="">
      <xdr:nvSpPr>
        <xdr:cNvPr id="250" name="扶助費該当値テキスト"/>
        <xdr:cNvSpPr txBox="1"/>
      </xdr:nvSpPr>
      <xdr:spPr>
        <a:xfrm>
          <a:off x="4686300" y="15969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31772</xdr:rowOff>
    </xdr:from>
    <xdr:to>
      <xdr:col>20</xdr:col>
      <xdr:colOff>38100</xdr:colOff>
      <xdr:row>93</xdr:row>
      <xdr:rowOff>133372</xdr:rowOff>
    </xdr:to>
    <xdr:sp macro="" textlink="">
      <xdr:nvSpPr>
        <xdr:cNvPr id="251" name="楕円 250"/>
        <xdr:cNvSpPr/>
      </xdr:nvSpPr>
      <xdr:spPr>
        <a:xfrm>
          <a:off x="3746500" y="1597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149899</xdr:rowOff>
    </xdr:from>
    <xdr:ext cx="599010" cy="259045"/>
    <xdr:sp macro="" textlink="">
      <xdr:nvSpPr>
        <xdr:cNvPr id="252" name="テキスト ボックス 251"/>
        <xdr:cNvSpPr txBox="1"/>
      </xdr:nvSpPr>
      <xdr:spPr>
        <a:xfrm>
          <a:off x="3497795" y="1575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124442</xdr:rowOff>
    </xdr:from>
    <xdr:to>
      <xdr:col>15</xdr:col>
      <xdr:colOff>101600</xdr:colOff>
      <xdr:row>95</xdr:row>
      <xdr:rowOff>54592</xdr:rowOff>
    </xdr:to>
    <xdr:sp macro="" textlink="">
      <xdr:nvSpPr>
        <xdr:cNvPr id="253" name="楕円 252"/>
        <xdr:cNvSpPr/>
      </xdr:nvSpPr>
      <xdr:spPr>
        <a:xfrm>
          <a:off x="2857500" y="162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71119</xdr:rowOff>
    </xdr:from>
    <xdr:ext cx="599010" cy="259045"/>
    <xdr:sp macro="" textlink="">
      <xdr:nvSpPr>
        <xdr:cNvPr id="254" name="テキスト ボックス 253"/>
        <xdr:cNvSpPr txBox="1"/>
      </xdr:nvSpPr>
      <xdr:spPr>
        <a:xfrm>
          <a:off x="2608795" y="1601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60412</xdr:rowOff>
    </xdr:from>
    <xdr:to>
      <xdr:col>10</xdr:col>
      <xdr:colOff>165100</xdr:colOff>
      <xdr:row>95</xdr:row>
      <xdr:rowOff>162012</xdr:rowOff>
    </xdr:to>
    <xdr:sp macro="" textlink="">
      <xdr:nvSpPr>
        <xdr:cNvPr id="255" name="楕円 254"/>
        <xdr:cNvSpPr/>
      </xdr:nvSpPr>
      <xdr:spPr>
        <a:xfrm>
          <a:off x="1968500" y="1634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7089</xdr:rowOff>
    </xdr:from>
    <xdr:ext cx="534377" cy="259045"/>
    <xdr:sp macro="" textlink="">
      <xdr:nvSpPr>
        <xdr:cNvPr id="256" name="テキスト ボックス 255"/>
        <xdr:cNvSpPr txBox="1"/>
      </xdr:nvSpPr>
      <xdr:spPr>
        <a:xfrm>
          <a:off x="1752111" y="1612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128698</xdr:rowOff>
    </xdr:from>
    <xdr:to>
      <xdr:col>6</xdr:col>
      <xdr:colOff>38100</xdr:colOff>
      <xdr:row>96</xdr:row>
      <xdr:rowOff>58848</xdr:rowOff>
    </xdr:to>
    <xdr:sp macro="" textlink="">
      <xdr:nvSpPr>
        <xdr:cNvPr id="257" name="楕円 256"/>
        <xdr:cNvSpPr/>
      </xdr:nvSpPr>
      <xdr:spPr>
        <a:xfrm>
          <a:off x="1079500" y="164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75375</xdr:rowOff>
    </xdr:from>
    <xdr:ext cx="534377" cy="259045"/>
    <xdr:sp macro="" textlink="">
      <xdr:nvSpPr>
        <xdr:cNvPr id="258" name="テキスト ボックス 257"/>
        <xdr:cNvSpPr txBox="1"/>
      </xdr:nvSpPr>
      <xdr:spPr>
        <a:xfrm>
          <a:off x="863111" y="161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81037</xdr:rowOff>
    </xdr:from>
    <xdr:to>
      <xdr:col>55</xdr:col>
      <xdr:colOff>0</xdr:colOff>
      <xdr:row>37</xdr:row>
      <xdr:rowOff>130808</xdr:rowOff>
    </xdr:to>
    <xdr:cxnSp macro="">
      <xdr:nvCxnSpPr>
        <xdr:cNvPr id="285" name="直線コネクタ 284"/>
        <xdr:cNvCxnSpPr/>
      </xdr:nvCxnSpPr>
      <xdr:spPr>
        <a:xfrm flipV="1">
          <a:off x="9639300" y="6424687"/>
          <a:ext cx="838200" cy="4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158628</xdr:rowOff>
    </xdr:from>
    <xdr:to>
      <xdr:col>50</xdr:col>
      <xdr:colOff>114300</xdr:colOff>
      <xdr:row>37</xdr:row>
      <xdr:rowOff>130808</xdr:rowOff>
    </xdr:to>
    <xdr:cxnSp macro="">
      <xdr:nvCxnSpPr>
        <xdr:cNvPr id="288" name="直線コネクタ 287"/>
        <xdr:cNvCxnSpPr/>
      </xdr:nvCxnSpPr>
      <xdr:spPr>
        <a:xfrm>
          <a:off x="8750300" y="5987928"/>
          <a:ext cx="889000" cy="48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158628</xdr:rowOff>
    </xdr:from>
    <xdr:to>
      <xdr:col>45</xdr:col>
      <xdr:colOff>177800</xdr:colOff>
      <xdr:row>37</xdr:row>
      <xdr:rowOff>142649</xdr:rowOff>
    </xdr:to>
    <xdr:cxnSp macro="">
      <xdr:nvCxnSpPr>
        <xdr:cNvPr id="291" name="直線コネクタ 290"/>
        <xdr:cNvCxnSpPr/>
      </xdr:nvCxnSpPr>
      <xdr:spPr>
        <a:xfrm flipV="1">
          <a:off x="7861300" y="5987928"/>
          <a:ext cx="889000" cy="49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142649</xdr:rowOff>
    </xdr:from>
    <xdr:to>
      <xdr:col>41</xdr:col>
      <xdr:colOff>50800</xdr:colOff>
      <xdr:row>37</xdr:row>
      <xdr:rowOff>146663</xdr:rowOff>
    </xdr:to>
    <xdr:cxnSp macro="">
      <xdr:nvCxnSpPr>
        <xdr:cNvPr id="294" name="直線コネクタ 293"/>
        <xdr:cNvCxnSpPr/>
      </xdr:nvCxnSpPr>
      <xdr:spPr>
        <a:xfrm flipV="1">
          <a:off x="6972300" y="648629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30237</xdr:rowOff>
    </xdr:from>
    <xdr:to>
      <xdr:col>55</xdr:col>
      <xdr:colOff>50800</xdr:colOff>
      <xdr:row>37</xdr:row>
      <xdr:rowOff>131837</xdr:rowOff>
    </xdr:to>
    <xdr:sp macro="" textlink="">
      <xdr:nvSpPr>
        <xdr:cNvPr id="304" name="楕円 303"/>
        <xdr:cNvSpPr/>
      </xdr:nvSpPr>
      <xdr:spPr>
        <a:xfrm>
          <a:off x="10426700" y="63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116614</xdr:rowOff>
    </xdr:from>
    <xdr:ext cx="534377" cy="259045"/>
    <xdr:sp macro="" textlink="">
      <xdr:nvSpPr>
        <xdr:cNvPr id="305" name="補助費等該当値テキスト"/>
        <xdr:cNvSpPr txBox="1"/>
      </xdr:nvSpPr>
      <xdr:spPr>
        <a:xfrm>
          <a:off x="10528300" y="62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80008</xdr:rowOff>
    </xdr:from>
    <xdr:to>
      <xdr:col>50</xdr:col>
      <xdr:colOff>165100</xdr:colOff>
      <xdr:row>38</xdr:row>
      <xdr:rowOff>10158</xdr:rowOff>
    </xdr:to>
    <xdr:sp macro="" textlink="">
      <xdr:nvSpPr>
        <xdr:cNvPr id="306" name="楕円 305"/>
        <xdr:cNvSpPr/>
      </xdr:nvSpPr>
      <xdr:spPr>
        <a:xfrm>
          <a:off x="9588500" y="64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1285</xdr:rowOff>
    </xdr:from>
    <xdr:ext cx="534377" cy="259045"/>
    <xdr:sp macro="" textlink="">
      <xdr:nvSpPr>
        <xdr:cNvPr id="307" name="テキスト ボックス 306"/>
        <xdr:cNvSpPr txBox="1"/>
      </xdr:nvSpPr>
      <xdr:spPr>
        <a:xfrm>
          <a:off x="9372111" y="65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107828</xdr:rowOff>
    </xdr:from>
    <xdr:to>
      <xdr:col>46</xdr:col>
      <xdr:colOff>38100</xdr:colOff>
      <xdr:row>35</xdr:row>
      <xdr:rowOff>37978</xdr:rowOff>
    </xdr:to>
    <xdr:sp macro="" textlink="">
      <xdr:nvSpPr>
        <xdr:cNvPr id="308" name="楕円 307"/>
        <xdr:cNvSpPr/>
      </xdr:nvSpPr>
      <xdr:spPr>
        <a:xfrm>
          <a:off x="8699500" y="593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29105</xdr:rowOff>
    </xdr:from>
    <xdr:ext cx="599010" cy="259045"/>
    <xdr:sp macro="" textlink="">
      <xdr:nvSpPr>
        <xdr:cNvPr id="309" name="テキスト ボックス 308"/>
        <xdr:cNvSpPr txBox="1"/>
      </xdr:nvSpPr>
      <xdr:spPr>
        <a:xfrm>
          <a:off x="8450795" y="602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91849</xdr:rowOff>
    </xdr:from>
    <xdr:to>
      <xdr:col>41</xdr:col>
      <xdr:colOff>101600</xdr:colOff>
      <xdr:row>38</xdr:row>
      <xdr:rowOff>21999</xdr:rowOff>
    </xdr:to>
    <xdr:sp macro="" textlink="">
      <xdr:nvSpPr>
        <xdr:cNvPr id="310" name="楕円 309"/>
        <xdr:cNvSpPr/>
      </xdr:nvSpPr>
      <xdr:spPr>
        <a:xfrm>
          <a:off x="7810500" y="64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13126</xdr:rowOff>
    </xdr:from>
    <xdr:ext cx="534377" cy="259045"/>
    <xdr:sp macro="" textlink="">
      <xdr:nvSpPr>
        <xdr:cNvPr id="311" name="テキスト ボックス 310"/>
        <xdr:cNvSpPr txBox="1"/>
      </xdr:nvSpPr>
      <xdr:spPr>
        <a:xfrm>
          <a:off x="7594111" y="65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95863</xdr:rowOff>
    </xdr:from>
    <xdr:to>
      <xdr:col>36</xdr:col>
      <xdr:colOff>165100</xdr:colOff>
      <xdr:row>38</xdr:row>
      <xdr:rowOff>26013</xdr:rowOff>
    </xdr:to>
    <xdr:sp macro="" textlink="">
      <xdr:nvSpPr>
        <xdr:cNvPr id="312" name="楕円 311"/>
        <xdr:cNvSpPr/>
      </xdr:nvSpPr>
      <xdr:spPr>
        <a:xfrm>
          <a:off x="6921500" y="64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17140</xdr:rowOff>
    </xdr:from>
    <xdr:ext cx="534377" cy="259045"/>
    <xdr:sp macro="" textlink="">
      <xdr:nvSpPr>
        <xdr:cNvPr id="313" name="テキスト ボックス 312"/>
        <xdr:cNvSpPr txBox="1"/>
      </xdr:nvSpPr>
      <xdr:spPr>
        <a:xfrm>
          <a:off x="6705111" y="65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131950</xdr:rowOff>
    </xdr:from>
    <xdr:to>
      <xdr:col>55</xdr:col>
      <xdr:colOff>0</xdr:colOff>
      <xdr:row>57</xdr:row>
      <xdr:rowOff>137432</xdr:rowOff>
    </xdr:to>
    <xdr:cxnSp macro="">
      <xdr:nvCxnSpPr>
        <xdr:cNvPr id="340" name="直線コネクタ 339"/>
        <xdr:cNvCxnSpPr/>
      </xdr:nvCxnSpPr>
      <xdr:spPr>
        <a:xfrm flipV="1">
          <a:off x="9639300" y="9904600"/>
          <a:ext cx="838200" cy="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131612</xdr:rowOff>
    </xdr:from>
    <xdr:to>
      <xdr:col>50</xdr:col>
      <xdr:colOff>114300</xdr:colOff>
      <xdr:row>57</xdr:row>
      <xdr:rowOff>137432</xdr:rowOff>
    </xdr:to>
    <xdr:cxnSp macro="">
      <xdr:nvCxnSpPr>
        <xdr:cNvPr id="343" name="直線コネクタ 342"/>
        <xdr:cNvCxnSpPr/>
      </xdr:nvCxnSpPr>
      <xdr:spPr>
        <a:xfrm>
          <a:off x="8750300" y="9904262"/>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102978</xdr:rowOff>
    </xdr:from>
    <xdr:ext cx="534377" cy="259045"/>
    <xdr:sp macro="" textlink="">
      <xdr:nvSpPr>
        <xdr:cNvPr id="345" name="テキスト ボックス 344"/>
        <xdr:cNvSpPr txBox="1"/>
      </xdr:nvSpPr>
      <xdr:spPr>
        <a:xfrm>
          <a:off x="9372111" y="93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131612</xdr:rowOff>
    </xdr:from>
    <xdr:to>
      <xdr:col>45</xdr:col>
      <xdr:colOff>177800</xdr:colOff>
      <xdr:row>57</xdr:row>
      <xdr:rowOff>138689</xdr:rowOff>
    </xdr:to>
    <xdr:cxnSp macro="">
      <xdr:nvCxnSpPr>
        <xdr:cNvPr id="346" name="直線コネクタ 345"/>
        <xdr:cNvCxnSpPr/>
      </xdr:nvCxnSpPr>
      <xdr:spPr>
        <a:xfrm flipV="1">
          <a:off x="7861300" y="9904262"/>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138689</xdr:rowOff>
    </xdr:from>
    <xdr:to>
      <xdr:col>41</xdr:col>
      <xdr:colOff>50800</xdr:colOff>
      <xdr:row>58</xdr:row>
      <xdr:rowOff>61523</xdr:rowOff>
    </xdr:to>
    <xdr:cxnSp macro="">
      <xdr:nvCxnSpPr>
        <xdr:cNvPr id="349" name="直線コネクタ 348"/>
        <xdr:cNvCxnSpPr/>
      </xdr:nvCxnSpPr>
      <xdr:spPr>
        <a:xfrm flipV="1">
          <a:off x="6972300" y="9911339"/>
          <a:ext cx="889000" cy="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9" name="楕円 358"/>
        <xdr:cNvSpPr/>
      </xdr:nvSpPr>
      <xdr:spPr>
        <a:xfrm>
          <a:off x="10426700" y="985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167527</xdr:rowOff>
    </xdr:from>
    <xdr:ext cx="534377" cy="259045"/>
    <xdr:sp macro="" textlink="">
      <xdr:nvSpPr>
        <xdr:cNvPr id="360" name="普通建設事業費該当値テキスト"/>
        <xdr:cNvSpPr txBox="1"/>
      </xdr:nvSpPr>
      <xdr:spPr>
        <a:xfrm>
          <a:off x="10528300" y="976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86632</xdr:rowOff>
    </xdr:from>
    <xdr:to>
      <xdr:col>50</xdr:col>
      <xdr:colOff>165100</xdr:colOff>
      <xdr:row>58</xdr:row>
      <xdr:rowOff>16782</xdr:rowOff>
    </xdr:to>
    <xdr:sp macro="" textlink="">
      <xdr:nvSpPr>
        <xdr:cNvPr id="361" name="楕円 360"/>
        <xdr:cNvSpPr/>
      </xdr:nvSpPr>
      <xdr:spPr>
        <a:xfrm>
          <a:off x="9588500" y="98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7909</xdr:rowOff>
    </xdr:from>
    <xdr:ext cx="534377" cy="259045"/>
    <xdr:sp macro="" textlink="">
      <xdr:nvSpPr>
        <xdr:cNvPr id="362" name="テキスト ボックス 361"/>
        <xdr:cNvSpPr txBox="1"/>
      </xdr:nvSpPr>
      <xdr:spPr>
        <a:xfrm>
          <a:off x="9372111" y="995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80812</xdr:rowOff>
    </xdr:from>
    <xdr:to>
      <xdr:col>46</xdr:col>
      <xdr:colOff>38100</xdr:colOff>
      <xdr:row>58</xdr:row>
      <xdr:rowOff>10962</xdr:rowOff>
    </xdr:to>
    <xdr:sp macro="" textlink="">
      <xdr:nvSpPr>
        <xdr:cNvPr id="363" name="楕円 362"/>
        <xdr:cNvSpPr/>
      </xdr:nvSpPr>
      <xdr:spPr>
        <a:xfrm>
          <a:off x="8699500" y="985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2089</xdr:rowOff>
    </xdr:from>
    <xdr:ext cx="534377" cy="259045"/>
    <xdr:sp macro="" textlink="">
      <xdr:nvSpPr>
        <xdr:cNvPr id="364" name="テキスト ボックス 363"/>
        <xdr:cNvSpPr txBox="1"/>
      </xdr:nvSpPr>
      <xdr:spPr>
        <a:xfrm>
          <a:off x="8483111" y="994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87889</xdr:rowOff>
    </xdr:from>
    <xdr:to>
      <xdr:col>41</xdr:col>
      <xdr:colOff>101600</xdr:colOff>
      <xdr:row>58</xdr:row>
      <xdr:rowOff>18039</xdr:rowOff>
    </xdr:to>
    <xdr:sp macro="" textlink="">
      <xdr:nvSpPr>
        <xdr:cNvPr id="365" name="楕円 364"/>
        <xdr:cNvSpPr/>
      </xdr:nvSpPr>
      <xdr:spPr>
        <a:xfrm>
          <a:off x="7810500" y="986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9166</xdr:rowOff>
    </xdr:from>
    <xdr:ext cx="534377" cy="259045"/>
    <xdr:sp macro="" textlink="">
      <xdr:nvSpPr>
        <xdr:cNvPr id="366" name="テキスト ボックス 365"/>
        <xdr:cNvSpPr txBox="1"/>
      </xdr:nvSpPr>
      <xdr:spPr>
        <a:xfrm>
          <a:off x="7594111" y="995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10723</xdr:rowOff>
    </xdr:from>
    <xdr:to>
      <xdr:col>36</xdr:col>
      <xdr:colOff>165100</xdr:colOff>
      <xdr:row>58</xdr:row>
      <xdr:rowOff>112323</xdr:rowOff>
    </xdr:to>
    <xdr:sp macro="" textlink="">
      <xdr:nvSpPr>
        <xdr:cNvPr id="367" name="楕円 366"/>
        <xdr:cNvSpPr/>
      </xdr:nvSpPr>
      <xdr:spPr>
        <a:xfrm>
          <a:off x="6921500" y="99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103450</xdr:rowOff>
    </xdr:from>
    <xdr:ext cx="534377" cy="259045"/>
    <xdr:sp macro="" textlink="">
      <xdr:nvSpPr>
        <xdr:cNvPr id="368" name="テキスト ボックス 367"/>
        <xdr:cNvSpPr txBox="1"/>
      </xdr:nvSpPr>
      <xdr:spPr>
        <a:xfrm>
          <a:off x="6705111" y="100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10313</xdr:rowOff>
    </xdr:from>
    <xdr:to>
      <xdr:col>55</xdr:col>
      <xdr:colOff>0</xdr:colOff>
      <xdr:row>79</xdr:row>
      <xdr:rowOff>40694</xdr:rowOff>
    </xdr:to>
    <xdr:cxnSp macro="">
      <xdr:nvCxnSpPr>
        <xdr:cNvPr id="397" name="直線コネクタ 396"/>
        <xdr:cNvCxnSpPr/>
      </xdr:nvCxnSpPr>
      <xdr:spPr>
        <a:xfrm>
          <a:off x="9639300" y="13554863"/>
          <a:ext cx="8382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10313</xdr:rowOff>
    </xdr:from>
    <xdr:to>
      <xdr:col>50</xdr:col>
      <xdr:colOff>114300</xdr:colOff>
      <xdr:row>79</xdr:row>
      <xdr:rowOff>13475</xdr:rowOff>
    </xdr:to>
    <xdr:cxnSp macro="">
      <xdr:nvCxnSpPr>
        <xdr:cNvPr id="400" name="直線コネクタ 399"/>
        <xdr:cNvCxnSpPr/>
      </xdr:nvCxnSpPr>
      <xdr:spPr>
        <a:xfrm flipV="1">
          <a:off x="8750300" y="13554863"/>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113449</xdr:rowOff>
    </xdr:from>
    <xdr:to>
      <xdr:col>45</xdr:col>
      <xdr:colOff>177800</xdr:colOff>
      <xdr:row>79</xdr:row>
      <xdr:rowOff>13475</xdr:rowOff>
    </xdr:to>
    <xdr:cxnSp macro="">
      <xdr:nvCxnSpPr>
        <xdr:cNvPr id="403" name="直線コネクタ 402"/>
        <xdr:cNvCxnSpPr/>
      </xdr:nvCxnSpPr>
      <xdr:spPr>
        <a:xfrm>
          <a:off x="7861300" y="13486549"/>
          <a:ext cx="889000" cy="7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113449</xdr:rowOff>
    </xdr:from>
    <xdr:to>
      <xdr:col>41</xdr:col>
      <xdr:colOff>50800</xdr:colOff>
      <xdr:row>79</xdr:row>
      <xdr:rowOff>42027</xdr:rowOff>
    </xdr:to>
    <xdr:cxnSp macro="">
      <xdr:nvCxnSpPr>
        <xdr:cNvPr id="406" name="直線コネクタ 405"/>
        <xdr:cNvCxnSpPr/>
      </xdr:nvCxnSpPr>
      <xdr:spPr>
        <a:xfrm flipV="1">
          <a:off x="6972300" y="13486549"/>
          <a:ext cx="889000" cy="10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161344</xdr:rowOff>
    </xdr:from>
    <xdr:to>
      <xdr:col>55</xdr:col>
      <xdr:colOff>50800</xdr:colOff>
      <xdr:row>79</xdr:row>
      <xdr:rowOff>91494</xdr:rowOff>
    </xdr:to>
    <xdr:sp macro="" textlink="">
      <xdr:nvSpPr>
        <xdr:cNvPr id="416" name="楕円 415"/>
        <xdr:cNvSpPr/>
      </xdr:nvSpPr>
      <xdr:spPr>
        <a:xfrm>
          <a:off x="10426700" y="135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76271</xdr:rowOff>
    </xdr:from>
    <xdr:ext cx="378565" cy="259045"/>
    <xdr:sp macro="" textlink="">
      <xdr:nvSpPr>
        <xdr:cNvPr id="417" name="普通建設事業費 （ うち新規整備　）該当値テキスト"/>
        <xdr:cNvSpPr txBox="1"/>
      </xdr:nvSpPr>
      <xdr:spPr>
        <a:xfrm>
          <a:off x="10528300" y="13449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130963</xdr:rowOff>
    </xdr:from>
    <xdr:to>
      <xdr:col>50</xdr:col>
      <xdr:colOff>165100</xdr:colOff>
      <xdr:row>79</xdr:row>
      <xdr:rowOff>61113</xdr:rowOff>
    </xdr:to>
    <xdr:sp macro="" textlink="">
      <xdr:nvSpPr>
        <xdr:cNvPr id="418" name="楕円 417"/>
        <xdr:cNvSpPr/>
      </xdr:nvSpPr>
      <xdr:spPr>
        <a:xfrm>
          <a:off x="9588500" y="1350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52240</xdr:rowOff>
    </xdr:from>
    <xdr:ext cx="469744" cy="259045"/>
    <xdr:sp macro="" textlink="">
      <xdr:nvSpPr>
        <xdr:cNvPr id="419" name="テキスト ボックス 418"/>
        <xdr:cNvSpPr txBox="1"/>
      </xdr:nvSpPr>
      <xdr:spPr>
        <a:xfrm>
          <a:off x="9404428" y="1359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134125</xdr:rowOff>
    </xdr:from>
    <xdr:to>
      <xdr:col>46</xdr:col>
      <xdr:colOff>38100</xdr:colOff>
      <xdr:row>79</xdr:row>
      <xdr:rowOff>64275</xdr:rowOff>
    </xdr:to>
    <xdr:sp macro="" textlink="">
      <xdr:nvSpPr>
        <xdr:cNvPr id="420" name="楕円 419"/>
        <xdr:cNvSpPr/>
      </xdr:nvSpPr>
      <xdr:spPr>
        <a:xfrm>
          <a:off x="8699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55402</xdr:rowOff>
    </xdr:from>
    <xdr:ext cx="469744" cy="259045"/>
    <xdr:sp macro="" textlink="">
      <xdr:nvSpPr>
        <xdr:cNvPr id="421" name="テキスト ボックス 420"/>
        <xdr:cNvSpPr txBox="1"/>
      </xdr:nvSpPr>
      <xdr:spPr>
        <a:xfrm>
          <a:off x="8515428" y="135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62649</xdr:rowOff>
    </xdr:from>
    <xdr:to>
      <xdr:col>41</xdr:col>
      <xdr:colOff>101600</xdr:colOff>
      <xdr:row>78</xdr:row>
      <xdr:rowOff>164249</xdr:rowOff>
    </xdr:to>
    <xdr:sp macro="" textlink="">
      <xdr:nvSpPr>
        <xdr:cNvPr id="422" name="楕円 421"/>
        <xdr:cNvSpPr/>
      </xdr:nvSpPr>
      <xdr:spPr>
        <a:xfrm>
          <a:off x="7810500" y="1343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155376</xdr:rowOff>
    </xdr:from>
    <xdr:ext cx="534377" cy="259045"/>
    <xdr:sp macro="" textlink="">
      <xdr:nvSpPr>
        <xdr:cNvPr id="423" name="テキスト ボックス 422"/>
        <xdr:cNvSpPr txBox="1"/>
      </xdr:nvSpPr>
      <xdr:spPr>
        <a:xfrm>
          <a:off x="7594111" y="1352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162677</xdr:rowOff>
    </xdr:from>
    <xdr:to>
      <xdr:col>36</xdr:col>
      <xdr:colOff>165100</xdr:colOff>
      <xdr:row>79</xdr:row>
      <xdr:rowOff>92827</xdr:rowOff>
    </xdr:to>
    <xdr:sp macro="" textlink="">
      <xdr:nvSpPr>
        <xdr:cNvPr id="424" name="楕円 423"/>
        <xdr:cNvSpPr/>
      </xdr:nvSpPr>
      <xdr:spPr>
        <a:xfrm>
          <a:off x="6921500" y="1353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83954</xdr:rowOff>
    </xdr:from>
    <xdr:ext cx="378565" cy="259045"/>
    <xdr:sp macro="" textlink="">
      <xdr:nvSpPr>
        <xdr:cNvPr id="425" name="テキスト ボックス 424"/>
        <xdr:cNvSpPr txBox="1"/>
      </xdr:nvSpPr>
      <xdr:spPr>
        <a:xfrm>
          <a:off x="6783017" y="1362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4863</xdr:rowOff>
    </xdr:from>
    <xdr:to>
      <xdr:col>55</xdr:col>
      <xdr:colOff>0</xdr:colOff>
      <xdr:row>98</xdr:row>
      <xdr:rowOff>17052</xdr:rowOff>
    </xdr:to>
    <xdr:cxnSp macro="">
      <xdr:nvCxnSpPr>
        <xdr:cNvPr id="452" name="直線コネクタ 451"/>
        <xdr:cNvCxnSpPr/>
      </xdr:nvCxnSpPr>
      <xdr:spPr>
        <a:xfrm>
          <a:off x="9639300" y="16806963"/>
          <a:ext cx="838200" cy="1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4863</xdr:rowOff>
    </xdr:from>
    <xdr:to>
      <xdr:col>50</xdr:col>
      <xdr:colOff>114300</xdr:colOff>
      <xdr:row>98</xdr:row>
      <xdr:rowOff>40337</xdr:rowOff>
    </xdr:to>
    <xdr:cxnSp macro="">
      <xdr:nvCxnSpPr>
        <xdr:cNvPr id="455" name="直線コネクタ 454"/>
        <xdr:cNvCxnSpPr/>
      </xdr:nvCxnSpPr>
      <xdr:spPr>
        <a:xfrm flipV="1">
          <a:off x="8750300" y="16806963"/>
          <a:ext cx="889000" cy="3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129559</xdr:rowOff>
    </xdr:from>
    <xdr:ext cx="534377" cy="259045"/>
    <xdr:sp macro="" textlink="">
      <xdr:nvSpPr>
        <xdr:cNvPr id="457" name="テキスト ボックス 456"/>
        <xdr:cNvSpPr txBox="1"/>
      </xdr:nvSpPr>
      <xdr:spPr>
        <a:xfrm>
          <a:off x="9372111" y="1641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40337</xdr:rowOff>
    </xdr:from>
    <xdr:to>
      <xdr:col>45</xdr:col>
      <xdr:colOff>177800</xdr:colOff>
      <xdr:row>98</xdr:row>
      <xdr:rowOff>68162</xdr:rowOff>
    </xdr:to>
    <xdr:cxnSp macro="">
      <xdr:nvCxnSpPr>
        <xdr:cNvPr id="458" name="直線コネクタ 457"/>
        <xdr:cNvCxnSpPr/>
      </xdr:nvCxnSpPr>
      <xdr:spPr>
        <a:xfrm flipV="1">
          <a:off x="7861300" y="16842437"/>
          <a:ext cx="889000" cy="2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66461</xdr:rowOff>
    </xdr:from>
    <xdr:to>
      <xdr:col>41</xdr:col>
      <xdr:colOff>50800</xdr:colOff>
      <xdr:row>98</xdr:row>
      <xdr:rowOff>68162</xdr:rowOff>
    </xdr:to>
    <xdr:cxnSp macro="">
      <xdr:nvCxnSpPr>
        <xdr:cNvPr id="461" name="直線コネクタ 460"/>
        <xdr:cNvCxnSpPr/>
      </xdr:nvCxnSpPr>
      <xdr:spPr>
        <a:xfrm>
          <a:off x="6972300" y="16868561"/>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137702</xdr:rowOff>
    </xdr:from>
    <xdr:to>
      <xdr:col>55</xdr:col>
      <xdr:colOff>50800</xdr:colOff>
      <xdr:row>98</xdr:row>
      <xdr:rowOff>67852</xdr:rowOff>
    </xdr:to>
    <xdr:sp macro="" textlink="">
      <xdr:nvSpPr>
        <xdr:cNvPr id="471" name="楕円 470"/>
        <xdr:cNvSpPr/>
      </xdr:nvSpPr>
      <xdr:spPr>
        <a:xfrm>
          <a:off x="10426700" y="167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52629</xdr:rowOff>
    </xdr:from>
    <xdr:ext cx="534377" cy="259045"/>
    <xdr:sp macro="" textlink="">
      <xdr:nvSpPr>
        <xdr:cNvPr id="472" name="普通建設事業費 （ うち更新整備　）該当値テキスト"/>
        <xdr:cNvSpPr txBox="1"/>
      </xdr:nvSpPr>
      <xdr:spPr>
        <a:xfrm>
          <a:off x="10528300" y="166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125513</xdr:rowOff>
    </xdr:from>
    <xdr:to>
      <xdr:col>50</xdr:col>
      <xdr:colOff>165100</xdr:colOff>
      <xdr:row>98</xdr:row>
      <xdr:rowOff>55663</xdr:rowOff>
    </xdr:to>
    <xdr:sp macro="" textlink="">
      <xdr:nvSpPr>
        <xdr:cNvPr id="473" name="楕円 472"/>
        <xdr:cNvSpPr/>
      </xdr:nvSpPr>
      <xdr:spPr>
        <a:xfrm>
          <a:off x="9588500" y="167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46790</xdr:rowOff>
    </xdr:from>
    <xdr:ext cx="534377" cy="259045"/>
    <xdr:sp macro="" textlink="">
      <xdr:nvSpPr>
        <xdr:cNvPr id="474" name="テキスト ボックス 473"/>
        <xdr:cNvSpPr txBox="1"/>
      </xdr:nvSpPr>
      <xdr:spPr>
        <a:xfrm>
          <a:off x="9372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160987</xdr:rowOff>
    </xdr:from>
    <xdr:to>
      <xdr:col>46</xdr:col>
      <xdr:colOff>38100</xdr:colOff>
      <xdr:row>98</xdr:row>
      <xdr:rowOff>91137</xdr:rowOff>
    </xdr:to>
    <xdr:sp macro="" textlink="">
      <xdr:nvSpPr>
        <xdr:cNvPr id="475" name="楕円 474"/>
        <xdr:cNvSpPr/>
      </xdr:nvSpPr>
      <xdr:spPr>
        <a:xfrm>
          <a:off x="8699500" y="16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82264</xdr:rowOff>
    </xdr:from>
    <xdr:ext cx="534377" cy="259045"/>
    <xdr:sp macro="" textlink="">
      <xdr:nvSpPr>
        <xdr:cNvPr id="476" name="テキスト ボックス 475"/>
        <xdr:cNvSpPr txBox="1"/>
      </xdr:nvSpPr>
      <xdr:spPr>
        <a:xfrm>
          <a:off x="8483111" y="168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17362</xdr:rowOff>
    </xdr:from>
    <xdr:to>
      <xdr:col>41</xdr:col>
      <xdr:colOff>101600</xdr:colOff>
      <xdr:row>98</xdr:row>
      <xdr:rowOff>118962</xdr:rowOff>
    </xdr:to>
    <xdr:sp macro="" textlink="">
      <xdr:nvSpPr>
        <xdr:cNvPr id="477" name="楕円 476"/>
        <xdr:cNvSpPr/>
      </xdr:nvSpPr>
      <xdr:spPr>
        <a:xfrm>
          <a:off x="7810500" y="168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110089</xdr:rowOff>
    </xdr:from>
    <xdr:ext cx="534377" cy="259045"/>
    <xdr:sp macro="" textlink="">
      <xdr:nvSpPr>
        <xdr:cNvPr id="478" name="テキスト ボックス 477"/>
        <xdr:cNvSpPr txBox="1"/>
      </xdr:nvSpPr>
      <xdr:spPr>
        <a:xfrm>
          <a:off x="7594111" y="1691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15661</xdr:rowOff>
    </xdr:from>
    <xdr:to>
      <xdr:col>36</xdr:col>
      <xdr:colOff>165100</xdr:colOff>
      <xdr:row>98</xdr:row>
      <xdr:rowOff>117261</xdr:rowOff>
    </xdr:to>
    <xdr:sp macro="" textlink="">
      <xdr:nvSpPr>
        <xdr:cNvPr id="479" name="楕円 478"/>
        <xdr:cNvSpPr/>
      </xdr:nvSpPr>
      <xdr:spPr>
        <a:xfrm>
          <a:off x="6921500" y="168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108388</xdr:rowOff>
    </xdr:from>
    <xdr:ext cx="534377" cy="259045"/>
    <xdr:sp macro="" textlink="">
      <xdr:nvSpPr>
        <xdr:cNvPr id="480" name="テキスト ボックス 479"/>
        <xdr:cNvSpPr txBox="1"/>
      </xdr:nvSpPr>
      <xdr:spPr>
        <a:xfrm>
          <a:off x="6705111" y="169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9" name="直線コネクタ 50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2" name="直線コネクタ 51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5" name="直線コネクタ 51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8" name="直線コネクタ 51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158716</xdr:rowOff>
    </xdr:from>
    <xdr:ext cx="469744" cy="259045"/>
    <xdr:sp macro="" textlink="">
      <xdr:nvSpPr>
        <xdr:cNvPr id="520" name="テキスト ボックス 519"/>
        <xdr:cNvSpPr txBox="1"/>
      </xdr:nvSpPr>
      <xdr:spPr>
        <a:xfrm>
          <a:off x="13468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8" name="楕円 52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2" name="楕円 53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3" name="テキスト ボックス 53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4" name="楕円 53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5" name="テキスト ボックス 53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6" name="楕円 53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7" name="テキスト ボックス 53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136592</xdr:rowOff>
    </xdr:from>
    <xdr:to>
      <xdr:col>85</xdr:col>
      <xdr:colOff>127000</xdr:colOff>
      <xdr:row>77</xdr:row>
      <xdr:rowOff>137909</xdr:rowOff>
    </xdr:to>
    <xdr:cxnSp macro="">
      <xdr:nvCxnSpPr>
        <xdr:cNvPr id="615" name="直線コネクタ 614"/>
        <xdr:cNvCxnSpPr/>
      </xdr:nvCxnSpPr>
      <xdr:spPr>
        <a:xfrm flipV="1">
          <a:off x="15481300" y="13338242"/>
          <a:ext cx="8382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135722</xdr:rowOff>
    </xdr:from>
    <xdr:to>
      <xdr:col>81</xdr:col>
      <xdr:colOff>50800</xdr:colOff>
      <xdr:row>77</xdr:row>
      <xdr:rowOff>137909</xdr:rowOff>
    </xdr:to>
    <xdr:cxnSp macro="">
      <xdr:nvCxnSpPr>
        <xdr:cNvPr id="618" name="直線コネクタ 617"/>
        <xdr:cNvCxnSpPr/>
      </xdr:nvCxnSpPr>
      <xdr:spPr>
        <a:xfrm>
          <a:off x="14592300" y="13337372"/>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135722</xdr:rowOff>
    </xdr:from>
    <xdr:to>
      <xdr:col>76</xdr:col>
      <xdr:colOff>114300</xdr:colOff>
      <xdr:row>77</xdr:row>
      <xdr:rowOff>139128</xdr:rowOff>
    </xdr:to>
    <xdr:cxnSp macro="">
      <xdr:nvCxnSpPr>
        <xdr:cNvPr id="621" name="直線コネクタ 620"/>
        <xdr:cNvCxnSpPr/>
      </xdr:nvCxnSpPr>
      <xdr:spPr>
        <a:xfrm flipV="1">
          <a:off x="13703300" y="13337372"/>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139128</xdr:rowOff>
    </xdr:from>
    <xdr:to>
      <xdr:col>71</xdr:col>
      <xdr:colOff>177800</xdr:colOff>
      <xdr:row>77</xdr:row>
      <xdr:rowOff>160122</xdr:rowOff>
    </xdr:to>
    <xdr:cxnSp macro="">
      <xdr:nvCxnSpPr>
        <xdr:cNvPr id="624" name="直線コネクタ 623"/>
        <xdr:cNvCxnSpPr/>
      </xdr:nvCxnSpPr>
      <xdr:spPr>
        <a:xfrm flipV="1">
          <a:off x="12814300" y="13340778"/>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85792</xdr:rowOff>
    </xdr:from>
    <xdr:to>
      <xdr:col>85</xdr:col>
      <xdr:colOff>177800</xdr:colOff>
      <xdr:row>78</xdr:row>
      <xdr:rowOff>15942</xdr:rowOff>
    </xdr:to>
    <xdr:sp macro="" textlink="">
      <xdr:nvSpPr>
        <xdr:cNvPr id="634" name="楕円 633"/>
        <xdr:cNvSpPr/>
      </xdr:nvSpPr>
      <xdr:spPr>
        <a:xfrm>
          <a:off x="16268700" y="1328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64219</xdr:rowOff>
    </xdr:from>
    <xdr:ext cx="534377" cy="259045"/>
    <xdr:sp macro="" textlink="">
      <xdr:nvSpPr>
        <xdr:cNvPr id="635" name="公債費該当値テキスト"/>
        <xdr:cNvSpPr txBox="1"/>
      </xdr:nvSpPr>
      <xdr:spPr>
        <a:xfrm>
          <a:off x="16370300" y="132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87109</xdr:rowOff>
    </xdr:from>
    <xdr:to>
      <xdr:col>81</xdr:col>
      <xdr:colOff>101600</xdr:colOff>
      <xdr:row>78</xdr:row>
      <xdr:rowOff>17259</xdr:rowOff>
    </xdr:to>
    <xdr:sp macro="" textlink="">
      <xdr:nvSpPr>
        <xdr:cNvPr id="636" name="楕円 635"/>
        <xdr:cNvSpPr/>
      </xdr:nvSpPr>
      <xdr:spPr>
        <a:xfrm>
          <a:off x="15430500" y="132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8386</xdr:rowOff>
    </xdr:from>
    <xdr:ext cx="534377" cy="259045"/>
    <xdr:sp macro="" textlink="">
      <xdr:nvSpPr>
        <xdr:cNvPr id="637" name="テキスト ボックス 636"/>
        <xdr:cNvSpPr txBox="1"/>
      </xdr:nvSpPr>
      <xdr:spPr>
        <a:xfrm>
          <a:off x="15214111" y="133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84922</xdr:rowOff>
    </xdr:from>
    <xdr:to>
      <xdr:col>76</xdr:col>
      <xdr:colOff>165100</xdr:colOff>
      <xdr:row>78</xdr:row>
      <xdr:rowOff>15072</xdr:rowOff>
    </xdr:to>
    <xdr:sp macro="" textlink="">
      <xdr:nvSpPr>
        <xdr:cNvPr id="638" name="楕円 637"/>
        <xdr:cNvSpPr/>
      </xdr:nvSpPr>
      <xdr:spPr>
        <a:xfrm>
          <a:off x="14541500" y="132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6199</xdr:rowOff>
    </xdr:from>
    <xdr:ext cx="534377" cy="259045"/>
    <xdr:sp macro="" textlink="">
      <xdr:nvSpPr>
        <xdr:cNvPr id="639" name="テキスト ボックス 638"/>
        <xdr:cNvSpPr txBox="1"/>
      </xdr:nvSpPr>
      <xdr:spPr>
        <a:xfrm>
          <a:off x="14325111" y="133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88328</xdr:rowOff>
    </xdr:from>
    <xdr:to>
      <xdr:col>72</xdr:col>
      <xdr:colOff>38100</xdr:colOff>
      <xdr:row>78</xdr:row>
      <xdr:rowOff>18478</xdr:rowOff>
    </xdr:to>
    <xdr:sp macro="" textlink="">
      <xdr:nvSpPr>
        <xdr:cNvPr id="640" name="楕円 639"/>
        <xdr:cNvSpPr/>
      </xdr:nvSpPr>
      <xdr:spPr>
        <a:xfrm>
          <a:off x="13652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9605</xdr:rowOff>
    </xdr:from>
    <xdr:ext cx="534377" cy="259045"/>
    <xdr:sp macro="" textlink="">
      <xdr:nvSpPr>
        <xdr:cNvPr id="641" name="テキスト ボックス 640"/>
        <xdr:cNvSpPr txBox="1"/>
      </xdr:nvSpPr>
      <xdr:spPr>
        <a:xfrm>
          <a:off x="13436111" y="1338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109322</xdr:rowOff>
    </xdr:from>
    <xdr:to>
      <xdr:col>67</xdr:col>
      <xdr:colOff>101600</xdr:colOff>
      <xdr:row>78</xdr:row>
      <xdr:rowOff>39472</xdr:rowOff>
    </xdr:to>
    <xdr:sp macro="" textlink="">
      <xdr:nvSpPr>
        <xdr:cNvPr id="642" name="楕円 641"/>
        <xdr:cNvSpPr/>
      </xdr:nvSpPr>
      <xdr:spPr>
        <a:xfrm>
          <a:off x="12763500" y="133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30599</xdr:rowOff>
    </xdr:from>
    <xdr:ext cx="534377" cy="259045"/>
    <xdr:sp macro="" textlink="">
      <xdr:nvSpPr>
        <xdr:cNvPr id="643" name="テキスト ボックス 642"/>
        <xdr:cNvSpPr txBox="1"/>
      </xdr:nvSpPr>
      <xdr:spPr>
        <a:xfrm>
          <a:off x="12547111" y="134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11016</xdr:rowOff>
    </xdr:from>
    <xdr:to>
      <xdr:col>85</xdr:col>
      <xdr:colOff>127000</xdr:colOff>
      <xdr:row>98</xdr:row>
      <xdr:rowOff>53581</xdr:rowOff>
    </xdr:to>
    <xdr:cxnSp macro="">
      <xdr:nvCxnSpPr>
        <xdr:cNvPr id="670" name="直線コネクタ 669"/>
        <xdr:cNvCxnSpPr/>
      </xdr:nvCxnSpPr>
      <xdr:spPr>
        <a:xfrm>
          <a:off x="15481300" y="16813116"/>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11016</xdr:rowOff>
    </xdr:from>
    <xdr:to>
      <xdr:col>81</xdr:col>
      <xdr:colOff>50800</xdr:colOff>
      <xdr:row>98</xdr:row>
      <xdr:rowOff>96052</xdr:rowOff>
    </xdr:to>
    <xdr:cxnSp macro="">
      <xdr:nvCxnSpPr>
        <xdr:cNvPr id="673" name="直線コネクタ 672"/>
        <xdr:cNvCxnSpPr/>
      </xdr:nvCxnSpPr>
      <xdr:spPr>
        <a:xfrm flipV="1">
          <a:off x="14592300" y="16813116"/>
          <a:ext cx="889000" cy="8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96052</xdr:rowOff>
    </xdr:from>
    <xdr:to>
      <xdr:col>76</xdr:col>
      <xdr:colOff>114300</xdr:colOff>
      <xdr:row>98</xdr:row>
      <xdr:rowOff>99120</xdr:rowOff>
    </xdr:to>
    <xdr:cxnSp macro="">
      <xdr:nvCxnSpPr>
        <xdr:cNvPr id="676" name="直線コネクタ 675"/>
        <xdr:cNvCxnSpPr/>
      </xdr:nvCxnSpPr>
      <xdr:spPr>
        <a:xfrm flipV="1">
          <a:off x="13703300" y="1689815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99120</xdr:rowOff>
    </xdr:from>
    <xdr:to>
      <xdr:col>71</xdr:col>
      <xdr:colOff>177800</xdr:colOff>
      <xdr:row>98</xdr:row>
      <xdr:rowOff>103924</xdr:rowOff>
    </xdr:to>
    <xdr:cxnSp macro="">
      <xdr:nvCxnSpPr>
        <xdr:cNvPr id="679" name="直線コネクタ 678"/>
        <xdr:cNvCxnSpPr/>
      </xdr:nvCxnSpPr>
      <xdr:spPr>
        <a:xfrm flipV="1">
          <a:off x="12814300" y="16901220"/>
          <a:ext cx="8890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2781</xdr:rowOff>
    </xdr:from>
    <xdr:to>
      <xdr:col>85</xdr:col>
      <xdr:colOff>177800</xdr:colOff>
      <xdr:row>98</xdr:row>
      <xdr:rowOff>104381</xdr:rowOff>
    </xdr:to>
    <xdr:sp macro="" textlink="">
      <xdr:nvSpPr>
        <xdr:cNvPr id="689" name="楕円 688"/>
        <xdr:cNvSpPr/>
      </xdr:nvSpPr>
      <xdr:spPr>
        <a:xfrm>
          <a:off x="16268700" y="1680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89158</xdr:rowOff>
    </xdr:from>
    <xdr:ext cx="534377" cy="259045"/>
    <xdr:sp macro="" textlink="">
      <xdr:nvSpPr>
        <xdr:cNvPr id="690" name="積立金該当値テキスト"/>
        <xdr:cNvSpPr txBox="1"/>
      </xdr:nvSpPr>
      <xdr:spPr>
        <a:xfrm>
          <a:off x="16370300" y="1671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131666</xdr:rowOff>
    </xdr:from>
    <xdr:to>
      <xdr:col>81</xdr:col>
      <xdr:colOff>101600</xdr:colOff>
      <xdr:row>98</xdr:row>
      <xdr:rowOff>61816</xdr:rowOff>
    </xdr:to>
    <xdr:sp macro="" textlink="">
      <xdr:nvSpPr>
        <xdr:cNvPr id="691" name="楕円 690"/>
        <xdr:cNvSpPr/>
      </xdr:nvSpPr>
      <xdr:spPr>
        <a:xfrm>
          <a:off x="15430500" y="167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52943</xdr:rowOff>
    </xdr:from>
    <xdr:ext cx="534377" cy="259045"/>
    <xdr:sp macro="" textlink="">
      <xdr:nvSpPr>
        <xdr:cNvPr id="692" name="テキスト ボックス 691"/>
        <xdr:cNvSpPr txBox="1"/>
      </xdr:nvSpPr>
      <xdr:spPr>
        <a:xfrm>
          <a:off x="15214111" y="1685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45252</xdr:rowOff>
    </xdr:from>
    <xdr:to>
      <xdr:col>76</xdr:col>
      <xdr:colOff>165100</xdr:colOff>
      <xdr:row>98</xdr:row>
      <xdr:rowOff>146852</xdr:rowOff>
    </xdr:to>
    <xdr:sp macro="" textlink="">
      <xdr:nvSpPr>
        <xdr:cNvPr id="693" name="楕円 692"/>
        <xdr:cNvSpPr/>
      </xdr:nvSpPr>
      <xdr:spPr>
        <a:xfrm>
          <a:off x="14541500" y="168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137979</xdr:rowOff>
    </xdr:from>
    <xdr:ext cx="469744" cy="259045"/>
    <xdr:sp macro="" textlink="">
      <xdr:nvSpPr>
        <xdr:cNvPr id="694" name="テキスト ボックス 693"/>
        <xdr:cNvSpPr txBox="1"/>
      </xdr:nvSpPr>
      <xdr:spPr>
        <a:xfrm>
          <a:off x="14357428" y="1694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48320</xdr:rowOff>
    </xdr:from>
    <xdr:to>
      <xdr:col>72</xdr:col>
      <xdr:colOff>38100</xdr:colOff>
      <xdr:row>98</xdr:row>
      <xdr:rowOff>149920</xdr:rowOff>
    </xdr:to>
    <xdr:sp macro="" textlink="">
      <xdr:nvSpPr>
        <xdr:cNvPr id="695" name="楕円 694"/>
        <xdr:cNvSpPr/>
      </xdr:nvSpPr>
      <xdr:spPr>
        <a:xfrm>
          <a:off x="13652500" y="168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141047</xdr:rowOff>
    </xdr:from>
    <xdr:ext cx="469744" cy="259045"/>
    <xdr:sp macro="" textlink="">
      <xdr:nvSpPr>
        <xdr:cNvPr id="696" name="テキスト ボックス 695"/>
        <xdr:cNvSpPr txBox="1"/>
      </xdr:nvSpPr>
      <xdr:spPr>
        <a:xfrm>
          <a:off x="13468428" y="1694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53124</xdr:rowOff>
    </xdr:from>
    <xdr:to>
      <xdr:col>67</xdr:col>
      <xdr:colOff>101600</xdr:colOff>
      <xdr:row>98</xdr:row>
      <xdr:rowOff>154724</xdr:rowOff>
    </xdr:to>
    <xdr:sp macro="" textlink="">
      <xdr:nvSpPr>
        <xdr:cNvPr id="697" name="楕円 696"/>
        <xdr:cNvSpPr/>
      </xdr:nvSpPr>
      <xdr:spPr>
        <a:xfrm>
          <a:off x="12763500" y="168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145851</xdr:rowOff>
    </xdr:from>
    <xdr:ext cx="469744" cy="259045"/>
    <xdr:sp macro="" textlink="">
      <xdr:nvSpPr>
        <xdr:cNvPr id="698" name="テキスト ボックス 697"/>
        <xdr:cNvSpPr txBox="1"/>
      </xdr:nvSpPr>
      <xdr:spPr>
        <a:xfrm>
          <a:off x="12579428" y="1694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43841</xdr:rowOff>
    </xdr:from>
    <xdr:to>
      <xdr:col>116</xdr:col>
      <xdr:colOff>63500</xdr:colOff>
      <xdr:row>39</xdr:row>
      <xdr:rowOff>44450</xdr:rowOff>
    </xdr:to>
    <xdr:cxnSp macro="">
      <xdr:nvCxnSpPr>
        <xdr:cNvPr id="727" name="直線コネクタ 726"/>
        <xdr:cNvCxnSpPr/>
      </xdr:nvCxnSpPr>
      <xdr:spPr>
        <a:xfrm flipV="1">
          <a:off x="21323300" y="6730391"/>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164491</xdr:rowOff>
    </xdr:from>
    <xdr:to>
      <xdr:col>116</xdr:col>
      <xdr:colOff>114300</xdr:colOff>
      <xdr:row>39</xdr:row>
      <xdr:rowOff>94641</xdr:rowOff>
    </xdr:to>
    <xdr:sp macro="" textlink="">
      <xdr:nvSpPr>
        <xdr:cNvPr id="746" name="楕円 745"/>
        <xdr:cNvSpPr/>
      </xdr:nvSpPr>
      <xdr:spPr>
        <a:xfrm>
          <a:off x="221107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79418</xdr:rowOff>
    </xdr:from>
    <xdr:ext cx="249299" cy="259045"/>
    <xdr:sp macro="" textlink="">
      <xdr:nvSpPr>
        <xdr:cNvPr id="747" name="投資及び出資金該当値テキスト"/>
        <xdr:cNvSpPr txBox="1"/>
      </xdr:nvSpPr>
      <xdr:spPr>
        <a:xfrm>
          <a:off x="22212300" y="6594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125230</xdr:rowOff>
    </xdr:from>
    <xdr:to>
      <xdr:col>116</xdr:col>
      <xdr:colOff>63500</xdr:colOff>
      <xdr:row>58</xdr:row>
      <xdr:rowOff>125321</xdr:rowOff>
    </xdr:to>
    <xdr:cxnSp macro="">
      <xdr:nvCxnSpPr>
        <xdr:cNvPr id="782" name="直線コネクタ 781"/>
        <xdr:cNvCxnSpPr/>
      </xdr:nvCxnSpPr>
      <xdr:spPr>
        <a:xfrm flipV="1">
          <a:off x="21323300" y="1006933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125321</xdr:rowOff>
    </xdr:from>
    <xdr:to>
      <xdr:col>111</xdr:col>
      <xdr:colOff>177800</xdr:colOff>
      <xdr:row>58</xdr:row>
      <xdr:rowOff>125321</xdr:rowOff>
    </xdr:to>
    <xdr:cxnSp macro="">
      <xdr:nvCxnSpPr>
        <xdr:cNvPr id="785" name="直線コネクタ 784"/>
        <xdr:cNvCxnSpPr/>
      </xdr:nvCxnSpPr>
      <xdr:spPr>
        <a:xfrm>
          <a:off x="20434300" y="100694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125207</xdr:rowOff>
    </xdr:from>
    <xdr:to>
      <xdr:col>107</xdr:col>
      <xdr:colOff>50800</xdr:colOff>
      <xdr:row>58</xdr:row>
      <xdr:rowOff>125321</xdr:rowOff>
    </xdr:to>
    <xdr:cxnSp macro="">
      <xdr:nvCxnSpPr>
        <xdr:cNvPr id="788" name="直線コネクタ 787"/>
        <xdr:cNvCxnSpPr/>
      </xdr:nvCxnSpPr>
      <xdr:spPr>
        <a:xfrm>
          <a:off x="19545300" y="1006930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125138</xdr:rowOff>
    </xdr:from>
    <xdr:to>
      <xdr:col>102</xdr:col>
      <xdr:colOff>114300</xdr:colOff>
      <xdr:row>58</xdr:row>
      <xdr:rowOff>125207</xdr:rowOff>
    </xdr:to>
    <xdr:cxnSp macro="">
      <xdr:nvCxnSpPr>
        <xdr:cNvPr id="791" name="直線コネクタ 790"/>
        <xdr:cNvCxnSpPr/>
      </xdr:nvCxnSpPr>
      <xdr:spPr>
        <a:xfrm>
          <a:off x="18656300" y="10069238"/>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74430</xdr:rowOff>
    </xdr:from>
    <xdr:to>
      <xdr:col>116</xdr:col>
      <xdr:colOff>114300</xdr:colOff>
      <xdr:row>59</xdr:row>
      <xdr:rowOff>4580</xdr:rowOff>
    </xdr:to>
    <xdr:sp macro="" textlink="">
      <xdr:nvSpPr>
        <xdr:cNvPr id="801" name="楕円 800"/>
        <xdr:cNvSpPr/>
      </xdr:nvSpPr>
      <xdr:spPr>
        <a:xfrm>
          <a:off x="22110700" y="10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1651</xdr:rowOff>
    </xdr:from>
    <xdr:ext cx="378565" cy="259045"/>
    <xdr:sp macro="" textlink="">
      <xdr:nvSpPr>
        <xdr:cNvPr id="802" name="貸付金該当値テキスト"/>
        <xdr:cNvSpPr txBox="1"/>
      </xdr:nvSpPr>
      <xdr:spPr>
        <a:xfrm>
          <a:off x="22212300" y="9945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74521</xdr:rowOff>
    </xdr:from>
    <xdr:to>
      <xdr:col>112</xdr:col>
      <xdr:colOff>38100</xdr:colOff>
      <xdr:row>59</xdr:row>
      <xdr:rowOff>4671</xdr:rowOff>
    </xdr:to>
    <xdr:sp macro="" textlink="">
      <xdr:nvSpPr>
        <xdr:cNvPr id="803" name="楕円 802"/>
        <xdr:cNvSpPr/>
      </xdr:nvSpPr>
      <xdr:spPr>
        <a:xfrm>
          <a:off x="21272500" y="100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167248</xdr:rowOff>
    </xdr:from>
    <xdr:ext cx="378565" cy="259045"/>
    <xdr:sp macro="" textlink="">
      <xdr:nvSpPr>
        <xdr:cNvPr id="804" name="テキスト ボックス 803"/>
        <xdr:cNvSpPr txBox="1"/>
      </xdr:nvSpPr>
      <xdr:spPr>
        <a:xfrm>
          <a:off x="21134017" y="1011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74521</xdr:rowOff>
    </xdr:from>
    <xdr:to>
      <xdr:col>107</xdr:col>
      <xdr:colOff>101600</xdr:colOff>
      <xdr:row>59</xdr:row>
      <xdr:rowOff>4671</xdr:rowOff>
    </xdr:to>
    <xdr:sp macro="" textlink="">
      <xdr:nvSpPr>
        <xdr:cNvPr id="805" name="楕円 804"/>
        <xdr:cNvSpPr/>
      </xdr:nvSpPr>
      <xdr:spPr>
        <a:xfrm>
          <a:off x="20383500" y="1001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167248</xdr:rowOff>
    </xdr:from>
    <xdr:ext cx="378565" cy="259045"/>
    <xdr:sp macro="" textlink="">
      <xdr:nvSpPr>
        <xdr:cNvPr id="806" name="テキスト ボックス 805"/>
        <xdr:cNvSpPr txBox="1"/>
      </xdr:nvSpPr>
      <xdr:spPr>
        <a:xfrm>
          <a:off x="20245017" y="10111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74407</xdr:rowOff>
    </xdr:from>
    <xdr:to>
      <xdr:col>102</xdr:col>
      <xdr:colOff>165100</xdr:colOff>
      <xdr:row>59</xdr:row>
      <xdr:rowOff>4557</xdr:rowOff>
    </xdr:to>
    <xdr:sp macro="" textlink="">
      <xdr:nvSpPr>
        <xdr:cNvPr id="807" name="楕円 806"/>
        <xdr:cNvSpPr/>
      </xdr:nvSpPr>
      <xdr:spPr>
        <a:xfrm>
          <a:off x="19494500" y="100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167134</xdr:rowOff>
    </xdr:from>
    <xdr:ext cx="378565" cy="259045"/>
    <xdr:sp macro="" textlink="">
      <xdr:nvSpPr>
        <xdr:cNvPr id="808" name="テキスト ボックス 807"/>
        <xdr:cNvSpPr txBox="1"/>
      </xdr:nvSpPr>
      <xdr:spPr>
        <a:xfrm>
          <a:off x="19356017" y="10111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74338</xdr:rowOff>
    </xdr:from>
    <xdr:to>
      <xdr:col>98</xdr:col>
      <xdr:colOff>38100</xdr:colOff>
      <xdr:row>59</xdr:row>
      <xdr:rowOff>4488</xdr:rowOff>
    </xdr:to>
    <xdr:sp macro="" textlink="">
      <xdr:nvSpPr>
        <xdr:cNvPr id="809" name="楕円 808"/>
        <xdr:cNvSpPr/>
      </xdr:nvSpPr>
      <xdr:spPr>
        <a:xfrm>
          <a:off x="18605500" y="1001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167065</xdr:rowOff>
    </xdr:from>
    <xdr:ext cx="378565" cy="259045"/>
    <xdr:sp macro="" textlink="">
      <xdr:nvSpPr>
        <xdr:cNvPr id="810" name="テキスト ボックス 809"/>
        <xdr:cNvSpPr txBox="1"/>
      </xdr:nvSpPr>
      <xdr:spPr>
        <a:xfrm>
          <a:off x="18467017" y="10111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62455</xdr:rowOff>
    </xdr:from>
    <xdr:to>
      <xdr:col>116</xdr:col>
      <xdr:colOff>63500</xdr:colOff>
      <xdr:row>76</xdr:row>
      <xdr:rowOff>68169</xdr:rowOff>
    </xdr:to>
    <xdr:cxnSp macro="">
      <xdr:nvCxnSpPr>
        <xdr:cNvPr id="841" name="直線コネクタ 840"/>
        <xdr:cNvCxnSpPr/>
      </xdr:nvCxnSpPr>
      <xdr:spPr>
        <a:xfrm flipV="1">
          <a:off x="21323300" y="1309265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53333</xdr:rowOff>
    </xdr:from>
    <xdr:to>
      <xdr:col>111</xdr:col>
      <xdr:colOff>177800</xdr:colOff>
      <xdr:row>76</xdr:row>
      <xdr:rowOff>68169</xdr:rowOff>
    </xdr:to>
    <xdr:cxnSp macro="">
      <xdr:nvCxnSpPr>
        <xdr:cNvPr id="844" name="直線コネクタ 843"/>
        <xdr:cNvCxnSpPr/>
      </xdr:nvCxnSpPr>
      <xdr:spPr>
        <a:xfrm>
          <a:off x="20434300" y="13083533"/>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31659</xdr:rowOff>
    </xdr:from>
    <xdr:to>
      <xdr:col>107</xdr:col>
      <xdr:colOff>50800</xdr:colOff>
      <xdr:row>76</xdr:row>
      <xdr:rowOff>53333</xdr:rowOff>
    </xdr:to>
    <xdr:cxnSp macro="">
      <xdr:nvCxnSpPr>
        <xdr:cNvPr id="847" name="直線コネクタ 846"/>
        <xdr:cNvCxnSpPr/>
      </xdr:nvCxnSpPr>
      <xdr:spPr>
        <a:xfrm>
          <a:off x="19545300" y="13061859"/>
          <a:ext cx="889000" cy="2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31659</xdr:rowOff>
    </xdr:from>
    <xdr:to>
      <xdr:col>102</xdr:col>
      <xdr:colOff>114300</xdr:colOff>
      <xdr:row>76</xdr:row>
      <xdr:rowOff>34272</xdr:rowOff>
    </xdr:to>
    <xdr:cxnSp macro="">
      <xdr:nvCxnSpPr>
        <xdr:cNvPr id="850" name="直線コネクタ 849"/>
        <xdr:cNvCxnSpPr/>
      </xdr:nvCxnSpPr>
      <xdr:spPr>
        <a:xfrm flipV="1">
          <a:off x="18656300" y="13061859"/>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11655</xdr:rowOff>
    </xdr:from>
    <xdr:to>
      <xdr:col>116</xdr:col>
      <xdr:colOff>114300</xdr:colOff>
      <xdr:row>76</xdr:row>
      <xdr:rowOff>113255</xdr:rowOff>
    </xdr:to>
    <xdr:sp macro="" textlink="">
      <xdr:nvSpPr>
        <xdr:cNvPr id="860" name="楕円 859"/>
        <xdr:cNvSpPr/>
      </xdr:nvSpPr>
      <xdr:spPr>
        <a:xfrm>
          <a:off x="22110700" y="1304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161532</xdr:rowOff>
    </xdr:from>
    <xdr:ext cx="534377" cy="259045"/>
    <xdr:sp macro="" textlink="">
      <xdr:nvSpPr>
        <xdr:cNvPr id="861" name="繰出金該当値テキスト"/>
        <xdr:cNvSpPr txBox="1"/>
      </xdr:nvSpPr>
      <xdr:spPr>
        <a:xfrm>
          <a:off x="22212300" y="1302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17369</xdr:rowOff>
    </xdr:from>
    <xdr:to>
      <xdr:col>112</xdr:col>
      <xdr:colOff>38100</xdr:colOff>
      <xdr:row>76</xdr:row>
      <xdr:rowOff>118969</xdr:rowOff>
    </xdr:to>
    <xdr:sp macro="" textlink="">
      <xdr:nvSpPr>
        <xdr:cNvPr id="862" name="楕円 861"/>
        <xdr:cNvSpPr/>
      </xdr:nvSpPr>
      <xdr:spPr>
        <a:xfrm>
          <a:off x="21272500" y="1304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110096</xdr:rowOff>
    </xdr:from>
    <xdr:ext cx="534377" cy="259045"/>
    <xdr:sp macro="" textlink="">
      <xdr:nvSpPr>
        <xdr:cNvPr id="863" name="テキスト ボックス 862"/>
        <xdr:cNvSpPr txBox="1"/>
      </xdr:nvSpPr>
      <xdr:spPr>
        <a:xfrm>
          <a:off x="21056111" y="1314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2533</xdr:rowOff>
    </xdr:from>
    <xdr:to>
      <xdr:col>107</xdr:col>
      <xdr:colOff>101600</xdr:colOff>
      <xdr:row>76</xdr:row>
      <xdr:rowOff>104133</xdr:rowOff>
    </xdr:to>
    <xdr:sp macro="" textlink="">
      <xdr:nvSpPr>
        <xdr:cNvPr id="864" name="楕円 863"/>
        <xdr:cNvSpPr/>
      </xdr:nvSpPr>
      <xdr:spPr>
        <a:xfrm>
          <a:off x="20383500" y="1303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95260</xdr:rowOff>
    </xdr:from>
    <xdr:ext cx="534377" cy="259045"/>
    <xdr:sp macro="" textlink="">
      <xdr:nvSpPr>
        <xdr:cNvPr id="865" name="テキスト ボックス 864"/>
        <xdr:cNvSpPr txBox="1"/>
      </xdr:nvSpPr>
      <xdr:spPr>
        <a:xfrm>
          <a:off x="20167111" y="1312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152309</xdr:rowOff>
    </xdr:from>
    <xdr:to>
      <xdr:col>102</xdr:col>
      <xdr:colOff>165100</xdr:colOff>
      <xdr:row>76</xdr:row>
      <xdr:rowOff>82459</xdr:rowOff>
    </xdr:to>
    <xdr:sp macro="" textlink="">
      <xdr:nvSpPr>
        <xdr:cNvPr id="866" name="楕円 865"/>
        <xdr:cNvSpPr/>
      </xdr:nvSpPr>
      <xdr:spPr>
        <a:xfrm>
          <a:off x="19494500" y="130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73586</xdr:rowOff>
    </xdr:from>
    <xdr:ext cx="534377" cy="259045"/>
    <xdr:sp macro="" textlink="">
      <xdr:nvSpPr>
        <xdr:cNvPr id="867" name="テキスト ボックス 866"/>
        <xdr:cNvSpPr txBox="1"/>
      </xdr:nvSpPr>
      <xdr:spPr>
        <a:xfrm>
          <a:off x="19278111" y="131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154922</xdr:rowOff>
    </xdr:from>
    <xdr:to>
      <xdr:col>98</xdr:col>
      <xdr:colOff>38100</xdr:colOff>
      <xdr:row>76</xdr:row>
      <xdr:rowOff>85072</xdr:rowOff>
    </xdr:to>
    <xdr:sp macro="" textlink="">
      <xdr:nvSpPr>
        <xdr:cNvPr id="868" name="楕円 867"/>
        <xdr:cNvSpPr/>
      </xdr:nvSpPr>
      <xdr:spPr>
        <a:xfrm>
          <a:off x="18605500" y="1301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76199</xdr:rowOff>
    </xdr:from>
    <xdr:ext cx="534377" cy="259045"/>
    <xdr:sp macro="" textlink="">
      <xdr:nvSpPr>
        <xdr:cNvPr id="869" name="テキスト ボックス 868"/>
        <xdr:cNvSpPr txBox="1"/>
      </xdr:nvSpPr>
      <xdr:spPr>
        <a:xfrm>
          <a:off x="18389111" y="131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令</a:t>
          </a:r>
          <a:r>
            <a:rPr kumimoji="1" lang="ja-JP" altLang="ja-JP" sz="1100" b="0" i="0" baseline="0">
              <a:solidFill>
                <a:schemeClr val="dk1"/>
              </a:solidFill>
              <a:effectLst/>
              <a:latin typeface="+mn-lt"/>
              <a:ea typeface="+mn-ea"/>
              <a:cs typeface="+mn-cs"/>
            </a:rPr>
            <a:t>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年度の住民一人当たりのコストを決算額総額でみると、</a:t>
          </a:r>
          <a:r>
            <a:rPr kumimoji="1" lang="en-US" altLang="ja-JP" sz="1100" b="0" i="0" baseline="0">
              <a:solidFill>
                <a:schemeClr val="dk1"/>
              </a:solidFill>
              <a:effectLst/>
              <a:latin typeface="+mn-lt"/>
              <a:ea typeface="+mn-ea"/>
              <a:cs typeface="+mn-cs"/>
            </a:rPr>
            <a:t>467,744</a:t>
          </a:r>
          <a:r>
            <a:rPr kumimoji="1" lang="ja-JP" altLang="ja-JP" sz="1100" b="0" i="0" baseline="0">
              <a:solidFill>
                <a:schemeClr val="dk1"/>
              </a:solidFill>
              <a:effectLst/>
              <a:latin typeface="+mn-lt"/>
              <a:ea typeface="+mn-ea"/>
              <a:cs typeface="+mn-cs"/>
            </a:rPr>
            <a:t>円となっており、性質別でみると維持補修費</a:t>
          </a:r>
          <a:r>
            <a:rPr kumimoji="1" lang="ja-JP" altLang="en-US" sz="1100" b="0" i="0" baseline="0">
              <a:solidFill>
                <a:schemeClr val="dk1"/>
              </a:solidFill>
              <a:effectLst/>
              <a:latin typeface="+mn-lt"/>
              <a:ea typeface="+mn-ea"/>
              <a:cs typeface="+mn-cs"/>
            </a:rPr>
            <a:t>及び</a:t>
          </a:r>
          <a:r>
            <a:rPr kumimoji="1" lang="ja-JP" altLang="ja-JP" sz="1100" b="0" i="0" baseline="0">
              <a:solidFill>
                <a:schemeClr val="dk1"/>
              </a:solidFill>
              <a:effectLst/>
              <a:latin typeface="+mn-lt"/>
              <a:ea typeface="+mn-ea"/>
              <a:cs typeface="+mn-cs"/>
            </a:rPr>
            <a:t>扶助費で類似団体平均より高く、その他の費目については、類似団体平均より低くなっている。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また、維持補修費及び</a:t>
          </a:r>
          <a:r>
            <a:rPr kumimoji="1" lang="ja-JP" altLang="en-US" sz="1100" b="0" i="0" baseline="0">
              <a:solidFill>
                <a:schemeClr val="dk1"/>
              </a:solidFill>
              <a:effectLst/>
              <a:latin typeface="+mn-lt"/>
              <a:ea typeface="+mn-ea"/>
              <a:cs typeface="+mn-cs"/>
            </a:rPr>
            <a:t>繰出</a:t>
          </a:r>
          <a:r>
            <a:rPr kumimoji="1" lang="ja-JP" altLang="ja-JP" sz="1100" b="0" i="0" baseline="0">
              <a:solidFill>
                <a:schemeClr val="dk1"/>
              </a:solidFill>
              <a:effectLst/>
              <a:latin typeface="+mn-lt"/>
              <a:ea typeface="+mn-ea"/>
              <a:cs typeface="+mn-cs"/>
            </a:rPr>
            <a:t>金が全国平均及び県平均より高く、</a:t>
          </a:r>
          <a:r>
            <a:rPr kumimoji="1" lang="ja-JP" altLang="en-US" sz="1100" b="0" i="0" baseline="0">
              <a:solidFill>
                <a:schemeClr val="dk1"/>
              </a:solidFill>
              <a:effectLst/>
              <a:latin typeface="+mn-lt"/>
              <a:ea typeface="+mn-ea"/>
              <a:cs typeface="+mn-cs"/>
            </a:rPr>
            <a:t>物件費が県平均よりも高くなっており、</a:t>
          </a:r>
          <a:r>
            <a:rPr kumimoji="1" lang="ja-JP" altLang="ja-JP" sz="1100" b="0" i="0" baseline="0">
              <a:solidFill>
                <a:schemeClr val="dk1"/>
              </a:solidFill>
              <a:effectLst/>
              <a:latin typeface="+mn-lt"/>
              <a:ea typeface="+mn-ea"/>
              <a:cs typeface="+mn-cs"/>
            </a:rPr>
            <a:t>その他の費目についてはいずれも全国及び県平均よりも低くなっている。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主な構成項目である扶助費については、</a:t>
          </a:r>
          <a:r>
            <a:rPr kumimoji="1" lang="ja-JP" altLang="en-US" sz="1100" b="0" i="0" baseline="0">
              <a:solidFill>
                <a:schemeClr val="dk1"/>
              </a:solidFill>
              <a:effectLst/>
              <a:latin typeface="+mn-lt"/>
              <a:ea typeface="+mn-ea"/>
              <a:cs typeface="+mn-cs"/>
            </a:rPr>
            <a:t>前年度の臨時的支出であった子育て世帯臨時特別給付金等の減額があり全体としては減少したものの、経常的な支出である</a:t>
          </a:r>
          <a:r>
            <a:rPr kumimoji="1" lang="ja-JP" altLang="ja-JP" sz="1100" b="0" i="0" baseline="0">
              <a:solidFill>
                <a:schemeClr val="dk1"/>
              </a:solidFill>
              <a:effectLst/>
              <a:latin typeface="+mn-lt"/>
              <a:ea typeface="+mn-ea"/>
              <a:cs typeface="+mn-cs"/>
            </a:rPr>
            <a:t>障害者自立支援給付事業費</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保育所委託料等は</a:t>
          </a:r>
          <a:r>
            <a:rPr kumimoji="1" lang="ja-JP" altLang="ja-JP" sz="1100" b="0" i="0" baseline="0">
              <a:solidFill>
                <a:schemeClr val="dk1"/>
              </a:solidFill>
              <a:effectLst/>
              <a:latin typeface="+mn-lt"/>
              <a:ea typeface="+mn-ea"/>
              <a:cs typeface="+mn-cs"/>
            </a:rPr>
            <a:t>年々増加しており、類似団体と比較して一人当たりコストが高い状況が続いている。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岡山県早島町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12,648
12,575
7.62
6,216,058
5,916,025
261,769
3,553,568
4,668,181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112078</xdr:rowOff>
    </xdr:from>
    <xdr:to>
      <xdr:col>24</xdr:col>
      <xdr:colOff>63500</xdr:colOff>
      <xdr:row>37</xdr:row>
      <xdr:rowOff>115697</xdr:rowOff>
    </xdr:to>
    <xdr:cxnSp macro="">
      <xdr:nvCxnSpPr>
        <xdr:cNvPr id="61" name="直線コネクタ 60"/>
        <xdr:cNvCxnSpPr/>
      </xdr:nvCxnSpPr>
      <xdr:spPr>
        <a:xfrm flipV="1">
          <a:off x="3797300" y="6455728"/>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112459</xdr:rowOff>
    </xdr:from>
    <xdr:to>
      <xdr:col>19</xdr:col>
      <xdr:colOff>177800</xdr:colOff>
      <xdr:row>37</xdr:row>
      <xdr:rowOff>115697</xdr:rowOff>
    </xdr:to>
    <xdr:cxnSp macro="">
      <xdr:nvCxnSpPr>
        <xdr:cNvPr id="64" name="直線コネクタ 63"/>
        <xdr:cNvCxnSpPr/>
      </xdr:nvCxnSpPr>
      <xdr:spPr>
        <a:xfrm>
          <a:off x="2908300" y="6456109"/>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82359</xdr:rowOff>
    </xdr:from>
    <xdr:to>
      <xdr:col>15</xdr:col>
      <xdr:colOff>50800</xdr:colOff>
      <xdr:row>37</xdr:row>
      <xdr:rowOff>112459</xdr:rowOff>
    </xdr:to>
    <xdr:cxnSp macro="">
      <xdr:nvCxnSpPr>
        <xdr:cNvPr id="67" name="直線コネクタ 66"/>
        <xdr:cNvCxnSpPr/>
      </xdr:nvCxnSpPr>
      <xdr:spPr>
        <a:xfrm>
          <a:off x="2019300" y="6426009"/>
          <a:ext cx="889000" cy="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82359</xdr:rowOff>
    </xdr:from>
    <xdr:to>
      <xdr:col>10</xdr:col>
      <xdr:colOff>114300</xdr:colOff>
      <xdr:row>37</xdr:row>
      <xdr:rowOff>98742</xdr:rowOff>
    </xdr:to>
    <xdr:cxnSp macro="">
      <xdr:nvCxnSpPr>
        <xdr:cNvPr id="70" name="直線コネクタ 69"/>
        <xdr:cNvCxnSpPr/>
      </xdr:nvCxnSpPr>
      <xdr:spPr>
        <a:xfrm flipV="1">
          <a:off x="1130300" y="6426009"/>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61278</xdr:rowOff>
    </xdr:from>
    <xdr:to>
      <xdr:col>24</xdr:col>
      <xdr:colOff>114300</xdr:colOff>
      <xdr:row>37</xdr:row>
      <xdr:rowOff>162878</xdr:rowOff>
    </xdr:to>
    <xdr:sp macro="" textlink="">
      <xdr:nvSpPr>
        <xdr:cNvPr id="80" name="楕円 79"/>
        <xdr:cNvSpPr/>
      </xdr:nvSpPr>
      <xdr:spPr>
        <a:xfrm>
          <a:off x="4584700" y="6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39705</xdr:rowOff>
    </xdr:from>
    <xdr:ext cx="469744" cy="259045"/>
    <xdr:sp macro="" textlink="">
      <xdr:nvSpPr>
        <xdr:cNvPr id="81" name="議会費該当値テキスト"/>
        <xdr:cNvSpPr txBox="1"/>
      </xdr:nvSpPr>
      <xdr:spPr>
        <a:xfrm>
          <a:off x="4686300" y="63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64897</xdr:rowOff>
    </xdr:from>
    <xdr:to>
      <xdr:col>20</xdr:col>
      <xdr:colOff>38100</xdr:colOff>
      <xdr:row>37</xdr:row>
      <xdr:rowOff>166497</xdr:rowOff>
    </xdr:to>
    <xdr:sp macro="" textlink="">
      <xdr:nvSpPr>
        <xdr:cNvPr id="82" name="楕円 81"/>
        <xdr:cNvSpPr/>
      </xdr:nvSpPr>
      <xdr:spPr>
        <a:xfrm>
          <a:off x="3746500" y="64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157624</xdr:rowOff>
    </xdr:from>
    <xdr:ext cx="469744" cy="259045"/>
    <xdr:sp macro="" textlink="">
      <xdr:nvSpPr>
        <xdr:cNvPr id="83" name="テキスト ボックス 82"/>
        <xdr:cNvSpPr txBox="1"/>
      </xdr:nvSpPr>
      <xdr:spPr>
        <a:xfrm>
          <a:off x="3562428" y="650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61659</xdr:rowOff>
    </xdr:from>
    <xdr:to>
      <xdr:col>15</xdr:col>
      <xdr:colOff>101600</xdr:colOff>
      <xdr:row>37</xdr:row>
      <xdr:rowOff>163258</xdr:rowOff>
    </xdr:to>
    <xdr:sp macro="" textlink="">
      <xdr:nvSpPr>
        <xdr:cNvPr id="84" name="楕円 83"/>
        <xdr:cNvSpPr/>
      </xdr:nvSpPr>
      <xdr:spPr>
        <a:xfrm>
          <a:off x="2857500" y="64053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154385</xdr:rowOff>
    </xdr:from>
    <xdr:ext cx="469744" cy="259045"/>
    <xdr:sp macro="" textlink="">
      <xdr:nvSpPr>
        <xdr:cNvPr id="85" name="テキスト ボックス 84"/>
        <xdr:cNvSpPr txBox="1"/>
      </xdr:nvSpPr>
      <xdr:spPr>
        <a:xfrm>
          <a:off x="2673428" y="649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31559</xdr:rowOff>
    </xdr:from>
    <xdr:to>
      <xdr:col>10</xdr:col>
      <xdr:colOff>165100</xdr:colOff>
      <xdr:row>37</xdr:row>
      <xdr:rowOff>133159</xdr:rowOff>
    </xdr:to>
    <xdr:sp macro="" textlink="">
      <xdr:nvSpPr>
        <xdr:cNvPr id="86" name="楕円 85"/>
        <xdr:cNvSpPr/>
      </xdr:nvSpPr>
      <xdr:spPr>
        <a:xfrm>
          <a:off x="1968500" y="63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124286</xdr:rowOff>
    </xdr:from>
    <xdr:ext cx="469744" cy="259045"/>
    <xdr:sp macro="" textlink="">
      <xdr:nvSpPr>
        <xdr:cNvPr id="87" name="テキスト ボックス 86"/>
        <xdr:cNvSpPr txBox="1"/>
      </xdr:nvSpPr>
      <xdr:spPr>
        <a:xfrm>
          <a:off x="1784428" y="646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47942</xdr:rowOff>
    </xdr:from>
    <xdr:to>
      <xdr:col>6</xdr:col>
      <xdr:colOff>38100</xdr:colOff>
      <xdr:row>37</xdr:row>
      <xdr:rowOff>149542</xdr:rowOff>
    </xdr:to>
    <xdr:sp macro="" textlink="">
      <xdr:nvSpPr>
        <xdr:cNvPr id="88" name="楕円 87"/>
        <xdr:cNvSpPr/>
      </xdr:nvSpPr>
      <xdr:spPr>
        <a:xfrm>
          <a:off x="1079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140670</xdr:rowOff>
    </xdr:from>
    <xdr:ext cx="469744" cy="259045"/>
    <xdr:sp macro="" textlink="">
      <xdr:nvSpPr>
        <xdr:cNvPr id="89" name="テキスト ボックス 88"/>
        <xdr:cNvSpPr txBox="1"/>
      </xdr:nvSpPr>
      <xdr:spPr>
        <a:xfrm>
          <a:off x="895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1563</xdr:rowOff>
    </xdr:from>
    <xdr:to>
      <xdr:col>24</xdr:col>
      <xdr:colOff>63500</xdr:colOff>
      <xdr:row>58</xdr:row>
      <xdr:rowOff>47793</xdr:rowOff>
    </xdr:to>
    <xdr:cxnSp macro="">
      <xdr:nvCxnSpPr>
        <xdr:cNvPr id="120" name="直線コネクタ 119"/>
        <xdr:cNvCxnSpPr/>
      </xdr:nvCxnSpPr>
      <xdr:spPr>
        <a:xfrm>
          <a:off x="3797300" y="9945663"/>
          <a:ext cx="838200" cy="4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92719</xdr:rowOff>
    </xdr:from>
    <xdr:to>
      <xdr:col>19</xdr:col>
      <xdr:colOff>177800</xdr:colOff>
      <xdr:row>58</xdr:row>
      <xdr:rowOff>1563</xdr:rowOff>
    </xdr:to>
    <xdr:cxnSp macro="">
      <xdr:nvCxnSpPr>
        <xdr:cNvPr id="123" name="直線コネクタ 122"/>
        <xdr:cNvCxnSpPr/>
      </xdr:nvCxnSpPr>
      <xdr:spPr>
        <a:xfrm>
          <a:off x="2908300" y="9693919"/>
          <a:ext cx="889000" cy="2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92719</xdr:rowOff>
    </xdr:from>
    <xdr:to>
      <xdr:col>15</xdr:col>
      <xdr:colOff>50800</xdr:colOff>
      <xdr:row>58</xdr:row>
      <xdr:rowOff>76681</xdr:rowOff>
    </xdr:to>
    <xdr:cxnSp macro="">
      <xdr:nvCxnSpPr>
        <xdr:cNvPr id="126" name="直線コネクタ 125"/>
        <xdr:cNvCxnSpPr/>
      </xdr:nvCxnSpPr>
      <xdr:spPr>
        <a:xfrm flipV="1">
          <a:off x="2019300" y="9693919"/>
          <a:ext cx="889000" cy="3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76681</xdr:rowOff>
    </xdr:from>
    <xdr:to>
      <xdr:col>10</xdr:col>
      <xdr:colOff>114300</xdr:colOff>
      <xdr:row>58</xdr:row>
      <xdr:rowOff>105972</xdr:rowOff>
    </xdr:to>
    <xdr:cxnSp macro="">
      <xdr:nvCxnSpPr>
        <xdr:cNvPr id="129" name="直線コネクタ 128"/>
        <xdr:cNvCxnSpPr/>
      </xdr:nvCxnSpPr>
      <xdr:spPr>
        <a:xfrm flipV="1">
          <a:off x="1130300" y="10020781"/>
          <a:ext cx="889000" cy="2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168443</xdr:rowOff>
    </xdr:from>
    <xdr:to>
      <xdr:col>24</xdr:col>
      <xdr:colOff>114300</xdr:colOff>
      <xdr:row>58</xdr:row>
      <xdr:rowOff>98593</xdr:rowOff>
    </xdr:to>
    <xdr:sp macro="" textlink="">
      <xdr:nvSpPr>
        <xdr:cNvPr id="139" name="楕円 138"/>
        <xdr:cNvSpPr/>
      </xdr:nvSpPr>
      <xdr:spPr>
        <a:xfrm>
          <a:off x="4584700" y="99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83370</xdr:rowOff>
    </xdr:from>
    <xdr:ext cx="534377" cy="259045"/>
    <xdr:sp macro="" textlink="">
      <xdr:nvSpPr>
        <xdr:cNvPr id="140" name="総務費該当値テキスト"/>
        <xdr:cNvSpPr txBox="1"/>
      </xdr:nvSpPr>
      <xdr:spPr>
        <a:xfrm>
          <a:off x="4686300" y="985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122213</xdr:rowOff>
    </xdr:from>
    <xdr:to>
      <xdr:col>20</xdr:col>
      <xdr:colOff>38100</xdr:colOff>
      <xdr:row>58</xdr:row>
      <xdr:rowOff>52363</xdr:rowOff>
    </xdr:to>
    <xdr:sp macro="" textlink="">
      <xdr:nvSpPr>
        <xdr:cNvPr id="141" name="楕円 140"/>
        <xdr:cNvSpPr/>
      </xdr:nvSpPr>
      <xdr:spPr>
        <a:xfrm>
          <a:off x="3746500" y="98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43490</xdr:rowOff>
    </xdr:from>
    <xdr:ext cx="534377" cy="259045"/>
    <xdr:sp macro="" textlink="">
      <xdr:nvSpPr>
        <xdr:cNvPr id="142" name="テキスト ボックス 141"/>
        <xdr:cNvSpPr txBox="1"/>
      </xdr:nvSpPr>
      <xdr:spPr>
        <a:xfrm>
          <a:off x="3530111" y="99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41919</xdr:rowOff>
    </xdr:from>
    <xdr:to>
      <xdr:col>15</xdr:col>
      <xdr:colOff>101600</xdr:colOff>
      <xdr:row>56</xdr:row>
      <xdr:rowOff>143519</xdr:rowOff>
    </xdr:to>
    <xdr:sp macro="" textlink="">
      <xdr:nvSpPr>
        <xdr:cNvPr id="143" name="楕円 142"/>
        <xdr:cNvSpPr/>
      </xdr:nvSpPr>
      <xdr:spPr>
        <a:xfrm>
          <a:off x="2857500" y="964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134646</xdr:rowOff>
    </xdr:from>
    <xdr:ext cx="599010" cy="259045"/>
    <xdr:sp macro="" textlink="">
      <xdr:nvSpPr>
        <xdr:cNvPr id="144" name="テキスト ボックス 143"/>
        <xdr:cNvSpPr txBox="1"/>
      </xdr:nvSpPr>
      <xdr:spPr>
        <a:xfrm>
          <a:off x="2608795" y="973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25881</xdr:rowOff>
    </xdr:from>
    <xdr:to>
      <xdr:col>10</xdr:col>
      <xdr:colOff>165100</xdr:colOff>
      <xdr:row>58</xdr:row>
      <xdr:rowOff>127481</xdr:rowOff>
    </xdr:to>
    <xdr:sp macro="" textlink="">
      <xdr:nvSpPr>
        <xdr:cNvPr id="145" name="楕円 144"/>
        <xdr:cNvSpPr/>
      </xdr:nvSpPr>
      <xdr:spPr>
        <a:xfrm>
          <a:off x="1968500" y="99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118608</xdr:rowOff>
    </xdr:from>
    <xdr:ext cx="534377" cy="259045"/>
    <xdr:sp macro="" textlink="">
      <xdr:nvSpPr>
        <xdr:cNvPr id="146" name="テキスト ボックス 145"/>
        <xdr:cNvSpPr txBox="1"/>
      </xdr:nvSpPr>
      <xdr:spPr>
        <a:xfrm>
          <a:off x="1752111" y="100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55172</xdr:rowOff>
    </xdr:from>
    <xdr:to>
      <xdr:col>6</xdr:col>
      <xdr:colOff>38100</xdr:colOff>
      <xdr:row>58</xdr:row>
      <xdr:rowOff>156772</xdr:rowOff>
    </xdr:to>
    <xdr:sp macro="" textlink="">
      <xdr:nvSpPr>
        <xdr:cNvPr id="147" name="楕円 146"/>
        <xdr:cNvSpPr/>
      </xdr:nvSpPr>
      <xdr:spPr>
        <a:xfrm>
          <a:off x="1079500" y="99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147899</xdr:rowOff>
    </xdr:from>
    <xdr:ext cx="534377" cy="259045"/>
    <xdr:sp macro="" textlink="">
      <xdr:nvSpPr>
        <xdr:cNvPr id="148" name="テキスト ボックス 147"/>
        <xdr:cNvSpPr txBox="1"/>
      </xdr:nvSpPr>
      <xdr:spPr>
        <a:xfrm>
          <a:off x="863111" y="100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133452</xdr:rowOff>
    </xdr:from>
    <xdr:to>
      <xdr:col>24</xdr:col>
      <xdr:colOff>63500</xdr:colOff>
      <xdr:row>76</xdr:row>
      <xdr:rowOff>38399</xdr:rowOff>
    </xdr:to>
    <xdr:cxnSp macro="">
      <xdr:nvCxnSpPr>
        <xdr:cNvPr id="178" name="直線コネクタ 177"/>
        <xdr:cNvCxnSpPr/>
      </xdr:nvCxnSpPr>
      <xdr:spPr>
        <a:xfrm>
          <a:off x="3797300" y="12992202"/>
          <a:ext cx="838200" cy="7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57073</xdr:rowOff>
    </xdr:from>
    <xdr:ext cx="599010" cy="259045"/>
    <xdr:sp macro="" textlink="">
      <xdr:nvSpPr>
        <xdr:cNvPr id="179" name="民生費平均値テキスト"/>
        <xdr:cNvSpPr txBox="1"/>
      </xdr:nvSpPr>
      <xdr:spPr>
        <a:xfrm>
          <a:off x="4686300" y="1274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133452</xdr:rowOff>
    </xdr:from>
    <xdr:to>
      <xdr:col>19</xdr:col>
      <xdr:colOff>177800</xdr:colOff>
      <xdr:row>76</xdr:row>
      <xdr:rowOff>152296</xdr:rowOff>
    </xdr:to>
    <xdr:cxnSp macro="">
      <xdr:nvCxnSpPr>
        <xdr:cNvPr id="181" name="直線コネクタ 180"/>
        <xdr:cNvCxnSpPr/>
      </xdr:nvCxnSpPr>
      <xdr:spPr>
        <a:xfrm flipV="1">
          <a:off x="2908300" y="12992202"/>
          <a:ext cx="889000" cy="19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102457</xdr:rowOff>
    </xdr:from>
    <xdr:ext cx="599010" cy="259045"/>
    <xdr:sp macro="" textlink="">
      <xdr:nvSpPr>
        <xdr:cNvPr id="183" name="テキスト ボックス 182"/>
        <xdr:cNvSpPr txBox="1"/>
      </xdr:nvSpPr>
      <xdr:spPr>
        <a:xfrm>
          <a:off x="3497795" y="1261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152296</xdr:rowOff>
    </xdr:from>
    <xdr:to>
      <xdr:col>15</xdr:col>
      <xdr:colOff>50800</xdr:colOff>
      <xdr:row>77</xdr:row>
      <xdr:rowOff>85606</xdr:rowOff>
    </xdr:to>
    <xdr:cxnSp macro="">
      <xdr:nvCxnSpPr>
        <xdr:cNvPr id="184" name="直線コネクタ 183"/>
        <xdr:cNvCxnSpPr/>
      </xdr:nvCxnSpPr>
      <xdr:spPr>
        <a:xfrm flipV="1">
          <a:off x="2019300" y="13182496"/>
          <a:ext cx="889000" cy="10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126354</xdr:rowOff>
    </xdr:from>
    <xdr:ext cx="599010" cy="259045"/>
    <xdr:sp macro="" textlink="">
      <xdr:nvSpPr>
        <xdr:cNvPr id="186" name="テキスト ボックス 185"/>
        <xdr:cNvSpPr txBox="1"/>
      </xdr:nvSpPr>
      <xdr:spPr>
        <a:xfrm>
          <a:off x="2608795" y="1281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85606</xdr:rowOff>
    </xdr:from>
    <xdr:to>
      <xdr:col>10</xdr:col>
      <xdr:colOff>114300</xdr:colOff>
      <xdr:row>77</xdr:row>
      <xdr:rowOff>144272</xdr:rowOff>
    </xdr:to>
    <xdr:cxnSp macro="">
      <xdr:nvCxnSpPr>
        <xdr:cNvPr id="187" name="直線コネクタ 186"/>
        <xdr:cNvCxnSpPr/>
      </xdr:nvCxnSpPr>
      <xdr:spPr>
        <a:xfrm flipV="1">
          <a:off x="1130300" y="13287256"/>
          <a:ext cx="889000" cy="5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21899</xdr:rowOff>
    </xdr:from>
    <xdr:ext cx="599010" cy="259045"/>
    <xdr:sp macro="" textlink="">
      <xdr:nvSpPr>
        <xdr:cNvPr id="189" name="テキスト ボックス 188"/>
        <xdr:cNvSpPr txBox="1"/>
      </xdr:nvSpPr>
      <xdr:spPr>
        <a:xfrm>
          <a:off x="1719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159049</xdr:rowOff>
    </xdr:from>
    <xdr:to>
      <xdr:col>24</xdr:col>
      <xdr:colOff>114300</xdr:colOff>
      <xdr:row>76</xdr:row>
      <xdr:rowOff>89199</xdr:rowOff>
    </xdr:to>
    <xdr:sp macro="" textlink="">
      <xdr:nvSpPr>
        <xdr:cNvPr id="197" name="楕円 196"/>
        <xdr:cNvSpPr/>
      </xdr:nvSpPr>
      <xdr:spPr>
        <a:xfrm>
          <a:off x="4584700" y="130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137476</xdr:rowOff>
    </xdr:from>
    <xdr:ext cx="599010" cy="259045"/>
    <xdr:sp macro="" textlink="">
      <xdr:nvSpPr>
        <xdr:cNvPr id="198" name="民生費該当値テキスト"/>
        <xdr:cNvSpPr txBox="1"/>
      </xdr:nvSpPr>
      <xdr:spPr>
        <a:xfrm>
          <a:off x="4686300" y="1299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82652</xdr:rowOff>
    </xdr:from>
    <xdr:to>
      <xdr:col>20</xdr:col>
      <xdr:colOff>38100</xdr:colOff>
      <xdr:row>76</xdr:row>
      <xdr:rowOff>12802</xdr:rowOff>
    </xdr:to>
    <xdr:sp macro="" textlink="">
      <xdr:nvSpPr>
        <xdr:cNvPr id="199" name="楕円 198"/>
        <xdr:cNvSpPr/>
      </xdr:nvSpPr>
      <xdr:spPr>
        <a:xfrm>
          <a:off x="3746500" y="129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3929</xdr:rowOff>
    </xdr:from>
    <xdr:ext cx="599010" cy="259045"/>
    <xdr:sp macro="" textlink="">
      <xdr:nvSpPr>
        <xdr:cNvPr id="200" name="テキスト ボックス 199"/>
        <xdr:cNvSpPr txBox="1"/>
      </xdr:nvSpPr>
      <xdr:spPr>
        <a:xfrm>
          <a:off x="3497795" y="13034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101496</xdr:rowOff>
    </xdr:from>
    <xdr:to>
      <xdr:col>15</xdr:col>
      <xdr:colOff>101600</xdr:colOff>
      <xdr:row>77</xdr:row>
      <xdr:rowOff>31646</xdr:rowOff>
    </xdr:to>
    <xdr:sp macro="" textlink="">
      <xdr:nvSpPr>
        <xdr:cNvPr id="201" name="楕円 200"/>
        <xdr:cNvSpPr/>
      </xdr:nvSpPr>
      <xdr:spPr>
        <a:xfrm>
          <a:off x="2857500" y="1313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22773</xdr:rowOff>
    </xdr:from>
    <xdr:ext cx="599010" cy="259045"/>
    <xdr:sp macro="" textlink="">
      <xdr:nvSpPr>
        <xdr:cNvPr id="202" name="テキスト ボックス 201"/>
        <xdr:cNvSpPr txBox="1"/>
      </xdr:nvSpPr>
      <xdr:spPr>
        <a:xfrm>
          <a:off x="2608795" y="1322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34806</xdr:rowOff>
    </xdr:from>
    <xdr:to>
      <xdr:col>10</xdr:col>
      <xdr:colOff>165100</xdr:colOff>
      <xdr:row>77</xdr:row>
      <xdr:rowOff>136406</xdr:rowOff>
    </xdr:to>
    <xdr:sp macro="" textlink="">
      <xdr:nvSpPr>
        <xdr:cNvPr id="203" name="楕円 202"/>
        <xdr:cNvSpPr/>
      </xdr:nvSpPr>
      <xdr:spPr>
        <a:xfrm>
          <a:off x="1968500" y="1323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127533</xdr:rowOff>
    </xdr:from>
    <xdr:ext cx="599010" cy="259045"/>
    <xdr:sp macro="" textlink="">
      <xdr:nvSpPr>
        <xdr:cNvPr id="204" name="テキスト ボックス 203"/>
        <xdr:cNvSpPr txBox="1"/>
      </xdr:nvSpPr>
      <xdr:spPr>
        <a:xfrm>
          <a:off x="1719795" y="133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93472</xdr:rowOff>
    </xdr:from>
    <xdr:to>
      <xdr:col>6</xdr:col>
      <xdr:colOff>38100</xdr:colOff>
      <xdr:row>78</xdr:row>
      <xdr:rowOff>23622</xdr:rowOff>
    </xdr:to>
    <xdr:sp macro="" textlink="">
      <xdr:nvSpPr>
        <xdr:cNvPr id="205" name="楕円 204"/>
        <xdr:cNvSpPr/>
      </xdr:nvSpPr>
      <xdr:spPr>
        <a:xfrm>
          <a:off x="1079500" y="1329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14749</xdr:rowOff>
    </xdr:from>
    <xdr:ext cx="599010" cy="259045"/>
    <xdr:sp macro="" textlink="">
      <xdr:nvSpPr>
        <xdr:cNvPr id="206" name="テキスト ボックス 205"/>
        <xdr:cNvSpPr txBox="1"/>
      </xdr:nvSpPr>
      <xdr:spPr>
        <a:xfrm>
          <a:off x="830795" y="1338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85527</xdr:rowOff>
    </xdr:from>
    <xdr:to>
      <xdr:col>24</xdr:col>
      <xdr:colOff>63500</xdr:colOff>
      <xdr:row>97</xdr:row>
      <xdr:rowOff>97656</xdr:rowOff>
    </xdr:to>
    <xdr:cxnSp macro="">
      <xdr:nvCxnSpPr>
        <xdr:cNvPr id="233" name="直線コネクタ 232"/>
        <xdr:cNvCxnSpPr/>
      </xdr:nvCxnSpPr>
      <xdr:spPr>
        <a:xfrm flipV="1">
          <a:off x="3797300" y="16716177"/>
          <a:ext cx="8382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97656</xdr:rowOff>
    </xdr:from>
    <xdr:to>
      <xdr:col>19</xdr:col>
      <xdr:colOff>177800</xdr:colOff>
      <xdr:row>97</xdr:row>
      <xdr:rowOff>141433</xdr:rowOff>
    </xdr:to>
    <xdr:cxnSp macro="">
      <xdr:nvCxnSpPr>
        <xdr:cNvPr id="236" name="直線コネクタ 235"/>
        <xdr:cNvCxnSpPr/>
      </xdr:nvCxnSpPr>
      <xdr:spPr>
        <a:xfrm flipV="1">
          <a:off x="2908300" y="16728306"/>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141433</xdr:rowOff>
    </xdr:from>
    <xdr:to>
      <xdr:col>15</xdr:col>
      <xdr:colOff>50800</xdr:colOff>
      <xdr:row>97</xdr:row>
      <xdr:rowOff>158367</xdr:rowOff>
    </xdr:to>
    <xdr:cxnSp macro="">
      <xdr:nvCxnSpPr>
        <xdr:cNvPr id="239" name="直線コネクタ 238"/>
        <xdr:cNvCxnSpPr/>
      </xdr:nvCxnSpPr>
      <xdr:spPr>
        <a:xfrm flipV="1">
          <a:off x="2019300" y="16772083"/>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158367</xdr:rowOff>
    </xdr:from>
    <xdr:to>
      <xdr:col>10</xdr:col>
      <xdr:colOff>114300</xdr:colOff>
      <xdr:row>97</xdr:row>
      <xdr:rowOff>168376</xdr:rowOff>
    </xdr:to>
    <xdr:cxnSp macro="">
      <xdr:nvCxnSpPr>
        <xdr:cNvPr id="242" name="直線コネクタ 241"/>
        <xdr:cNvCxnSpPr/>
      </xdr:nvCxnSpPr>
      <xdr:spPr>
        <a:xfrm flipV="1">
          <a:off x="1130300" y="16789017"/>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34727</xdr:rowOff>
    </xdr:from>
    <xdr:to>
      <xdr:col>24</xdr:col>
      <xdr:colOff>114300</xdr:colOff>
      <xdr:row>97</xdr:row>
      <xdr:rowOff>136327</xdr:rowOff>
    </xdr:to>
    <xdr:sp macro="" textlink="">
      <xdr:nvSpPr>
        <xdr:cNvPr id="252" name="楕円 251"/>
        <xdr:cNvSpPr/>
      </xdr:nvSpPr>
      <xdr:spPr>
        <a:xfrm>
          <a:off x="4584700" y="166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121104</xdr:rowOff>
    </xdr:from>
    <xdr:ext cx="534377" cy="259045"/>
    <xdr:sp macro="" textlink="">
      <xdr:nvSpPr>
        <xdr:cNvPr id="253" name="衛生費該当値テキスト"/>
        <xdr:cNvSpPr txBox="1"/>
      </xdr:nvSpPr>
      <xdr:spPr>
        <a:xfrm>
          <a:off x="4686300" y="1658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46856</xdr:rowOff>
    </xdr:from>
    <xdr:to>
      <xdr:col>20</xdr:col>
      <xdr:colOff>38100</xdr:colOff>
      <xdr:row>97</xdr:row>
      <xdr:rowOff>148456</xdr:rowOff>
    </xdr:to>
    <xdr:sp macro="" textlink="">
      <xdr:nvSpPr>
        <xdr:cNvPr id="254" name="楕円 253"/>
        <xdr:cNvSpPr/>
      </xdr:nvSpPr>
      <xdr:spPr>
        <a:xfrm>
          <a:off x="3746500" y="166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139583</xdr:rowOff>
    </xdr:from>
    <xdr:ext cx="534377" cy="259045"/>
    <xdr:sp macro="" textlink="">
      <xdr:nvSpPr>
        <xdr:cNvPr id="255" name="テキスト ボックス 254"/>
        <xdr:cNvSpPr txBox="1"/>
      </xdr:nvSpPr>
      <xdr:spPr>
        <a:xfrm>
          <a:off x="3530111" y="167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90633</xdr:rowOff>
    </xdr:from>
    <xdr:to>
      <xdr:col>15</xdr:col>
      <xdr:colOff>101600</xdr:colOff>
      <xdr:row>98</xdr:row>
      <xdr:rowOff>20783</xdr:rowOff>
    </xdr:to>
    <xdr:sp macro="" textlink="">
      <xdr:nvSpPr>
        <xdr:cNvPr id="256" name="楕円 255"/>
        <xdr:cNvSpPr/>
      </xdr:nvSpPr>
      <xdr:spPr>
        <a:xfrm>
          <a:off x="2857500" y="1672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11910</xdr:rowOff>
    </xdr:from>
    <xdr:ext cx="534377" cy="259045"/>
    <xdr:sp macro="" textlink="">
      <xdr:nvSpPr>
        <xdr:cNvPr id="257" name="テキスト ボックス 256"/>
        <xdr:cNvSpPr txBox="1"/>
      </xdr:nvSpPr>
      <xdr:spPr>
        <a:xfrm>
          <a:off x="2641111" y="1681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107567</xdr:rowOff>
    </xdr:from>
    <xdr:to>
      <xdr:col>10</xdr:col>
      <xdr:colOff>165100</xdr:colOff>
      <xdr:row>98</xdr:row>
      <xdr:rowOff>37717</xdr:rowOff>
    </xdr:to>
    <xdr:sp macro="" textlink="">
      <xdr:nvSpPr>
        <xdr:cNvPr id="258" name="楕円 257"/>
        <xdr:cNvSpPr/>
      </xdr:nvSpPr>
      <xdr:spPr>
        <a:xfrm>
          <a:off x="1968500" y="1673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28844</xdr:rowOff>
    </xdr:from>
    <xdr:ext cx="534377" cy="259045"/>
    <xdr:sp macro="" textlink="">
      <xdr:nvSpPr>
        <xdr:cNvPr id="259" name="テキスト ボックス 258"/>
        <xdr:cNvSpPr txBox="1"/>
      </xdr:nvSpPr>
      <xdr:spPr>
        <a:xfrm>
          <a:off x="1752111" y="168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117576</xdr:rowOff>
    </xdr:from>
    <xdr:to>
      <xdr:col>6</xdr:col>
      <xdr:colOff>38100</xdr:colOff>
      <xdr:row>98</xdr:row>
      <xdr:rowOff>47726</xdr:rowOff>
    </xdr:to>
    <xdr:sp macro="" textlink="">
      <xdr:nvSpPr>
        <xdr:cNvPr id="260" name="楕円 259"/>
        <xdr:cNvSpPr/>
      </xdr:nvSpPr>
      <xdr:spPr>
        <a:xfrm>
          <a:off x="1079500" y="167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38853</xdr:rowOff>
    </xdr:from>
    <xdr:ext cx="534377" cy="259045"/>
    <xdr:sp macro="" textlink="">
      <xdr:nvSpPr>
        <xdr:cNvPr id="261" name="テキスト ボックス 260"/>
        <xdr:cNvSpPr txBox="1"/>
      </xdr:nvSpPr>
      <xdr:spPr>
        <a:xfrm>
          <a:off x="863111" y="1684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97572</xdr:rowOff>
    </xdr:to>
    <xdr:cxnSp macro="">
      <xdr:nvCxnSpPr>
        <xdr:cNvPr id="292" name="直線コネクタ 291"/>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97572</xdr:rowOff>
    </xdr:to>
    <xdr:cxnSp macro="">
      <xdr:nvCxnSpPr>
        <xdr:cNvPr id="295" name="直線コネクタ 294"/>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97572</xdr:rowOff>
    </xdr:to>
    <xdr:cxnSp macro="">
      <xdr:nvCxnSpPr>
        <xdr:cNvPr id="298" name="直線コネクタ 297"/>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97572</xdr:rowOff>
    </xdr:to>
    <xdr:cxnSp macro="">
      <xdr:nvCxnSpPr>
        <xdr:cNvPr id="301" name="直線コネクタ 300"/>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1" name="楕円 310"/>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2"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3" name="楕円 312"/>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4" name="テキスト ボックス 313"/>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5" name="楕円 314"/>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16" name="テキスト ボックス 315"/>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17" name="楕円 316"/>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18" name="テキスト ボックス 317"/>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19" name="楕円 318"/>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20" name="テキスト ボックス 319"/>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45639</xdr:rowOff>
    </xdr:from>
    <xdr:to>
      <xdr:col>55</xdr:col>
      <xdr:colOff>0</xdr:colOff>
      <xdr:row>58</xdr:row>
      <xdr:rowOff>135875</xdr:rowOff>
    </xdr:to>
    <xdr:cxnSp macro="">
      <xdr:nvCxnSpPr>
        <xdr:cNvPr id="349" name="直線コネクタ 348"/>
        <xdr:cNvCxnSpPr/>
      </xdr:nvCxnSpPr>
      <xdr:spPr>
        <a:xfrm flipV="1">
          <a:off x="9639300" y="9989739"/>
          <a:ext cx="838200" cy="9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135875</xdr:rowOff>
    </xdr:from>
    <xdr:to>
      <xdr:col>50</xdr:col>
      <xdr:colOff>114300</xdr:colOff>
      <xdr:row>58</xdr:row>
      <xdr:rowOff>144707</xdr:rowOff>
    </xdr:to>
    <xdr:cxnSp macro="">
      <xdr:nvCxnSpPr>
        <xdr:cNvPr id="352" name="直線コネクタ 351"/>
        <xdr:cNvCxnSpPr/>
      </xdr:nvCxnSpPr>
      <xdr:spPr>
        <a:xfrm flipV="1">
          <a:off x="8750300" y="10079975"/>
          <a:ext cx="889000" cy="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98636</xdr:rowOff>
    </xdr:from>
    <xdr:to>
      <xdr:col>45</xdr:col>
      <xdr:colOff>177800</xdr:colOff>
      <xdr:row>58</xdr:row>
      <xdr:rowOff>144707</xdr:rowOff>
    </xdr:to>
    <xdr:cxnSp macro="">
      <xdr:nvCxnSpPr>
        <xdr:cNvPr id="355" name="直線コネクタ 354"/>
        <xdr:cNvCxnSpPr/>
      </xdr:nvCxnSpPr>
      <xdr:spPr>
        <a:xfrm>
          <a:off x="7861300" y="10042736"/>
          <a:ext cx="889000" cy="4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98636</xdr:rowOff>
    </xdr:from>
    <xdr:to>
      <xdr:col>41</xdr:col>
      <xdr:colOff>50800</xdr:colOff>
      <xdr:row>58</xdr:row>
      <xdr:rowOff>157691</xdr:rowOff>
    </xdr:to>
    <xdr:cxnSp macro="">
      <xdr:nvCxnSpPr>
        <xdr:cNvPr id="358" name="直線コネクタ 357"/>
        <xdr:cNvCxnSpPr/>
      </xdr:nvCxnSpPr>
      <xdr:spPr>
        <a:xfrm flipV="1">
          <a:off x="6972300" y="10042736"/>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166289</xdr:rowOff>
    </xdr:from>
    <xdr:to>
      <xdr:col>55</xdr:col>
      <xdr:colOff>50800</xdr:colOff>
      <xdr:row>58</xdr:row>
      <xdr:rowOff>96439</xdr:rowOff>
    </xdr:to>
    <xdr:sp macro="" textlink="">
      <xdr:nvSpPr>
        <xdr:cNvPr id="368" name="楕円 367"/>
        <xdr:cNvSpPr/>
      </xdr:nvSpPr>
      <xdr:spPr>
        <a:xfrm>
          <a:off x="10426700" y="99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144716</xdr:rowOff>
    </xdr:from>
    <xdr:ext cx="534377" cy="259045"/>
    <xdr:sp macro="" textlink="">
      <xdr:nvSpPr>
        <xdr:cNvPr id="369" name="農林水産業費該当値テキスト"/>
        <xdr:cNvSpPr txBox="1"/>
      </xdr:nvSpPr>
      <xdr:spPr>
        <a:xfrm>
          <a:off x="10528300" y="99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85075</xdr:rowOff>
    </xdr:from>
    <xdr:to>
      <xdr:col>50</xdr:col>
      <xdr:colOff>165100</xdr:colOff>
      <xdr:row>59</xdr:row>
      <xdr:rowOff>15225</xdr:rowOff>
    </xdr:to>
    <xdr:sp macro="" textlink="">
      <xdr:nvSpPr>
        <xdr:cNvPr id="370" name="楕円 369"/>
        <xdr:cNvSpPr/>
      </xdr:nvSpPr>
      <xdr:spPr>
        <a:xfrm>
          <a:off x="9588500" y="1002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6352</xdr:rowOff>
    </xdr:from>
    <xdr:ext cx="534377" cy="259045"/>
    <xdr:sp macro="" textlink="">
      <xdr:nvSpPr>
        <xdr:cNvPr id="371" name="テキスト ボックス 370"/>
        <xdr:cNvSpPr txBox="1"/>
      </xdr:nvSpPr>
      <xdr:spPr>
        <a:xfrm>
          <a:off x="9372111" y="101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93907</xdr:rowOff>
    </xdr:from>
    <xdr:to>
      <xdr:col>46</xdr:col>
      <xdr:colOff>38100</xdr:colOff>
      <xdr:row>59</xdr:row>
      <xdr:rowOff>24057</xdr:rowOff>
    </xdr:to>
    <xdr:sp macro="" textlink="">
      <xdr:nvSpPr>
        <xdr:cNvPr id="372" name="楕円 371"/>
        <xdr:cNvSpPr/>
      </xdr:nvSpPr>
      <xdr:spPr>
        <a:xfrm>
          <a:off x="8699500" y="1003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15184</xdr:rowOff>
    </xdr:from>
    <xdr:ext cx="469744" cy="259045"/>
    <xdr:sp macro="" textlink="">
      <xdr:nvSpPr>
        <xdr:cNvPr id="373" name="テキスト ボックス 372"/>
        <xdr:cNvSpPr txBox="1"/>
      </xdr:nvSpPr>
      <xdr:spPr>
        <a:xfrm>
          <a:off x="8515428" y="1013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47836</xdr:rowOff>
    </xdr:from>
    <xdr:to>
      <xdr:col>41</xdr:col>
      <xdr:colOff>101600</xdr:colOff>
      <xdr:row>58</xdr:row>
      <xdr:rowOff>149436</xdr:rowOff>
    </xdr:to>
    <xdr:sp macro="" textlink="">
      <xdr:nvSpPr>
        <xdr:cNvPr id="374" name="楕円 373"/>
        <xdr:cNvSpPr/>
      </xdr:nvSpPr>
      <xdr:spPr>
        <a:xfrm>
          <a:off x="7810500" y="99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140563</xdr:rowOff>
    </xdr:from>
    <xdr:ext cx="534377" cy="259045"/>
    <xdr:sp macro="" textlink="">
      <xdr:nvSpPr>
        <xdr:cNvPr id="375" name="テキスト ボックス 374"/>
        <xdr:cNvSpPr txBox="1"/>
      </xdr:nvSpPr>
      <xdr:spPr>
        <a:xfrm>
          <a:off x="7594111" y="100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106891</xdr:rowOff>
    </xdr:from>
    <xdr:to>
      <xdr:col>36</xdr:col>
      <xdr:colOff>165100</xdr:colOff>
      <xdr:row>59</xdr:row>
      <xdr:rowOff>37041</xdr:rowOff>
    </xdr:to>
    <xdr:sp macro="" textlink="">
      <xdr:nvSpPr>
        <xdr:cNvPr id="376" name="楕円 375"/>
        <xdr:cNvSpPr/>
      </xdr:nvSpPr>
      <xdr:spPr>
        <a:xfrm>
          <a:off x="6921500" y="100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28168</xdr:rowOff>
    </xdr:from>
    <xdr:ext cx="469744" cy="259045"/>
    <xdr:sp macro="" textlink="">
      <xdr:nvSpPr>
        <xdr:cNvPr id="377" name="テキスト ボックス 376"/>
        <xdr:cNvSpPr txBox="1"/>
      </xdr:nvSpPr>
      <xdr:spPr>
        <a:xfrm>
          <a:off x="6737428" y="1014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123241</xdr:rowOff>
    </xdr:from>
    <xdr:to>
      <xdr:col>55</xdr:col>
      <xdr:colOff>0</xdr:colOff>
      <xdr:row>79</xdr:row>
      <xdr:rowOff>215</xdr:rowOff>
    </xdr:to>
    <xdr:cxnSp macro="">
      <xdr:nvCxnSpPr>
        <xdr:cNvPr id="406" name="直線コネクタ 405"/>
        <xdr:cNvCxnSpPr/>
      </xdr:nvCxnSpPr>
      <xdr:spPr>
        <a:xfrm>
          <a:off x="9639300" y="13496341"/>
          <a:ext cx="838200" cy="4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123241</xdr:rowOff>
    </xdr:from>
    <xdr:to>
      <xdr:col>50</xdr:col>
      <xdr:colOff>114300</xdr:colOff>
      <xdr:row>78</xdr:row>
      <xdr:rowOff>145478</xdr:rowOff>
    </xdr:to>
    <xdr:cxnSp macro="">
      <xdr:nvCxnSpPr>
        <xdr:cNvPr id="409" name="直線コネクタ 408"/>
        <xdr:cNvCxnSpPr/>
      </xdr:nvCxnSpPr>
      <xdr:spPr>
        <a:xfrm flipV="1">
          <a:off x="8750300" y="13496341"/>
          <a:ext cx="889000" cy="2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119803</xdr:rowOff>
    </xdr:from>
    <xdr:ext cx="534377" cy="259045"/>
    <xdr:sp macro="" textlink="">
      <xdr:nvSpPr>
        <xdr:cNvPr id="411" name="テキスト ボックス 410"/>
        <xdr:cNvSpPr txBox="1"/>
      </xdr:nvSpPr>
      <xdr:spPr>
        <a:xfrm>
          <a:off x="9372111" y="1297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145478</xdr:rowOff>
    </xdr:from>
    <xdr:to>
      <xdr:col>45</xdr:col>
      <xdr:colOff>177800</xdr:colOff>
      <xdr:row>78</xdr:row>
      <xdr:rowOff>167120</xdr:rowOff>
    </xdr:to>
    <xdr:cxnSp macro="">
      <xdr:nvCxnSpPr>
        <xdr:cNvPr id="412" name="直線コネクタ 411"/>
        <xdr:cNvCxnSpPr/>
      </xdr:nvCxnSpPr>
      <xdr:spPr>
        <a:xfrm flipV="1">
          <a:off x="7861300" y="13518578"/>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167120</xdr:rowOff>
    </xdr:from>
    <xdr:to>
      <xdr:col>41</xdr:col>
      <xdr:colOff>50800</xdr:colOff>
      <xdr:row>79</xdr:row>
      <xdr:rowOff>18441</xdr:rowOff>
    </xdr:to>
    <xdr:cxnSp macro="">
      <xdr:nvCxnSpPr>
        <xdr:cNvPr id="415" name="直線コネクタ 414"/>
        <xdr:cNvCxnSpPr/>
      </xdr:nvCxnSpPr>
      <xdr:spPr>
        <a:xfrm flipV="1">
          <a:off x="6972300" y="13540220"/>
          <a:ext cx="889000" cy="2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120865</xdr:rowOff>
    </xdr:from>
    <xdr:to>
      <xdr:col>55</xdr:col>
      <xdr:colOff>50800</xdr:colOff>
      <xdr:row>79</xdr:row>
      <xdr:rowOff>51015</xdr:rowOff>
    </xdr:to>
    <xdr:sp macro="" textlink="">
      <xdr:nvSpPr>
        <xdr:cNvPr id="425" name="楕円 424"/>
        <xdr:cNvSpPr/>
      </xdr:nvSpPr>
      <xdr:spPr>
        <a:xfrm>
          <a:off x="10426700" y="134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35792</xdr:rowOff>
    </xdr:from>
    <xdr:ext cx="469744" cy="259045"/>
    <xdr:sp macro="" textlink="">
      <xdr:nvSpPr>
        <xdr:cNvPr id="426" name="商工費該当値テキスト"/>
        <xdr:cNvSpPr txBox="1"/>
      </xdr:nvSpPr>
      <xdr:spPr>
        <a:xfrm>
          <a:off x="10528300" y="1340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72441</xdr:rowOff>
    </xdr:from>
    <xdr:to>
      <xdr:col>50</xdr:col>
      <xdr:colOff>165100</xdr:colOff>
      <xdr:row>79</xdr:row>
      <xdr:rowOff>2591</xdr:rowOff>
    </xdr:to>
    <xdr:sp macro="" textlink="">
      <xdr:nvSpPr>
        <xdr:cNvPr id="427" name="楕円 426"/>
        <xdr:cNvSpPr/>
      </xdr:nvSpPr>
      <xdr:spPr>
        <a:xfrm>
          <a:off x="9588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165168</xdr:rowOff>
    </xdr:from>
    <xdr:ext cx="469744" cy="259045"/>
    <xdr:sp macro="" textlink="">
      <xdr:nvSpPr>
        <xdr:cNvPr id="428" name="テキスト ボックス 427"/>
        <xdr:cNvSpPr txBox="1"/>
      </xdr:nvSpPr>
      <xdr:spPr>
        <a:xfrm>
          <a:off x="9404428" y="13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94678</xdr:rowOff>
    </xdr:from>
    <xdr:to>
      <xdr:col>46</xdr:col>
      <xdr:colOff>38100</xdr:colOff>
      <xdr:row>79</xdr:row>
      <xdr:rowOff>24828</xdr:rowOff>
    </xdr:to>
    <xdr:sp macro="" textlink="">
      <xdr:nvSpPr>
        <xdr:cNvPr id="429" name="楕円 428"/>
        <xdr:cNvSpPr/>
      </xdr:nvSpPr>
      <xdr:spPr>
        <a:xfrm>
          <a:off x="8699500" y="1346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15955</xdr:rowOff>
    </xdr:from>
    <xdr:ext cx="469744" cy="259045"/>
    <xdr:sp macro="" textlink="">
      <xdr:nvSpPr>
        <xdr:cNvPr id="430" name="テキスト ボックス 429"/>
        <xdr:cNvSpPr txBox="1"/>
      </xdr:nvSpPr>
      <xdr:spPr>
        <a:xfrm>
          <a:off x="8515428" y="1356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116320</xdr:rowOff>
    </xdr:from>
    <xdr:to>
      <xdr:col>41</xdr:col>
      <xdr:colOff>101600</xdr:colOff>
      <xdr:row>79</xdr:row>
      <xdr:rowOff>46470</xdr:rowOff>
    </xdr:to>
    <xdr:sp macro="" textlink="">
      <xdr:nvSpPr>
        <xdr:cNvPr id="431" name="楕円 430"/>
        <xdr:cNvSpPr/>
      </xdr:nvSpPr>
      <xdr:spPr>
        <a:xfrm>
          <a:off x="7810500" y="134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37597</xdr:rowOff>
    </xdr:from>
    <xdr:ext cx="469744" cy="259045"/>
    <xdr:sp macro="" textlink="">
      <xdr:nvSpPr>
        <xdr:cNvPr id="432" name="テキスト ボックス 431"/>
        <xdr:cNvSpPr txBox="1"/>
      </xdr:nvSpPr>
      <xdr:spPr>
        <a:xfrm>
          <a:off x="7626428" y="1358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139091</xdr:rowOff>
    </xdr:from>
    <xdr:to>
      <xdr:col>36</xdr:col>
      <xdr:colOff>165100</xdr:colOff>
      <xdr:row>79</xdr:row>
      <xdr:rowOff>69241</xdr:rowOff>
    </xdr:to>
    <xdr:sp macro="" textlink="">
      <xdr:nvSpPr>
        <xdr:cNvPr id="433" name="楕円 432"/>
        <xdr:cNvSpPr/>
      </xdr:nvSpPr>
      <xdr:spPr>
        <a:xfrm>
          <a:off x="6921500" y="135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60368</xdr:rowOff>
    </xdr:from>
    <xdr:ext cx="469744" cy="259045"/>
    <xdr:sp macro="" textlink="">
      <xdr:nvSpPr>
        <xdr:cNvPr id="434" name="テキスト ボックス 433"/>
        <xdr:cNvSpPr txBox="1"/>
      </xdr:nvSpPr>
      <xdr:spPr>
        <a:xfrm>
          <a:off x="6737428" y="1360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100078</xdr:rowOff>
    </xdr:from>
    <xdr:to>
      <xdr:col>55</xdr:col>
      <xdr:colOff>0</xdr:colOff>
      <xdr:row>96</xdr:row>
      <xdr:rowOff>107821</xdr:rowOff>
    </xdr:to>
    <xdr:cxnSp macro="">
      <xdr:nvCxnSpPr>
        <xdr:cNvPr id="459" name="直線コネクタ 458"/>
        <xdr:cNvCxnSpPr/>
      </xdr:nvCxnSpPr>
      <xdr:spPr>
        <a:xfrm flipV="1">
          <a:off x="9639300" y="16559278"/>
          <a:ext cx="838200" cy="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49506</xdr:rowOff>
    </xdr:from>
    <xdr:to>
      <xdr:col>50</xdr:col>
      <xdr:colOff>114300</xdr:colOff>
      <xdr:row>96</xdr:row>
      <xdr:rowOff>107821</xdr:rowOff>
    </xdr:to>
    <xdr:cxnSp macro="">
      <xdr:nvCxnSpPr>
        <xdr:cNvPr id="462" name="直線コネクタ 461"/>
        <xdr:cNvCxnSpPr/>
      </xdr:nvCxnSpPr>
      <xdr:spPr>
        <a:xfrm>
          <a:off x="8750300" y="16508706"/>
          <a:ext cx="889000" cy="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49506</xdr:rowOff>
    </xdr:from>
    <xdr:to>
      <xdr:col>45</xdr:col>
      <xdr:colOff>177800</xdr:colOff>
      <xdr:row>96</xdr:row>
      <xdr:rowOff>99020</xdr:rowOff>
    </xdr:to>
    <xdr:cxnSp macro="">
      <xdr:nvCxnSpPr>
        <xdr:cNvPr id="465" name="直線コネクタ 464"/>
        <xdr:cNvCxnSpPr/>
      </xdr:nvCxnSpPr>
      <xdr:spPr>
        <a:xfrm flipV="1">
          <a:off x="7861300" y="16508706"/>
          <a:ext cx="889000" cy="4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99020</xdr:rowOff>
    </xdr:from>
    <xdr:to>
      <xdr:col>41</xdr:col>
      <xdr:colOff>50800</xdr:colOff>
      <xdr:row>96</xdr:row>
      <xdr:rowOff>140460</xdr:rowOff>
    </xdr:to>
    <xdr:cxnSp macro="">
      <xdr:nvCxnSpPr>
        <xdr:cNvPr id="468" name="直線コネクタ 467"/>
        <xdr:cNvCxnSpPr/>
      </xdr:nvCxnSpPr>
      <xdr:spPr>
        <a:xfrm flipV="1">
          <a:off x="6972300" y="16558220"/>
          <a:ext cx="889000" cy="4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49278</xdr:rowOff>
    </xdr:from>
    <xdr:to>
      <xdr:col>55</xdr:col>
      <xdr:colOff>50800</xdr:colOff>
      <xdr:row>96</xdr:row>
      <xdr:rowOff>150878</xdr:rowOff>
    </xdr:to>
    <xdr:sp macro="" textlink="">
      <xdr:nvSpPr>
        <xdr:cNvPr id="478" name="楕円 477"/>
        <xdr:cNvSpPr/>
      </xdr:nvSpPr>
      <xdr:spPr>
        <a:xfrm>
          <a:off x="10426700" y="165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27705</xdr:rowOff>
    </xdr:from>
    <xdr:ext cx="534377" cy="259045"/>
    <xdr:sp macro="" textlink="">
      <xdr:nvSpPr>
        <xdr:cNvPr id="479" name="土木費該当値テキスト"/>
        <xdr:cNvSpPr txBox="1"/>
      </xdr:nvSpPr>
      <xdr:spPr>
        <a:xfrm>
          <a:off x="10528300" y="164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57021</xdr:rowOff>
    </xdr:from>
    <xdr:to>
      <xdr:col>50</xdr:col>
      <xdr:colOff>165100</xdr:colOff>
      <xdr:row>96</xdr:row>
      <xdr:rowOff>158621</xdr:rowOff>
    </xdr:to>
    <xdr:sp macro="" textlink="">
      <xdr:nvSpPr>
        <xdr:cNvPr id="480" name="楕円 479"/>
        <xdr:cNvSpPr/>
      </xdr:nvSpPr>
      <xdr:spPr>
        <a:xfrm>
          <a:off x="9588500" y="1651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149748</xdr:rowOff>
    </xdr:from>
    <xdr:ext cx="534377" cy="259045"/>
    <xdr:sp macro="" textlink="">
      <xdr:nvSpPr>
        <xdr:cNvPr id="481" name="テキスト ボックス 480"/>
        <xdr:cNvSpPr txBox="1"/>
      </xdr:nvSpPr>
      <xdr:spPr>
        <a:xfrm>
          <a:off x="9372111" y="1660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170156</xdr:rowOff>
    </xdr:from>
    <xdr:to>
      <xdr:col>46</xdr:col>
      <xdr:colOff>38100</xdr:colOff>
      <xdr:row>96</xdr:row>
      <xdr:rowOff>100306</xdr:rowOff>
    </xdr:to>
    <xdr:sp macro="" textlink="">
      <xdr:nvSpPr>
        <xdr:cNvPr id="482" name="楕円 481"/>
        <xdr:cNvSpPr/>
      </xdr:nvSpPr>
      <xdr:spPr>
        <a:xfrm>
          <a:off x="8699500" y="1645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91433</xdr:rowOff>
    </xdr:from>
    <xdr:ext cx="534377" cy="259045"/>
    <xdr:sp macro="" textlink="">
      <xdr:nvSpPr>
        <xdr:cNvPr id="483" name="テキスト ボックス 482"/>
        <xdr:cNvSpPr txBox="1"/>
      </xdr:nvSpPr>
      <xdr:spPr>
        <a:xfrm>
          <a:off x="8483111" y="1655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48220</xdr:rowOff>
    </xdr:from>
    <xdr:to>
      <xdr:col>41</xdr:col>
      <xdr:colOff>101600</xdr:colOff>
      <xdr:row>96</xdr:row>
      <xdr:rowOff>149820</xdr:rowOff>
    </xdr:to>
    <xdr:sp macro="" textlink="">
      <xdr:nvSpPr>
        <xdr:cNvPr id="484" name="楕円 483"/>
        <xdr:cNvSpPr/>
      </xdr:nvSpPr>
      <xdr:spPr>
        <a:xfrm>
          <a:off x="7810500" y="1650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140947</xdr:rowOff>
    </xdr:from>
    <xdr:ext cx="534377" cy="259045"/>
    <xdr:sp macro="" textlink="">
      <xdr:nvSpPr>
        <xdr:cNvPr id="485" name="テキスト ボックス 484"/>
        <xdr:cNvSpPr txBox="1"/>
      </xdr:nvSpPr>
      <xdr:spPr>
        <a:xfrm>
          <a:off x="7594111" y="1660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89660</xdr:rowOff>
    </xdr:from>
    <xdr:to>
      <xdr:col>36</xdr:col>
      <xdr:colOff>165100</xdr:colOff>
      <xdr:row>97</xdr:row>
      <xdr:rowOff>19810</xdr:rowOff>
    </xdr:to>
    <xdr:sp macro="" textlink="">
      <xdr:nvSpPr>
        <xdr:cNvPr id="486" name="楕円 485"/>
        <xdr:cNvSpPr/>
      </xdr:nvSpPr>
      <xdr:spPr>
        <a:xfrm>
          <a:off x="6921500" y="1654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10937</xdr:rowOff>
    </xdr:from>
    <xdr:ext cx="534377" cy="259045"/>
    <xdr:sp macro="" textlink="">
      <xdr:nvSpPr>
        <xdr:cNvPr id="487" name="テキスト ボックス 486"/>
        <xdr:cNvSpPr txBox="1"/>
      </xdr:nvSpPr>
      <xdr:spPr>
        <a:xfrm>
          <a:off x="6705111" y="16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122065</xdr:rowOff>
    </xdr:from>
    <xdr:to>
      <xdr:col>85</xdr:col>
      <xdr:colOff>127000</xdr:colOff>
      <xdr:row>37</xdr:row>
      <xdr:rowOff>154053</xdr:rowOff>
    </xdr:to>
    <xdr:cxnSp macro="">
      <xdr:nvCxnSpPr>
        <xdr:cNvPr id="518" name="直線コネクタ 517"/>
        <xdr:cNvCxnSpPr/>
      </xdr:nvCxnSpPr>
      <xdr:spPr>
        <a:xfrm flipV="1">
          <a:off x="15481300" y="6465715"/>
          <a:ext cx="838200" cy="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154053</xdr:rowOff>
    </xdr:from>
    <xdr:to>
      <xdr:col>81</xdr:col>
      <xdr:colOff>50800</xdr:colOff>
      <xdr:row>38</xdr:row>
      <xdr:rowOff>4466</xdr:rowOff>
    </xdr:to>
    <xdr:cxnSp macro="">
      <xdr:nvCxnSpPr>
        <xdr:cNvPr id="521" name="直線コネクタ 520"/>
        <xdr:cNvCxnSpPr/>
      </xdr:nvCxnSpPr>
      <xdr:spPr>
        <a:xfrm flipV="1">
          <a:off x="14592300" y="6497703"/>
          <a:ext cx="889000" cy="2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2932</xdr:rowOff>
    </xdr:from>
    <xdr:to>
      <xdr:col>76</xdr:col>
      <xdr:colOff>114300</xdr:colOff>
      <xdr:row>38</xdr:row>
      <xdr:rowOff>4466</xdr:rowOff>
    </xdr:to>
    <xdr:cxnSp macro="">
      <xdr:nvCxnSpPr>
        <xdr:cNvPr id="524" name="直線コネクタ 523"/>
        <xdr:cNvCxnSpPr/>
      </xdr:nvCxnSpPr>
      <xdr:spPr>
        <a:xfrm>
          <a:off x="13703300" y="6518032"/>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156926</xdr:rowOff>
    </xdr:from>
    <xdr:to>
      <xdr:col>71</xdr:col>
      <xdr:colOff>177800</xdr:colOff>
      <xdr:row>38</xdr:row>
      <xdr:rowOff>2932</xdr:rowOff>
    </xdr:to>
    <xdr:cxnSp macro="">
      <xdr:nvCxnSpPr>
        <xdr:cNvPr id="527" name="直線コネクタ 526"/>
        <xdr:cNvCxnSpPr/>
      </xdr:nvCxnSpPr>
      <xdr:spPr>
        <a:xfrm>
          <a:off x="12814300" y="6500576"/>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71265</xdr:rowOff>
    </xdr:from>
    <xdr:to>
      <xdr:col>85</xdr:col>
      <xdr:colOff>177800</xdr:colOff>
      <xdr:row>38</xdr:row>
      <xdr:rowOff>1415</xdr:rowOff>
    </xdr:to>
    <xdr:sp macro="" textlink="">
      <xdr:nvSpPr>
        <xdr:cNvPr id="537" name="楕円 536"/>
        <xdr:cNvSpPr/>
      </xdr:nvSpPr>
      <xdr:spPr>
        <a:xfrm>
          <a:off x="16268700" y="64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157642</xdr:rowOff>
    </xdr:from>
    <xdr:ext cx="534377" cy="259045"/>
    <xdr:sp macro="" textlink="">
      <xdr:nvSpPr>
        <xdr:cNvPr id="538" name="消防費該当値テキスト"/>
        <xdr:cNvSpPr txBox="1"/>
      </xdr:nvSpPr>
      <xdr:spPr>
        <a:xfrm>
          <a:off x="16370300" y="63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103253</xdr:rowOff>
    </xdr:from>
    <xdr:to>
      <xdr:col>81</xdr:col>
      <xdr:colOff>101600</xdr:colOff>
      <xdr:row>38</xdr:row>
      <xdr:rowOff>33403</xdr:rowOff>
    </xdr:to>
    <xdr:sp macro="" textlink="">
      <xdr:nvSpPr>
        <xdr:cNvPr id="539" name="楕円 538"/>
        <xdr:cNvSpPr/>
      </xdr:nvSpPr>
      <xdr:spPr>
        <a:xfrm>
          <a:off x="15430500" y="64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24530</xdr:rowOff>
    </xdr:from>
    <xdr:ext cx="534377" cy="259045"/>
    <xdr:sp macro="" textlink="">
      <xdr:nvSpPr>
        <xdr:cNvPr id="540" name="テキスト ボックス 539"/>
        <xdr:cNvSpPr txBox="1"/>
      </xdr:nvSpPr>
      <xdr:spPr>
        <a:xfrm>
          <a:off x="15214111" y="653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125117</xdr:rowOff>
    </xdr:from>
    <xdr:to>
      <xdr:col>76</xdr:col>
      <xdr:colOff>165100</xdr:colOff>
      <xdr:row>38</xdr:row>
      <xdr:rowOff>55266</xdr:rowOff>
    </xdr:to>
    <xdr:sp macro="" textlink="">
      <xdr:nvSpPr>
        <xdr:cNvPr id="541" name="楕円 540"/>
        <xdr:cNvSpPr/>
      </xdr:nvSpPr>
      <xdr:spPr>
        <a:xfrm>
          <a:off x="14541500" y="64687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46393</xdr:rowOff>
    </xdr:from>
    <xdr:ext cx="534377" cy="259045"/>
    <xdr:sp macro="" textlink="">
      <xdr:nvSpPr>
        <xdr:cNvPr id="542" name="テキスト ボックス 541"/>
        <xdr:cNvSpPr txBox="1"/>
      </xdr:nvSpPr>
      <xdr:spPr>
        <a:xfrm>
          <a:off x="14325111" y="656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123582</xdr:rowOff>
    </xdr:from>
    <xdr:to>
      <xdr:col>72</xdr:col>
      <xdr:colOff>38100</xdr:colOff>
      <xdr:row>38</xdr:row>
      <xdr:rowOff>53732</xdr:rowOff>
    </xdr:to>
    <xdr:sp macro="" textlink="">
      <xdr:nvSpPr>
        <xdr:cNvPr id="543" name="楕円 542"/>
        <xdr:cNvSpPr/>
      </xdr:nvSpPr>
      <xdr:spPr>
        <a:xfrm>
          <a:off x="13652500" y="646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44859</xdr:rowOff>
    </xdr:from>
    <xdr:ext cx="534377" cy="259045"/>
    <xdr:sp macro="" textlink="">
      <xdr:nvSpPr>
        <xdr:cNvPr id="544" name="テキスト ボックス 543"/>
        <xdr:cNvSpPr txBox="1"/>
      </xdr:nvSpPr>
      <xdr:spPr>
        <a:xfrm>
          <a:off x="13436111" y="655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106126</xdr:rowOff>
    </xdr:from>
    <xdr:to>
      <xdr:col>67</xdr:col>
      <xdr:colOff>101600</xdr:colOff>
      <xdr:row>38</xdr:row>
      <xdr:rowOff>36277</xdr:rowOff>
    </xdr:to>
    <xdr:sp macro="" textlink="">
      <xdr:nvSpPr>
        <xdr:cNvPr id="545" name="楕円 544"/>
        <xdr:cNvSpPr/>
      </xdr:nvSpPr>
      <xdr:spPr>
        <a:xfrm>
          <a:off x="12763500" y="64497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27404</xdr:rowOff>
    </xdr:from>
    <xdr:ext cx="534377" cy="259045"/>
    <xdr:sp macro="" textlink="">
      <xdr:nvSpPr>
        <xdr:cNvPr id="546" name="テキスト ボックス 545"/>
        <xdr:cNvSpPr txBox="1"/>
      </xdr:nvSpPr>
      <xdr:spPr>
        <a:xfrm>
          <a:off x="12547111" y="65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76784</xdr:rowOff>
    </xdr:from>
    <xdr:to>
      <xdr:col>85</xdr:col>
      <xdr:colOff>127000</xdr:colOff>
      <xdr:row>57</xdr:row>
      <xdr:rowOff>90441</xdr:rowOff>
    </xdr:to>
    <xdr:cxnSp macro="">
      <xdr:nvCxnSpPr>
        <xdr:cNvPr id="573" name="直線コネクタ 572"/>
        <xdr:cNvCxnSpPr/>
      </xdr:nvCxnSpPr>
      <xdr:spPr>
        <a:xfrm flipV="1">
          <a:off x="15481300" y="9849434"/>
          <a:ext cx="838200" cy="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60134</xdr:rowOff>
    </xdr:from>
    <xdr:to>
      <xdr:col>81</xdr:col>
      <xdr:colOff>50800</xdr:colOff>
      <xdr:row>57</xdr:row>
      <xdr:rowOff>90441</xdr:rowOff>
    </xdr:to>
    <xdr:cxnSp macro="">
      <xdr:nvCxnSpPr>
        <xdr:cNvPr id="576" name="直線コネクタ 575"/>
        <xdr:cNvCxnSpPr/>
      </xdr:nvCxnSpPr>
      <xdr:spPr>
        <a:xfrm>
          <a:off x="14592300" y="9832784"/>
          <a:ext cx="889000" cy="3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60134</xdr:rowOff>
    </xdr:from>
    <xdr:to>
      <xdr:col>76</xdr:col>
      <xdr:colOff>114300</xdr:colOff>
      <xdr:row>57</xdr:row>
      <xdr:rowOff>111532</xdr:rowOff>
    </xdr:to>
    <xdr:cxnSp macro="">
      <xdr:nvCxnSpPr>
        <xdr:cNvPr id="579" name="直線コネクタ 578"/>
        <xdr:cNvCxnSpPr/>
      </xdr:nvCxnSpPr>
      <xdr:spPr>
        <a:xfrm flipV="1">
          <a:off x="13703300" y="9832784"/>
          <a:ext cx="889000" cy="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99106</xdr:rowOff>
    </xdr:from>
    <xdr:to>
      <xdr:col>71</xdr:col>
      <xdr:colOff>177800</xdr:colOff>
      <xdr:row>57</xdr:row>
      <xdr:rowOff>111532</xdr:rowOff>
    </xdr:to>
    <xdr:cxnSp macro="">
      <xdr:nvCxnSpPr>
        <xdr:cNvPr id="582" name="直線コネクタ 581"/>
        <xdr:cNvCxnSpPr/>
      </xdr:nvCxnSpPr>
      <xdr:spPr>
        <a:xfrm>
          <a:off x="12814300" y="9871756"/>
          <a:ext cx="889000" cy="1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25984</xdr:rowOff>
    </xdr:from>
    <xdr:to>
      <xdr:col>85</xdr:col>
      <xdr:colOff>177800</xdr:colOff>
      <xdr:row>57</xdr:row>
      <xdr:rowOff>127584</xdr:rowOff>
    </xdr:to>
    <xdr:sp macro="" textlink="">
      <xdr:nvSpPr>
        <xdr:cNvPr id="592" name="楕円 591"/>
        <xdr:cNvSpPr/>
      </xdr:nvSpPr>
      <xdr:spPr>
        <a:xfrm>
          <a:off x="16268700" y="97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112361</xdr:rowOff>
    </xdr:from>
    <xdr:ext cx="534377" cy="259045"/>
    <xdr:sp macro="" textlink="">
      <xdr:nvSpPr>
        <xdr:cNvPr id="593" name="教育費該当値テキスト"/>
        <xdr:cNvSpPr txBox="1"/>
      </xdr:nvSpPr>
      <xdr:spPr>
        <a:xfrm>
          <a:off x="16370300" y="971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39641</xdr:rowOff>
    </xdr:from>
    <xdr:to>
      <xdr:col>81</xdr:col>
      <xdr:colOff>101600</xdr:colOff>
      <xdr:row>57</xdr:row>
      <xdr:rowOff>141241</xdr:rowOff>
    </xdr:to>
    <xdr:sp macro="" textlink="">
      <xdr:nvSpPr>
        <xdr:cNvPr id="594" name="楕円 593"/>
        <xdr:cNvSpPr/>
      </xdr:nvSpPr>
      <xdr:spPr>
        <a:xfrm>
          <a:off x="15430500" y="98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132368</xdr:rowOff>
    </xdr:from>
    <xdr:ext cx="534377" cy="259045"/>
    <xdr:sp macro="" textlink="">
      <xdr:nvSpPr>
        <xdr:cNvPr id="595" name="テキスト ボックス 594"/>
        <xdr:cNvSpPr txBox="1"/>
      </xdr:nvSpPr>
      <xdr:spPr>
        <a:xfrm>
          <a:off x="15214111" y="99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9334</xdr:rowOff>
    </xdr:from>
    <xdr:to>
      <xdr:col>76</xdr:col>
      <xdr:colOff>165100</xdr:colOff>
      <xdr:row>57</xdr:row>
      <xdr:rowOff>110934</xdr:rowOff>
    </xdr:to>
    <xdr:sp macro="" textlink="">
      <xdr:nvSpPr>
        <xdr:cNvPr id="596" name="楕円 595"/>
        <xdr:cNvSpPr/>
      </xdr:nvSpPr>
      <xdr:spPr>
        <a:xfrm>
          <a:off x="14541500" y="97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102061</xdr:rowOff>
    </xdr:from>
    <xdr:ext cx="534377" cy="259045"/>
    <xdr:sp macro="" textlink="">
      <xdr:nvSpPr>
        <xdr:cNvPr id="597" name="テキスト ボックス 596"/>
        <xdr:cNvSpPr txBox="1"/>
      </xdr:nvSpPr>
      <xdr:spPr>
        <a:xfrm>
          <a:off x="14325111" y="987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60732</xdr:rowOff>
    </xdr:from>
    <xdr:to>
      <xdr:col>72</xdr:col>
      <xdr:colOff>38100</xdr:colOff>
      <xdr:row>57</xdr:row>
      <xdr:rowOff>162332</xdr:rowOff>
    </xdr:to>
    <xdr:sp macro="" textlink="">
      <xdr:nvSpPr>
        <xdr:cNvPr id="598" name="楕円 597"/>
        <xdr:cNvSpPr/>
      </xdr:nvSpPr>
      <xdr:spPr>
        <a:xfrm>
          <a:off x="13652500" y="983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153459</xdr:rowOff>
    </xdr:from>
    <xdr:ext cx="534377" cy="259045"/>
    <xdr:sp macro="" textlink="">
      <xdr:nvSpPr>
        <xdr:cNvPr id="599" name="テキスト ボックス 598"/>
        <xdr:cNvSpPr txBox="1"/>
      </xdr:nvSpPr>
      <xdr:spPr>
        <a:xfrm>
          <a:off x="13436111" y="99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48306</xdr:rowOff>
    </xdr:from>
    <xdr:to>
      <xdr:col>67</xdr:col>
      <xdr:colOff>101600</xdr:colOff>
      <xdr:row>57</xdr:row>
      <xdr:rowOff>149906</xdr:rowOff>
    </xdr:to>
    <xdr:sp macro="" textlink="">
      <xdr:nvSpPr>
        <xdr:cNvPr id="600" name="楕円 599"/>
        <xdr:cNvSpPr/>
      </xdr:nvSpPr>
      <xdr:spPr>
        <a:xfrm>
          <a:off x="12763500" y="98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141033</xdr:rowOff>
    </xdr:from>
    <xdr:ext cx="534377" cy="259045"/>
    <xdr:sp macro="" textlink="">
      <xdr:nvSpPr>
        <xdr:cNvPr id="601" name="テキスト ボックス 600"/>
        <xdr:cNvSpPr txBox="1"/>
      </xdr:nvSpPr>
      <xdr:spPr>
        <a:xfrm>
          <a:off x="12547111" y="991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158717</xdr:rowOff>
    </xdr:from>
    <xdr:ext cx="469744" cy="259045"/>
    <xdr:sp macro="" textlink="">
      <xdr:nvSpPr>
        <xdr:cNvPr id="641" name="テキスト ボックス 640"/>
        <xdr:cNvSpPr txBox="1"/>
      </xdr:nvSpPr>
      <xdr:spPr>
        <a:xfrm>
          <a:off x="13468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3" name="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4" name="テキスト ボックス 65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136592</xdr:rowOff>
    </xdr:from>
    <xdr:to>
      <xdr:col>85</xdr:col>
      <xdr:colOff>127000</xdr:colOff>
      <xdr:row>97</xdr:row>
      <xdr:rowOff>137909</xdr:rowOff>
    </xdr:to>
    <xdr:cxnSp macro="">
      <xdr:nvCxnSpPr>
        <xdr:cNvPr id="687" name="直線コネクタ 686"/>
        <xdr:cNvCxnSpPr/>
      </xdr:nvCxnSpPr>
      <xdr:spPr>
        <a:xfrm flipV="1">
          <a:off x="15481300" y="16767242"/>
          <a:ext cx="838200" cy="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135722</xdr:rowOff>
    </xdr:from>
    <xdr:to>
      <xdr:col>81</xdr:col>
      <xdr:colOff>50800</xdr:colOff>
      <xdr:row>97</xdr:row>
      <xdr:rowOff>137909</xdr:rowOff>
    </xdr:to>
    <xdr:cxnSp macro="">
      <xdr:nvCxnSpPr>
        <xdr:cNvPr id="690" name="直線コネクタ 689"/>
        <xdr:cNvCxnSpPr/>
      </xdr:nvCxnSpPr>
      <xdr:spPr>
        <a:xfrm>
          <a:off x="14592300" y="16766372"/>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135722</xdr:rowOff>
    </xdr:from>
    <xdr:to>
      <xdr:col>76</xdr:col>
      <xdr:colOff>114300</xdr:colOff>
      <xdr:row>97</xdr:row>
      <xdr:rowOff>139128</xdr:rowOff>
    </xdr:to>
    <xdr:cxnSp macro="">
      <xdr:nvCxnSpPr>
        <xdr:cNvPr id="693" name="直線コネクタ 692"/>
        <xdr:cNvCxnSpPr/>
      </xdr:nvCxnSpPr>
      <xdr:spPr>
        <a:xfrm flipV="1">
          <a:off x="13703300" y="16766372"/>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139128</xdr:rowOff>
    </xdr:from>
    <xdr:to>
      <xdr:col>71</xdr:col>
      <xdr:colOff>177800</xdr:colOff>
      <xdr:row>97</xdr:row>
      <xdr:rowOff>160122</xdr:rowOff>
    </xdr:to>
    <xdr:cxnSp macro="">
      <xdr:nvCxnSpPr>
        <xdr:cNvPr id="696" name="直線コネクタ 695"/>
        <xdr:cNvCxnSpPr/>
      </xdr:nvCxnSpPr>
      <xdr:spPr>
        <a:xfrm flipV="1">
          <a:off x="12814300" y="16769778"/>
          <a:ext cx="889000" cy="2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85792</xdr:rowOff>
    </xdr:from>
    <xdr:to>
      <xdr:col>85</xdr:col>
      <xdr:colOff>177800</xdr:colOff>
      <xdr:row>98</xdr:row>
      <xdr:rowOff>15942</xdr:rowOff>
    </xdr:to>
    <xdr:sp macro="" textlink="">
      <xdr:nvSpPr>
        <xdr:cNvPr id="706" name="楕円 705"/>
        <xdr:cNvSpPr/>
      </xdr:nvSpPr>
      <xdr:spPr>
        <a:xfrm>
          <a:off x="16268700" y="167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64219</xdr:rowOff>
    </xdr:from>
    <xdr:ext cx="534377" cy="259045"/>
    <xdr:sp macro="" textlink="">
      <xdr:nvSpPr>
        <xdr:cNvPr id="707" name="公債費該当値テキスト"/>
        <xdr:cNvSpPr txBox="1"/>
      </xdr:nvSpPr>
      <xdr:spPr>
        <a:xfrm>
          <a:off x="16370300" y="1669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87109</xdr:rowOff>
    </xdr:from>
    <xdr:to>
      <xdr:col>81</xdr:col>
      <xdr:colOff>101600</xdr:colOff>
      <xdr:row>98</xdr:row>
      <xdr:rowOff>17259</xdr:rowOff>
    </xdr:to>
    <xdr:sp macro="" textlink="">
      <xdr:nvSpPr>
        <xdr:cNvPr id="708" name="楕円 707"/>
        <xdr:cNvSpPr/>
      </xdr:nvSpPr>
      <xdr:spPr>
        <a:xfrm>
          <a:off x="15430500" y="167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8386</xdr:rowOff>
    </xdr:from>
    <xdr:ext cx="534377" cy="259045"/>
    <xdr:sp macro="" textlink="">
      <xdr:nvSpPr>
        <xdr:cNvPr id="709" name="テキスト ボックス 708"/>
        <xdr:cNvSpPr txBox="1"/>
      </xdr:nvSpPr>
      <xdr:spPr>
        <a:xfrm>
          <a:off x="15214111" y="168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84922</xdr:rowOff>
    </xdr:from>
    <xdr:to>
      <xdr:col>76</xdr:col>
      <xdr:colOff>165100</xdr:colOff>
      <xdr:row>98</xdr:row>
      <xdr:rowOff>15072</xdr:rowOff>
    </xdr:to>
    <xdr:sp macro="" textlink="">
      <xdr:nvSpPr>
        <xdr:cNvPr id="710" name="楕円 709"/>
        <xdr:cNvSpPr/>
      </xdr:nvSpPr>
      <xdr:spPr>
        <a:xfrm>
          <a:off x="14541500" y="167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6199</xdr:rowOff>
    </xdr:from>
    <xdr:ext cx="534377" cy="259045"/>
    <xdr:sp macro="" textlink="">
      <xdr:nvSpPr>
        <xdr:cNvPr id="711" name="テキスト ボックス 710"/>
        <xdr:cNvSpPr txBox="1"/>
      </xdr:nvSpPr>
      <xdr:spPr>
        <a:xfrm>
          <a:off x="14325111" y="1680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88328</xdr:rowOff>
    </xdr:from>
    <xdr:to>
      <xdr:col>72</xdr:col>
      <xdr:colOff>38100</xdr:colOff>
      <xdr:row>98</xdr:row>
      <xdr:rowOff>18478</xdr:rowOff>
    </xdr:to>
    <xdr:sp macro="" textlink="">
      <xdr:nvSpPr>
        <xdr:cNvPr id="712" name="楕円 711"/>
        <xdr:cNvSpPr/>
      </xdr:nvSpPr>
      <xdr:spPr>
        <a:xfrm>
          <a:off x="13652500" y="1671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9605</xdr:rowOff>
    </xdr:from>
    <xdr:ext cx="534377" cy="259045"/>
    <xdr:sp macro="" textlink="">
      <xdr:nvSpPr>
        <xdr:cNvPr id="713" name="テキスト ボックス 712"/>
        <xdr:cNvSpPr txBox="1"/>
      </xdr:nvSpPr>
      <xdr:spPr>
        <a:xfrm>
          <a:off x="13436111" y="168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109322</xdr:rowOff>
    </xdr:from>
    <xdr:to>
      <xdr:col>67</xdr:col>
      <xdr:colOff>101600</xdr:colOff>
      <xdr:row>98</xdr:row>
      <xdr:rowOff>39472</xdr:rowOff>
    </xdr:to>
    <xdr:sp macro="" textlink="">
      <xdr:nvSpPr>
        <xdr:cNvPr id="714" name="楕円 713"/>
        <xdr:cNvSpPr/>
      </xdr:nvSpPr>
      <xdr:spPr>
        <a:xfrm>
          <a:off x="12763500" y="167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30599</xdr:rowOff>
    </xdr:from>
    <xdr:ext cx="534377" cy="259045"/>
    <xdr:sp macro="" textlink="">
      <xdr:nvSpPr>
        <xdr:cNvPr id="715" name="テキスト ボックス 714"/>
        <xdr:cNvSpPr txBox="1"/>
      </xdr:nvSpPr>
      <xdr:spPr>
        <a:xfrm>
          <a:off x="12547111" y="168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年度の住民一人当たりのコストを決算額総額でみると、</a:t>
          </a:r>
          <a:r>
            <a:rPr kumimoji="1" lang="en-US" altLang="ja-JP" sz="1100" b="0" i="0" baseline="0">
              <a:solidFill>
                <a:schemeClr val="dk1"/>
              </a:solidFill>
              <a:effectLst/>
              <a:latin typeface="+mn-lt"/>
              <a:ea typeface="+mn-ea"/>
              <a:cs typeface="+mn-cs"/>
            </a:rPr>
            <a:t>467,744</a:t>
          </a:r>
          <a:r>
            <a:rPr kumimoji="1" lang="ja-JP" altLang="ja-JP" sz="1100" b="0" i="0" baseline="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となっており、目的別にみると、いずれの費目も類似団体平均を下回っている。</a:t>
          </a:r>
          <a:endParaRPr lang="ja-JP" altLang="ja-JP" sz="1400">
            <a:effectLst/>
          </a:endParaRPr>
        </a:p>
        <a:p>
          <a:r>
            <a:rPr kumimoji="1" lang="ja-JP" altLang="ja-JP" sz="1100">
              <a:solidFill>
                <a:schemeClr val="dk1"/>
              </a:solidFill>
              <a:effectLst/>
              <a:latin typeface="+mn-lt"/>
              <a:ea typeface="+mn-ea"/>
              <a:cs typeface="+mn-cs"/>
            </a:rPr>
            <a:t>全国平均及び県平均と比較すると議会費、総務費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及び農林水産業費</a:t>
          </a:r>
          <a:r>
            <a:rPr kumimoji="1" lang="ja-JP" altLang="ja-JP" sz="1100">
              <a:solidFill>
                <a:schemeClr val="dk1"/>
              </a:solidFill>
              <a:effectLst/>
              <a:latin typeface="+mn-lt"/>
              <a:ea typeface="+mn-ea"/>
              <a:cs typeface="+mn-cs"/>
            </a:rPr>
            <a:t>で上回っており、その他の費目は各平均を下回っている。</a:t>
          </a:r>
          <a:endParaRPr lang="ja-JP" altLang="ja-JP" sz="1400">
            <a:effectLst/>
          </a:endParaRPr>
        </a:p>
        <a:p>
          <a:r>
            <a:rPr kumimoji="1" lang="ja-JP" altLang="ja-JP" sz="1100">
              <a:solidFill>
                <a:schemeClr val="dk1"/>
              </a:solidFill>
              <a:effectLst/>
              <a:latin typeface="+mn-lt"/>
              <a:ea typeface="+mn-ea"/>
              <a:cs typeface="+mn-cs"/>
            </a:rPr>
            <a:t>民生費については、障害者自立支援給付事業や保育所委託料は増加している</a:t>
          </a:r>
          <a:r>
            <a:rPr kumimoji="1" lang="ja-JP" altLang="en-US" sz="1100">
              <a:solidFill>
                <a:schemeClr val="dk1"/>
              </a:solidFill>
              <a:effectLst/>
              <a:latin typeface="+mn-lt"/>
              <a:ea typeface="+mn-ea"/>
              <a:cs typeface="+mn-cs"/>
            </a:rPr>
            <a:t>が、前年度の臨時的支出であった</a:t>
          </a:r>
          <a:r>
            <a:rPr kumimoji="1" lang="ja-JP" altLang="ja-JP" sz="1100">
              <a:solidFill>
                <a:schemeClr val="dk1"/>
              </a:solidFill>
              <a:effectLst/>
              <a:latin typeface="+mn-lt"/>
              <a:ea typeface="+mn-ea"/>
              <a:cs typeface="+mn-cs"/>
            </a:rPr>
            <a:t>子育て世帯臨時特別給付金</a:t>
          </a:r>
          <a:r>
            <a:rPr kumimoji="1" lang="ja-JP" altLang="en-US" sz="1100">
              <a:solidFill>
                <a:schemeClr val="dk1"/>
              </a:solidFill>
              <a:effectLst/>
              <a:latin typeface="+mn-lt"/>
              <a:ea typeface="+mn-ea"/>
              <a:cs typeface="+mn-cs"/>
            </a:rPr>
            <a:t>等の減額もあり全体としては</a:t>
          </a:r>
          <a:r>
            <a:rPr kumimoji="1" lang="en-US" altLang="ja-JP" sz="1100">
              <a:solidFill>
                <a:schemeClr val="dk1"/>
              </a:solidFill>
              <a:effectLst/>
              <a:latin typeface="+mn-lt"/>
              <a:ea typeface="+mn-ea"/>
              <a:cs typeface="+mn-cs"/>
            </a:rPr>
            <a:t>10,026</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5.6</a:t>
          </a:r>
          <a:r>
            <a:rPr kumimoji="1" lang="ja-JP" altLang="en-US" sz="1100">
              <a:solidFill>
                <a:schemeClr val="dk1"/>
              </a:solidFill>
              <a:effectLst/>
              <a:latin typeface="+mn-lt"/>
              <a:ea typeface="+mn-ea"/>
              <a:cs typeface="+mn-cs"/>
            </a:rPr>
            <a:t>％）減額となっている。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農林水産業費については、排水機場高度化事業及び緊急浚渫事業費の増加等により前年度に比して</a:t>
          </a:r>
          <a:r>
            <a:rPr kumimoji="1" lang="en-US" altLang="ja-JP" sz="1100">
              <a:solidFill>
                <a:schemeClr val="dk1"/>
              </a:solidFill>
              <a:effectLst/>
              <a:latin typeface="+mn-lt"/>
              <a:ea typeface="+mn-ea"/>
              <a:cs typeface="+mn-cs"/>
            </a:rPr>
            <a:t>11,842</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213</a:t>
          </a:r>
          <a:r>
            <a:rPr kumimoji="1" lang="ja-JP" altLang="en-US" sz="1100">
              <a:solidFill>
                <a:schemeClr val="dk1"/>
              </a:solidFill>
              <a:effectLst/>
              <a:latin typeface="+mn-lt"/>
              <a:ea typeface="+mn-ea"/>
              <a:cs typeface="+mn-cs"/>
            </a:rPr>
            <a:t>％）の増となった。</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年度の実質収支額は前年度と比較して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百万円の増、標準財政規模に占める割合は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ポイントの増となり、実質単年度収支は</a:t>
          </a:r>
          <a:r>
            <a:rPr kumimoji="1" lang="en-US" altLang="ja-JP" sz="1100">
              <a:solidFill>
                <a:schemeClr val="dk1"/>
              </a:solidFill>
              <a:effectLst/>
              <a:latin typeface="+mn-lt"/>
              <a:ea typeface="+mn-ea"/>
              <a:cs typeface="+mn-cs"/>
            </a:rPr>
            <a:t>166</a:t>
          </a:r>
          <a:r>
            <a:rPr kumimoji="1" lang="ja-JP" altLang="ja-JP" sz="1100">
              <a:solidFill>
                <a:schemeClr val="dk1"/>
              </a:solidFill>
              <a:effectLst/>
              <a:latin typeface="+mn-lt"/>
              <a:ea typeface="+mn-ea"/>
              <a:cs typeface="+mn-cs"/>
            </a:rPr>
            <a:t>百万円の黒字であった。</a:t>
          </a:r>
          <a:endParaRPr lang="ja-JP" altLang="ja-JP" sz="1400">
            <a:effectLst/>
          </a:endParaRPr>
        </a:p>
        <a:p>
          <a:r>
            <a:rPr kumimoji="1" lang="ja-JP" altLang="ja-JP" sz="1100">
              <a:solidFill>
                <a:schemeClr val="dk1"/>
              </a:solidFill>
              <a:effectLst/>
              <a:latin typeface="+mn-lt"/>
              <a:ea typeface="+mn-ea"/>
              <a:cs typeface="+mn-cs"/>
            </a:rPr>
            <a:t>　財政調整基金は、毎年、前年度決算余剰金の積立を行っているが、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百万円を新たに積み立てた。</a:t>
          </a:r>
          <a:endParaRPr lang="ja-JP" altLang="ja-JP" sz="1400">
            <a:effectLst/>
          </a:endParaRPr>
        </a:p>
        <a:p>
          <a:r>
            <a:rPr kumimoji="1" lang="ja-JP" altLang="ja-JP" sz="1100">
              <a:solidFill>
                <a:schemeClr val="dk1"/>
              </a:solidFill>
              <a:effectLst/>
              <a:latin typeface="+mn-lt"/>
              <a:ea typeface="+mn-ea"/>
              <a:cs typeface="+mn-cs"/>
            </a:rPr>
            <a:t>　収支見通しや総合計画に基づく健全な行財政運営に努めていく。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岡山県早島町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年度決算において、いずれの会計においても赤字は発生していない。</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今後も健全な財政運営に努める。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6216058</v>
      </c>
      <c r="BO4" s="449"/>
      <c r="BP4" s="449"/>
      <c r="BQ4" s="449"/>
      <c r="BR4" s="449"/>
      <c r="BS4" s="449"/>
      <c r="BT4" s="449"/>
      <c r="BU4" s="450"/>
      <c r="BV4" s="448">
        <v>6254993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5.3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5916025</v>
      </c>
      <c r="BO5" s="420"/>
      <c r="BP5" s="420"/>
      <c r="BQ5" s="420"/>
      <c r="BR5" s="420"/>
      <c r="BS5" s="420"/>
      <c r="BT5" s="420"/>
      <c r="BU5" s="421"/>
      <c r="BV5" s="419">
        <v>6041671</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85.9</v>
      </c>
      <c r="CU5" s="417"/>
      <c r="CV5" s="417"/>
      <c r="CW5" s="417"/>
      <c r="CX5" s="417"/>
      <c r="CY5" s="417"/>
      <c r="CZ5" s="417"/>
      <c r="DA5" s="418"/>
      <c r="DB5" s="416">
        <v>84.8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300033</v>
      </c>
      <c r="BO6" s="420"/>
      <c r="BP6" s="420"/>
      <c r="BQ6" s="420"/>
      <c r="BR6" s="420"/>
      <c r="BS6" s="420"/>
      <c r="BT6" s="420"/>
      <c r="BU6" s="421"/>
      <c r="BV6" s="419">
        <v>213322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v>
      </c>
      <c r="CU6" s="563"/>
      <c r="CV6" s="563"/>
      <c r="CW6" s="563"/>
      <c r="CX6" s="563"/>
      <c r="CY6" s="563"/>
      <c r="CZ6" s="563"/>
      <c r="DA6" s="564"/>
      <c r="DB6" s="562">
        <v>92.2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38264</v>
      </c>
      <c r="BO7" s="420"/>
      <c r="BP7" s="420"/>
      <c r="BQ7" s="420"/>
      <c r="BR7" s="420"/>
      <c r="BS7" s="420"/>
      <c r="BT7" s="420"/>
      <c r="BU7" s="421"/>
      <c r="BV7" s="419">
        <v>22027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3553568</v>
      </c>
      <c r="CU7" s="420"/>
      <c r="CV7" s="420"/>
      <c r="CW7" s="420"/>
      <c r="CX7" s="420"/>
      <c r="CY7" s="420"/>
      <c r="CZ7" s="420"/>
      <c r="DA7" s="421"/>
      <c r="DB7" s="419">
        <v>3593405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261769</v>
      </c>
      <c r="BO8" s="420"/>
      <c r="BP8" s="420"/>
      <c r="BQ8" s="420"/>
      <c r="BR8" s="420"/>
      <c r="BS8" s="420"/>
      <c r="BT8" s="420"/>
      <c r="BU8" s="421"/>
      <c r="BV8" s="419">
        <v>191295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0.68</v>
      </c>
      <c r="CU8" s="523"/>
      <c r="CV8" s="523"/>
      <c r="CW8" s="523"/>
      <c r="CX8" s="523"/>
      <c r="CY8" s="523"/>
      <c r="CZ8" s="523"/>
      <c r="DA8" s="524"/>
      <c r="DB8" s="522">
        <v>0.71</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12368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70474</v>
      </c>
      <c r="BO9" s="420"/>
      <c r="BP9" s="420"/>
      <c r="BQ9" s="420"/>
      <c r="BR9" s="420"/>
      <c r="BS9" s="420"/>
      <c r="BT9" s="420"/>
      <c r="BU9" s="421"/>
      <c r="BV9" s="419">
        <v>17348</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9.4</v>
      </c>
      <c r="CU9" s="417"/>
      <c r="CV9" s="417"/>
      <c r="CW9" s="417"/>
      <c r="CX9" s="417"/>
      <c r="CY9" s="417"/>
      <c r="CZ9" s="417"/>
      <c r="DA9" s="418"/>
      <c r="DB9" s="416">
        <v>9.4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12154</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95682</v>
      </c>
      <c r="BO10" s="420"/>
      <c r="BP10" s="420"/>
      <c r="BQ10" s="420"/>
      <c r="BR10" s="420"/>
      <c r="BS10" s="420"/>
      <c r="BT10" s="420"/>
      <c r="BU10" s="421"/>
      <c r="BV10" s="419">
        <v>87004</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12648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12575</v>
      </c>
      <c r="S13" s="507"/>
      <c r="T13" s="507"/>
      <c r="U13" s="507"/>
      <c r="V13" s="508"/>
      <c r="W13" s="509" t="s">
        <v>141</v>
      </c>
      <c r="X13" s="405"/>
      <c r="Y13" s="405"/>
      <c r="Z13" s="405"/>
      <c r="AA13" s="405"/>
      <c r="AB13" s="406"/>
      <c r="AC13" s="372">
        <v>101</v>
      </c>
      <c r="AD13" s="373"/>
      <c r="AE13" s="373"/>
      <c r="AF13" s="373"/>
      <c r="AG13" s="374"/>
      <c r="AH13" s="372">
        <v>100</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166156</v>
      </c>
      <c r="BO13" s="420"/>
      <c r="BP13" s="420"/>
      <c r="BQ13" s="420"/>
      <c r="BR13" s="420"/>
      <c r="BS13" s="420"/>
      <c r="BT13" s="420"/>
      <c r="BU13" s="421"/>
      <c r="BV13" s="419">
        <v>104352</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6.1</v>
      </c>
      <c r="CU13" s="417"/>
      <c r="CV13" s="417"/>
      <c r="CW13" s="417"/>
      <c r="CX13" s="417"/>
      <c r="CY13" s="417"/>
      <c r="CZ13" s="417"/>
      <c r="DA13" s="418"/>
      <c r="DB13" s="416">
        <v>6.5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12726</v>
      </c>
      <c r="S14" s="507"/>
      <c r="T14" s="507"/>
      <c r="U14" s="507"/>
      <c r="V14" s="508"/>
      <c r="W14" s="510"/>
      <c r="X14" s="408"/>
      <c r="Y14" s="408"/>
      <c r="Z14" s="408"/>
      <c r="AA14" s="408"/>
      <c r="AB14" s="409"/>
      <c r="AC14" s="499">
        <v>1.8</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148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12662</v>
      </c>
      <c r="S15" s="507"/>
      <c r="T15" s="507"/>
      <c r="U15" s="507"/>
      <c r="V15" s="508"/>
      <c r="W15" s="509" t="s">
        <v>149</v>
      </c>
      <c r="X15" s="405"/>
      <c r="Y15" s="405"/>
      <c r="Z15" s="405"/>
      <c r="AA15" s="405"/>
      <c r="AB15" s="406"/>
      <c r="AC15" s="372">
        <v>1285</v>
      </c>
      <c r="AD15" s="373"/>
      <c r="AE15" s="373"/>
      <c r="AF15" s="373"/>
      <c r="AG15" s="374"/>
      <c r="AH15" s="372">
        <v>1266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1919754</v>
      </c>
      <c r="BO15" s="449"/>
      <c r="BP15" s="449"/>
      <c r="BQ15" s="449"/>
      <c r="BR15" s="449"/>
      <c r="BS15" s="449"/>
      <c r="BT15" s="449"/>
      <c r="BU15" s="450"/>
      <c r="BV15" s="448">
        <v>1826103</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23.2</v>
      </c>
      <c r="AD16" s="500"/>
      <c r="AE16" s="500"/>
      <c r="AF16" s="500"/>
      <c r="AG16" s="501"/>
      <c r="AH16" s="499">
        <v>23.1</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2930202</v>
      </c>
      <c r="BO16" s="420"/>
      <c r="BP16" s="420"/>
      <c r="BQ16" s="420"/>
      <c r="BR16" s="420"/>
      <c r="BS16" s="420"/>
      <c r="BT16" s="420"/>
      <c r="BU16" s="421"/>
      <c r="BV16" s="419">
        <v>2786565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4143</v>
      </c>
      <c r="AD17" s="373"/>
      <c r="AE17" s="373"/>
      <c r="AF17" s="373"/>
      <c r="AG17" s="374"/>
      <c r="AH17" s="372">
        <v>4105</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2456084</v>
      </c>
      <c r="BO17" s="420"/>
      <c r="BP17" s="420"/>
      <c r="BQ17" s="420"/>
      <c r="BR17" s="420"/>
      <c r="BS17" s="420"/>
      <c r="BT17" s="420"/>
      <c r="BU17" s="421"/>
      <c r="BV17" s="419">
        <v>2333830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7.62</v>
      </c>
      <c r="M18" s="472"/>
      <c r="N18" s="472"/>
      <c r="O18" s="472"/>
      <c r="P18" s="472"/>
      <c r="Q18" s="472"/>
      <c r="R18" s="473"/>
      <c r="S18" s="473"/>
      <c r="T18" s="473"/>
      <c r="U18" s="473"/>
      <c r="V18" s="474"/>
      <c r="W18" s="490"/>
      <c r="X18" s="491"/>
      <c r="Y18" s="491"/>
      <c r="Z18" s="491"/>
      <c r="AA18" s="491"/>
      <c r="AB18" s="515"/>
      <c r="AC18" s="389">
        <v>74.900000000000006</v>
      </c>
      <c r="AD18" s="390"/>
      <c r="AE18" s="390"/>
      <c r="AF18" s="390"/>
      <c r="AG18" s="475"/>
      <c r="AH18" s="389">
        <v>75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3158468</v>
      </c>
      <c r="BO18" s="420"/>
      <c r="BP18" s="420"/>
      <c r="BQ18" s="420"/>
      <c r="BR18" s="420"/>
      <c r="BS18" s="420"/>
      <c r="BT18" s="420"/>
      <c r="BU18" s="421"/>
      <c r="BV18" s="419">
        <v>3178865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1623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4221287</v>
      </c>
      <c r="BO19" s="420"/>
      <c r="BP19" s="420"/>
      <c r="BQ19" s="420"/>
      <c r="BR19" s="420"/>
      <c r="BS19" s="420"/>
      <c r="BT19" s="420"/>
      <c r="BU19" s="421"/>
      <c r="BV19" s="419">
        <v>4217094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4522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4668181</v>
      </c>
      <c r="BO22" s="449"/>
      <c r="BP22" s="449"/>
      <c r="BQ22" s="449"/>
      <c r="BR22" s="449"/>
      <c r="BS22" s="449"/>
      <c r="BT22" s="449"/>
      <c r="BU22" s="450"/>
      <c r="BV22" s="448">
        <v>4643418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3756545</v>
      </c>
      <c r="BO23" s="420"/>
      <c r="BP23" s="420"/>
      <c r="BQ23" s="420"/>
      <c r="BR23" s="420"/>
      <c r="BS23" s="420"/>
      <c r="BT23" s="420"/>
      <c r="BU23" s="421"/>
      <c r="BV23" s="419">
        <v>3697561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7760</v>
      </c>
      <c r="R24" s="373"/>
      <c r="S24" s="373"/>
      <c r="T24" s="373"/>
      <c r="U24" s="373"/>
      <c r="V24" s="374"/>
      <c r="W24" s="462"/>
      <c r="X24" s="399"/>
      <c r="Y24" s="400"/>
      <c r="Z24" s="375" t="s">
        <v>174</v>
      </c>
      <c r="AA24" s="376"/>
      <c r="AB24" s="376"/>
      <c r="AC24" s="376"/>
      <c r="AD24" s="376"/>
      <c r="AE24" s="376"/>
      <c r="AF24" s="376"/>
      <c r="AG24" s="377"/>
      <c r="AH24" s="372">
        <v>76</v>
      </c>
      <c r="AI24" s="373"/>
      <c r="AJ24" s="373"/>
      <c r="AK24" s="373"/>
      <c r="AL24" s="374"/>
      <c r="AM24" s="372">
        <v>233244</v>
      </c>
      <c r="AN24" s="373"/>
      <c r="AO24" s="373"/>
      <c r="AP24" s="373"/>
      <c r="AQ24" s="373"/>
      <c r="AR24" s="374"/>
      <c r="AS24" s="372">
        <v>3069</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2228631</v>
      </c>
      <c r="BO24" s="420"/>
      <c r="BP24" s="420"/>
      <c r="BQ24" s="420"/>
      <c r="BR24" s="420"/>
      <c r="BS24" s="420"/>
      <c r="BT24" s="420"/>
      <c r="BU24" s="421"/>
      <c r="BV24" s="419">
        <v>2062160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6310</v>
      </c>
      <c r="R25" s="373"/>
      <c r="S25" s="373"/>
      <c r="T25" s="373"/>
      <c r="U25" s="373"/>
      <c r="V25" s="374"/>
      <c r="W25" s="462"/>
      <c r="X25" s="399"/>
      <c r="Y25" s="400"/>
      <c r="Z25" s="375" t="s">
        <v>177</v>
      </c>
      <c r="AA25" s="376"/>
      <c r="AB25" s="376"/>
      <c r="AC25" s="376"/>
      <c r="AD25" s="376"/>
      <c r="AE25" s="376"/>
      <c r="AF25" s="376"/>
      <c r="AG25" s="377"/>
      <c r="AH25" s="372" t="s">
        <v>148</v>
      </c>
      <c r="AI25" s="373"/>
      <c r="AJ25" s="373"/>
      <c r="AK25" s="373"/>
      <c r="AL25" s="374"/>
      <c r="AM25" s="372" t="s">
        <v>148</v>
      </c>
      <c r="AN25" s="373"/>
      <c r="AO25" s="373"/>
      <c r="AP25" s="373"/>
      <c r="AQ25" s="373"/>
      <c r="AR25" s="374"/>
      <c r="AS25" s="372" t="s">
        <v>130</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707450</v>
      </c>
      <c r="BO25" s="449"/>
      <c r="BP25" s="449"/>
      <c r="BQ25" s="449"/>
      <c r="BR25" s="449"/>
      <c r="BS25" s="449"/>
      <c r="BT25" s="449"/>
      <c r="BU25" s="450"/>
      <c r="BV25" s="448">
        <v>480363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5820</v>
      </c>
      <c r="R26" s="373"/>
      <c r="S26" s="373"/>
      <c r="T26" s="373"/>
      <c r="U26" s="373"/>
      <c r="V26" s="374"/>
      <c r="W26" s="462"/>
      <c r="X26" s="399"/>
      <c r="Y26" s="400"/>
      <c r="Z26" s="375" t="s">
        <v>180</v>
      </c>
      <c r="AA26" s="430"/>
      <c r="AB26" s="430"/>
      <c r="AC26" s="430"/>
      <c r="AD26" s="430"/>
      <c r="AE26" s="430"/>
      <c r="AF26" s="430"/>
      <c r="AG26" s="431"/>
      <c r="AH26" s="372">
        <v>5</v>
      </c>
      <c r="AI26" s="373"/>
      <c r="AJ26" s="373"/>
      <c r="AK26" s="373"/>
      <c r="AL26" s="374"/>
      <c r="AM26" s="372">
        <v>13840</v>
      </c>
      <c r="AN26" s="373"/>
      <c r="AO26" s="373"/>
      <c r="AP26" s="373"/>
      <c r="AQ26" s="373"/>
      <c r="AR26" s="374"/>
      <c r="AS26" s="372">
        <v>2768</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2948</v>
      </c>
      <c r="BO26" s="420"/>
      <c r="BP26" s="420"/>
      <c r="BQ26" s="420"/>
      <c r="BR26" s="420"/>
      <c r="BS26" s="420"/>
      <c r="BT26" s="420"/>
      <c r="BU26" s="421"/>
      <c r="BV26" s="419">
        <v>2992</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3130</v>
      </c>
      <c r="R27" s="373"/>
      <c r="S27" s="373"/>
      <c r="T27" s="373"/>
      <c r="U27" s="373"/>
      <c r="V27" s="374"/>
      <c r="W27" s="462"/>
      <c r="X27" s="399"/>
      <c r="Y27" s="400"/>
      <c r="Z27" s="375" t="s">
        <v>183</v>
      </c>
      <c r="AA27" s="376"/>
      <c r="AB27" s="376"/>
      <c r="AC27" s="376"/>
      <c r="AD27" s="376"/>
      <c r="AE27" s="376"/>
      <c r="AF27" s="376"/>
      <c r="AG27" s="377"/>
      <c r="AH27" s="372">
        <v>9</v>
      </c>
      <c r="AI27" s="373"/>
      <c r="AJ27" s="373"/>
      <c r="AK27" s="373"/>
      <c r="AL27" s="374"/>
      <c r="AM27" s="372">
        <v>26067</v>
      </c>
      <c r="AN27" s="373"/>
      <c r="AO27" s="373"/>
      <c r="AP27" s="373"/>
      <c r="AQ27" s="373"/>
      <c r="AR27" s="374"/>
      <c r="AS27" s="372">
        <v>2896</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214756</v>
      </c>
      <c r="BO27" s="454"/>
      <c r="BP27" s="454"/>
      <c r="BQ27" s="454"/>
      <c r="BR27" s="454"/>
      <c r="BS27" s="454"/>
      <c r="BT27" s="454"/>
      <c r="BU27" s="455"/>
      <c r="BV27" s="453">
        <v>214750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2570</v>
      </c>
      <c r="R28" s="373"/>
      <c r="S28" s="373"/>
      <c r="T28" s="373"/>
      <c r="U28" s="373"/>
      <c r="V28" s="374"/>
      <c r="W28" s="462"/>
      <c r="X28" s="399"/>
      <c r="Y28" s="400"/>
      <c r="Z28" s="375" t="s">
        <v>186</v>
      </c>
      <c r="AA28" s="376"/>
      <c r="AB28" s="376"/>
      <c r="AC28" s="376"/>
      <c r="AD28" s="376"/>
      <c r="AE28" s="376"/>
      <c r="AF28" s="376"/>
      <c r="AG28" s="377"/>
      <c r="AH28" s="372" t="s">
        <v>148</v>
      </c>
      <c r="AI28" s="373"/>
      <c r="AJ28" s="373"/>
      <c r="AK28" s="373"/>
      <c r="AL28" s="374"/>
      <c r="AM28" s="372" t="s">
        <v>148</v>
      </c>
      <c r="AN28" s="373"/>
      <c r="AO28" s="373"/>
      <c r="AP28" s="373"/>
      <c r="AQ28" s="373"/>
      <c r="AR28" s="374"/>
      <c r="AS28" s="372" t="s">
        <v>130</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1010134</v>
      </c>
      <c r="BO28" s="449"/>
      <c r="BP28" s="449"/>
      <c r="BQ28" s="449"/>
      <c r="BR28" s="449"/>
      <c r="BS28" s="449"/>
      <c r="BT28" s="449"/>
      <c r="BU28" s="450"/>
      <c r="BV28" s="448">
        <v>914452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8</v>
      </c>
      <c r="M29" s="373"/>
      <c r="N29" s="373"/>
      <c r="O29" s="373"/>
      <c r="P29" s="374"/>
      <c r="Q29" s="372">
        <v>2360</v>
      </c>
      <c r="R29" s="373"/>
      <c r="S29" s="373"/>
      <c r="T29" s="373"/>
      <c r="U29" s="373"/>
      <c r="V29" s="374"/>
      <c r="W29" s="463"/>
      <c r="X29" s="464"/>
      <c r="Y29" s="465"/>
      <c r="Z29" s="375" t="s">
        <v>189</v>
      </c>
      <c r="AA29" s="376"/>
      <c r="AB29" s="376"/>
      <c r="AC29" s="376"/>
      <c r="AD29" s="376"/>
      <c r="AE29" s="376"/>
      <c r="AF29" s="376"/>
      <c r="AG29" s="377"/>
      <c r="AH29" s="372">
        <v>85</v>
      </c>
      <c r="AI29" s="373"/>
      <c r="AJ29" s="373"/>
      <c r="AK29" s="373"/>
      <c r="AL29" s="374"/>
      <c r="AM29" s="372">
        <v>259311</v>
      </c>
      <c r="AN29" s="373"/>
      <c r="AO29" s="373"/>
      <c r="AP29" s="373"/>
      <c r="AQ29" s="373"/>
      <c r="AR29" s="374"/>
      <c r="AS29" s="372">
        <v>3051</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470588</v>
      </c>
      <c r="BO29" s="420"/>
      <c r="BP29" s="420"/>
      <c r="BQ29" s="420"/>
      <c r="BR29" s="420"/>
      <c r="BS29" s="420"/>
      <c r="BT29" s="420"/>
      <c r="BU29" s="421"/>
      <c r="BV29" s="419">
        <v>470571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872900</v>
      </c>
      <c r="BO30" s="454"/>
      <c r="BP30" s="454"/>
      <c r="BQ30" s="454"/>
      <c r="BR30" s="454"/>
      <c r="BS30" s="454"/>
      <c r="BT30" s="454"/>
      <c r="BU30" s="455"/>
      <c r="BV30" s="453">
        <v>756919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198</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早島町国民健康保険特別会計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早島町水道事業会計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早島町公共下水道事業特別会計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八ヶ郷合同用水組合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早島町介護保険特別会計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高梁川東西用水組合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早島町後期高齢者医療特別会計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備南競艇事業組合（一般会計）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備南競艇事業組合（競艇事業特別会計）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備南衛生施設組合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備南水道企業団</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岡山県市町村税整理組合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岡山県市町村総合事務組合（一般会計）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岡山県市町村総合事務組合（貸付金特別会計）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岡山県市町村総合事務組合（拠出金特別会計）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m9dbjRbf0FaLga5C382HFZi+D6UR3FtVt37d82VIri07hhjO4LoksDNfVqjdtCt/YrLhTGKVmJ3nObgHVY2Meg==" saltValue="zi0nrtPQZnD8lbdlbiv8J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70" zoomScaleNormal="7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51" t="s">
        <v>561</v>
      </c>
      <c r="D34" s="1151"/>
      <c r="E34" s="1152"/>
      <c r="F34" s="32">
        <v>4.75</v>
      </c>
      <c r="G34" s="33">
        <v>6.8</v>
      </c>
      <c r="H34" s="33">
        <v>7.39</v>
      </c>
      <c r="I34" s="33">
        <v>7.62</v>
      </c>
      <c r="J34" s="34">
        <v>8.5500000000000007</v>
      </c>
      <c r="K34" s="22"/>
      <c r="L34" s="22"/>
      <c r="M34" s="22"/>
      <c r="N34" s="22"/>
      <c r="O34" s="22"/>
      <c r="P34" s="22"/>
    </row>
    <row r="35" spans="1:16" ht="39" customHeight="1" x14ac:dyDescent="0.2">
      <c r="A35" s="22"/>
      <c r="B35" s="35"/>
      <c r="C35" s="1145" t="s">
        <v>562</v>
      </c>
      <c r="D35" s="1146"/>
      <c r="E35" s="1147"/>
      <c r="F35" s="36">
        <v>5.25</v>
      </c>
      <c r="G35" s="37">
        <v>5.68</v>
      </c>
      <c r="H35" s="37">
        <v>5.18</v>
      </c>
      <c r="I35" s="37">
        <v>5.32</v>
      </c>
      <c r="J35" s="38">
        <v>7.36</v>
      </c>
      <c r="K35" s="22"/>
      <c r="L35" s="22"/>
      <c r="M35" s="22"/>
      <c r="N35" s="22"/>
      <c r="O35" s="22"/>
      <c r="P35" s="22"/>
    </row>
    <row r="36" spans="1:16" ht="39" customHeight="1" x14ac:dyDescent="0.2">
      <c r="A36" s="22"/>
      <c r="B36" s="35"/>
      <c r="C36" s="1145" t="s">
        <v>563</v>
      </c>
      <c r="D36" s="1146"/>
      <c r="E36" s="1147"/>
      <c r="F36" s="36">
        <v>1.98</v>
      </c>
      <c r="G36" s="37">
        <v>2.17</v>
      </c>
      <c r="H36" s="37">
        <v>2.21</v>
      </c>
      <c r="I36" s="37">
        <v>3.09</v>
      </c>
      <c r="J36" s="38">
        <v>2.6</v>
      </c>
      <c r="K36" s="22"/>
      <c r="L36" s="22"/>
      <c r="M36" s="22"/>
      <c r="N36" s="22"/>
      <c r="O36" s="22"/>
      <c r="P36" s="22"/>
    </row>
    <row r="37" spans="1:16" ht="39" customHeight="1" x14ac:dyDescent="0.2">
      <c r="A37" s="22"/>
      <c r="B37" s="35"/>
      <c r="C37" s="1145" t="s">
        <v>564</v>
      </c>
      <c r="D37" s="1146"/>
      <c r="E37" s="1147"/>
      <c r="F37" s="36">
        <v>1.72</v>
      </c>
      <c r="G37" s="37">
        <v>0.62</v>
      </c>
      <c r="H37" s="37">
        <v>1.31</v>
      </c>
      <c r="I37" s="37">
        <v>1.73</v>
      </c>
      <c r="J37" s="38">
        <v>1.85</v>
      </c>
      <c r="K37" s="22"/>
      <c r="L37" s="22"/>
      <c r="M37" s="22"/>
      <c r="N37" s="22"/>
      <c r="O37" s="22"/>
      <c r="P37" s="22"/>
    </row>
    <row r="38" spans="1:16" ht="39" customHeight="1" x14ac:dyDescent="0.2">
      <c r="A38" s="22"/>
      <c r="B38" s="35"/>
      <c r="C38" s="1145" t="s">
        <v>565</v>
      </c>
      <c r="D38" s="1146"/>
      <c r="E38" s="1147"/>
      <c r="F38" s="36">
        <v>0.23</v>
      </c>
      <c r="G38" s="37">
        <v>0.59</v>
      </c>
      <c r="H38" s="37">
        <v>0.51</v>
      </c>
      <c r="I38" s="37" t="s">
        <v>566</v>
      </c>
      <c r="J38" s="38">
        <v>0.24</v>
      </c>
      <c r="K38" s="22"/>
      <c r="L38" s="22"/>
      <c r="M38" s="22"/>
      <c r="N38" s="22"/>
      <c r="O38" s="22"/>
      <c r="P38" s="22"/>
    </row>
    <row r="39" spans="1:16" ht="39" customHeight="1" x14ac:dyDescent="0.2">
      <c r="A39" s="22"/>
      <c r="B39" s="35"/>
      <c r="C39" s="1145" t="s">
        <v>567</v>
      </c>
      <c r="D39" s="1146"/>
      <c r="E39" s="1147"/>
      <c r="F39" s="36">
        <v>0</v>
      </c>
      <c r="G39" s="37">
        <v>0</v>
      </c>
      <c r="H39" s="37">
        <v>0</v>
      </c>
      <c r="I39" s="37">
        <v>0</v>
      </c>
      <c r="J39" s="38">
        <v>0</v>
      </c>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568</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569</v>
      </c>
      <c r="D43" s="1149"/>
      <c r="E43" s="1150"/>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EEd4HLwohPN8tgyoJS6zgz4DTc2Ypxcrqmb0tbbt0T6VaMe94uCgQrwuDNlBmgmS+S1k99teLSq6YTewc+XZw==" saltValue="cJqSgnRsex80798pXtpo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zoomScale="70" zoomScaleNormal="70"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374</v>
      </c>
      <c r="L45" s="60">
        <v>411</v>
      </c>
      <c r="M45" s="60">
        <v>420</v>
      </c>
      <c r="N45" s="60">
        <v>417</v>
      </c>
      <c r="O45" s="61">
        <v>416</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511</v>
      </c>
      <c r="L46" s="64" t="s">
        <v>511</v>
      </c>
      <c r="M46" s="64" t="s">
        <v>511</v>
      </c>
      <c r="N46" s="64" t="s">
        <v>511</v>
      </c>
      <c r="O46" s="65" t="s">
        <v>511</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511</v>
      </c>
      <c r="L47" s="64" t="s">
        <v>511</v>
      </c>
      <c r="M47" s="64" t="s">
        <v>511</v>
      </c>
      <c r="N47" s="64" t="s">
        <v>511</v>
      </c>
      <c r="O47" s="65" t="s">
        <v>511</v>
      </c>
      <c r="P47" s="48"/>
      <c r="Q47" s="48"/>
      <c r="R47" s="48"/>
      <c r="S47" s="48"/>
      <c r="T47" s="48"/>
      <c r="U47" s="48"/>
    </row>
    <row r="48" spans="1:21" ht="30.75" customHeight="1" x14ac:dyDescent="0.2">
      <c r="A48" s="48"/>
      <c r="B48" s="1178"/>
      <c r="C48" s="1179"/>
      <c r="D48" s="62"/>
      <c r="E48" s="1155" t="s">
        <v>15</v>
      </c>
      <c r="F48" s="1155"/>
      <c r="G48" s="1155"/>
      <c r="H48" s="1155"/>
      <c r="I48" s="1155"/>
      <c r="J48" s="1156"/>
      <c r="K48" s="63">
        <v>204</v>
      </c>
      <c r="L48" s="64">
        <v>190</v>
      </c>
      <c r="M48" s="64">
        <v>175</v>
      </c>
      <c r="N48" s="64">
        <v>141</v>
      </c>
      <c r="O48" s="65">
        <v>133</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511</v>
      </c>
      <c r="L49" s="64" t="s">
        <v>511</v>
      </c>
      <c r="M49" s="64" t="s">
        <v>511</v>
      </c>
      <c r="N49" s="64" t="s">
        <v>511</v>
      </c>
      <c r="O49" s="65" t="s">
        <v>511</v>
      </c>
      <c r="P49" s="48"/>
      <c r="Q49" s="48"/>
      <c r="R49" s="48"/>
      <c r="S49" s="48"/>
      <c r="T49" s="48"/>
      <c r="U49" s="48"/>
    </row>
    <row r="50" spans="1:21" ht="30.75" customHeight="1" x14ac:dyDescent="0.2">
      <c r="A50" s="48"/>
      <c r="B50" s="1178"/>
      <c r="C50" s="1179"/>
      <c r="D50" s="62"/>
      <c r="E50" s="1155" t="s">
        <v>17</v>
      </c>
      <c r="F50" s="1155"/>
      <c r="G50" s="1155"/>
      <c r="H50" s="1155"/>
      <c r="I50" s="1155"/>
      <c r="J50" s="1156"/>
      <c r="K50" s="63">
        <v>4</v>
      </c>
      <c r="L50" s="64">
        <v>8</v>
      </c>
      <c r="M50" s="64">
        <v>31</v>
      </c>
      <c r="N50" s="64">
        <v>31</v>
      </c>
      <c r="O50" s="65">
        <v>29</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511</v>
      </c>
      <c r="L51" s="64" t="s">
        <v>511</v>
      </c>
      <c r="M51" s="64" t="s">
        <v>511</v>
      </c>
      <c r="N51" s="64" t="s">
        <v>511</v>
      </c>
      <c r="O51" s="65" t="s">
        <v>511</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423</v>
      </c>
      <c r="L52" s="64">
        <v>421</v>
      </c>
      <c r="M52" s="64">
        <v>415</v>
      </c>
      <c r="N52" s="64">
        <v>408</v>
      </c>
      <c r="O52" s="65">
        <v>395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159</v>
      </c>
      <c r="L53" s="69">
        <v>188</v>
      </c>
      <c r="M53" s="69">
        <v>211</v>
      </c>
      <c r="N53" s="69">
        <v>181</v>
      </c>
      <c r="O53" s="70">
        <v>183</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3">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tt9u/y93/B/WJFbkmIFq3dQu5lu3RoVoemj4Lp8veATMfh5WM3o2yPFJivf61xkW/0iWvNOXGvtf4mwSUNrFA==" saltValue="WuQVHwMmxNvX/Spsp1O6V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70" zoomScaleNormal="7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553</v>
      </c>
      <c r="J40" s="103" t="s">
        <v>554</v>
      </c>
      <c r="K40" s="103" t="s">
        <v>555</v>
      </c>
      <c r="L40" s="103" t="s">
        <v>556</v>
      </c>
      <c r="M40" s="104" t="s">
        <v>557</v>
      </c>
    </row>
    <row r="41" spans="2:13" ht="27.75" customHeight="1" x14ac:dyDescent="0.2">
      <c r="B41" s="1196" t="s">
        <v>32</v>
      </c>
      <c r="C41" s="1197"/>
      <c r="D41" s="105"/>
      <c r="E41" s="1198" t="s">
        <v>33</v>
      </c>
      <c r="F41" s="1198"/>
      <c r="G41" s="1198"/>
      <c r="H41" s="1199"/>
      <c r="I41" s="355">
        <v>4530</v>
      </c>
      <c r="J41" s="356">
        <v>4502</v>
      </c>
      <c r="K41" s="356">
        <v>4519</v>
      </c>
      <c r="L41" s="356">
        <v>4643</v>
      </c>
      <c r="M41" s="357">
        <v>4668</v>
      </c>
    </row>
    <row r="42" spans="2:13" ht="27.75" customHeight="1" x14ac:dyDescent="0.2">
      <c r="B42" s="1186"/>
      <c r="C42" s="1187"/>
      <c r="D42" s="106"/>
      <c r="E42" s="1190" t="s">
        <v>34</v>
      </c>
      <c r="F42" s="1190"/>
      <c r="G42" s="1190"/>
      <c r="H42" s="1191"/>
      <c r="I42" s="358">
        <v>87</v>
      </c>
      <c r="J42" s="359">
        <v>406</v>
      </c>
      <c r="K42" s="359">
        <v>372</v>
      </c>
      <c r="L42" s="359">
        <v>330</v>
      </c>
      <c r="M42" s="360">
        <v>296</v>
      </c>
    </row>
    <row r="43" spans="2:13" ht="27.75" customHeight="1" x14ac:dyDescent="0.2">
      <c r="B43" s="1186"/>
      <c r="C43" s="1187"/>
      <c r="D43" s="106"/>
      <c r="E43" s="1190" t="s">
        <v>35</v>
      </c>
      <c r="F43" s="1190"/>
      <c r="G43" s="1190"/>
      <c r="H43" s="1191"/>
      <c r="I43" s="358">
        <v>1064</v>
      </c>
      <c r="J43" s="359">
        <v>870</v>
      </c>
      <c r="K43" s="359">
        <v>717</v>
      </c>
      <c r="L43" s="359">
        <v>579</v>
      </c>
      <c r="M43" s="360">
        <v>514</v>
      </c>
    </row>
    <row r="44" spans="2:13" ht="27.75" customHeight="1" x14ac:dyDescent="0.2">
      <c r="B44" s="1186"/>
      <c r="C44" s="1187"/>
      <c r="D44" s="106"/>
      <c r="E44" s="1190" t="s">
        <v>36</v>
      </c>
      <c r="F44" s="1190"/>
      <c r="G44" s="1190"/>
      <c r="H44" s="1191"/>
      <c r="I44" s="358" t="s">
        <v>511</v>
      </c>
      <c r="J44" s="359" t="s">
        <v>511</v>
      </c>
      <c r="K44" s="359" t="s">
        <v>511</v>
      </c>
      <c r="L44" s="359" t="s">
        <v>511</v>
      </c>
      <c r="M44" s="360" t="s">
        <v>511</v>
      </c>
    </row>
    <row r="45" spans="2:13" ht="27.75" customHeight="1" x14ac:dyDescent="0.2">
      <c r="B45" s="1186"/>
      <c r="C45" s="1187"/>
      <c r="D45" s="106"/>
      <c r="E45" s="1190" t="s">
        <v>37</v>
      </c>
      <c r="F45" s="1190"/>
      <c r="G45" s="1190"/>
      <c r="H45" s="1191"/>
      <c r="I45" s="358">
        <v>211</v>
      </c>
      <c r="J45" s="359">
        <v>216</v>
      </c>
      <c r="K45" s="359">
        <v>202</v>
      </c>
      <c r="L45" s="359">
        <v>206</v>
      </c>
      <c r="M45" s="360">
        <v>225</v>
      </c>
    </row>
    <row r="46" spans="2:13" ht="27.75" customHeight="1" x14ac:dyDescent="0.2">
      <c r="B46" s="1186"/>
      <c r="C46" s="1187"/>
      <c r="D46" s="107"/>
      <c r="E46" s="1190" t="s">
        <v>38</v>
      </c>
      <c r="F46" s="1190"/>
      <c r="G46" s="1190"/>
      <c r="H46" s="1191"/>
      <c r="I46" s="358" t="s">
        <v>511</v>
      </c>
      <c r="J46" s="359" t="s">
        <v>511</v>
      </c>
      <c r="K46" s="359" t="s">
        <v>511</v>
      </c>
      <c r="L46" s="359" t="s">
        <v>511</v>
      </c>
      <c r="M46" s="360" t="s">
        <v>511</v>
      </c>
    </row>
    <row r="47" spans="2:13" ht="27.75" customHeight="1" x14ac:dyDescent="0.2">
      <c r="B47" s="1186"/>
      <c r="C47" s="1187"/>
      <c r="D47" s="108"/>
      <c r="E47" s="1200" t="s">
        <v>39</v>
      </c>
      <c r="F47" s="1201"/>
      <c r="G47" s="1201"/>
      <c r="H47" s="1202"/>
      <c r="I47" s="358" t="s">
        <v>511</v>
      </c>
      <c r="J47" s="359" t="s">
        <v>511</v>
      </c>
      <c r="K47" s="359" t="s">
        <v>511</v>
      </c>
      <c r="L47" s="359" t="s">
        <v>511</v>
      </c>
      <c r="M47" s="360" t="s">
        <v>511</v>
      </c>
    </row>
    <row r="48" spans="2:13" ht="27.75" customHeight="1" x14ac:dyDescent="0.2">
      <c r="B48" s="1186"/>
      <c r="C48" s="1187"/>
      <c r="D48" s="106"/>
      <c r="E48" s="1190" t="s">
        <v>40</v>
      </c>
      <c r="F48" s="1190"/>
      <c r="G48" s="1190"/>
      <c r="H48" s="1191"/>
      <c r="I48" s="358" t="s">
        <v>511</v>
      </c>
      <c r="J48" s="359" t="s">
        <v>511</v>
      </c>
      <c r="K48" s="359" t="s">
        <v>511</v>
      </c>
      <c r="L48" s="359" t="s">
        <v>511</v>
      </c>
      <c r="M48" s="360" t="s">
        <v>511</v>
      </c>
    </row>
    <row r="49" spans="2:13" ht="27.75" customHeight="1" x14ac:dyDescent="0.2">
      <c r="B49" s="1188"/>
      <c r="C49" s="1189"/>
      <c r="D49" s="106"/>
      <c r="E49" s="1190" t="s">
        <v>41</v>
      </c>
      <c r="F49" s="1190"/>
      <c r="G49" s="1190"/>
      <c r="H49" s="1191"/>
      <c r="I49" s="358" t="s">
        <v>511</v>
      </c>
      <c r="J49" s="359" t="s">
        <v>511</v>
      </c>
      <c r="K49" s="359" t="s">
        <v>511</v>
      </c>
      <c r="L49" s="359" t="s">
        <v>511</v>
      </c>
      <c r="M49" s="360" t="s">
        <v>511</v>
      </c>
    </row>
    <row r="50" spans="2:13" ht="27.75" customHeight="1" x14ac:dyDescent="0.2">
      <c r="B50" s="1184" t="s">
        <v>42</v>
      </c>
      <c r="C50" s="1185"/>
      <c r="D50" s="109"/>
      <c r="E50" s="1190" t="s">
        <v>43</v>
      </c>
      <c r="F50" s="1190"/>
      <c r="G50" s="1190"/>
      <c r="H50" s="1191"/>
      <c r="I50" s="358">
        <v>2047</v>
      </c>
      <c r="J50" s="359">
        <v>2225</v>
      </c>
      <c r="K50" s="359">
        <v>2333</v>
      </c>
      <c r="L50" s="359">
        <v>2752</v>
      </c>
      <c r="M50" s="360">
        <v>2994</v>
      </c>
    </row>
    <row r="51" spans="2:13" ht="27.75" customHeight="1" x14ac:dyDescent="0.2">
      <c r="B51" s="1186"/>
      <c r="C51" s="1187"/>
      <c r="D51" s="106"/>
      <c r="E51" s="1190" t="s">
        <v>44</v>
      </c>
      <c r="F51" s="1190"/>
      <c r="G51" s="1190"/>
      <c r="H51" s="1191"/>
      <c r="I51" s="358">
        <v>29</v>
      </c>
      <c r="J51" s="359">
        <v>22</v>
      </c>
      <c r="K51" s="359">
        <v>15</v>
      </c>
      <c r="L51" s="359">
        <v>144</v>
      </c>
      <c r="M51" s="360">
        <v>194</v>
      </c>
    </row>
    <row r="52" spans="2:13" ht="27.75" customHeight="1" x14ac:dyDescent="0.2">
      <c r="B52" s="1188"/>
      <c r="C52" s="1189"/>
      <c r="D52" s="106"/>
      <c r="E52" s="1190" t="s">
        <v>45</v>
      </c>
      <c r="F52" s="1190"/>
      <c r="G52" s="1190"/>
      <c r="H52" s="1191"/>
      <c r="I52" s="358">
        <v>3908</v>
      </c>
      <c r="J52" s="359">
        <v>3765</v>
      </c>
      <c r="K52" s="359">
        <v>3661</v>
      </c>
      <c r="L52" s="359">
        <v>3632</v>
      </c>
      <c r="M52" s="360">
        <v>3467</v>
      </c>
    </row>
    <row r="53" spans="2:13" ht="27.75" customHeight="1" thickBot="1" x14ac:dyDescent="0.25">
      <c r="B53" s="1192" t="s">
        <v>46</v>
      </c>
      <c r="C53" s="1193"/>
      <c r="D53" s="110"/>
      <c r="E53" s="1194" t="s">
        <v>47</v>
      </c>
      <c r="F53" s="1194"/>
      <c r="G53" s="1194"/>
      <c r="H53" s="1195"/>
      <c r="I53" s="361">
        <v>-91</v>
      </c>
      <c r="J53" s="362">
        <v>-18</v>
      </c>
      <c r="K53" s="362">
        <v>-199</v>
      </c>
      <c r="L53" s="362">
        <v>-771</v>
      </c>
      <c r="M53" s="363">
        <v>-953</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tjblGeDueRGo83BZN/RH/pLrxc31wI3ioF6U/FDkn/mX89TFU52hQyjovZEG6rBBYE88BH3caEpkUFxmJUodNA==" saltValue="E7lGnJ7ufR4rThNM0MlM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55" zoomScaleNormal="55" workbookViewId="0">
      <selection activeCell="I53" sqref="I53:I54"/>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555</v>
      </c>
      <c r="G54" s="119" t="s">
        <v>556</v>
      </c>
      <c r="H54" s="120" t="s">
        <v>557</v>
      </c>
    </row>
    <row r="55" spans="2:8" ht="52.5" customHeight="1" x14ac:dyDescent="0.2">
      <c r="B55" s="121"/>
      <c r="C55" s="1211" t="s">
        <v>50</v>
      </c>
      <c r="D55" s="1211"/>
      <c r="E55" s="1212"/>
      <c r="F55" s="122">
        <v>827</v>
      </c>
      <c r="G55" s="122">
        <v>914</v>
      </c>
      <c r="H55" s="123">
        <v>1010</v>
      </c>
    </row>
    <row r="56" spans="2:8" ht="52.5" customHeight="1" x14ac:dyDescent="0.2">
      <c r="B56" s="124"/>
      <c r="C56" s="1213" t="s">
        <v>51</v>
      </c>
      <c r="D56" s="1213"/>
      <c r="E56" s="1214"/>
      <c r="F56" s="125">
        <v>386</v>
      </c>
      <c r="G56" s="125">
        <v>471</v>
      </c>
      <c r="H56" s="126">
        <v>471</v>
      </c>
    </row>
    <row r="57" spans="2:8" ht="53.25" customHeight="1" x14ac:dyDescent="0.2">
      <c r="B57" s="124"/>
      <c r="C57" s="1215" t="s">
        <v>52</v>
      </c>
      <c r="D57" s="1215"/>
      <c r="E57" s="1216"/>
      <c r="F57" s="127">
        <v>586</v>
      </c>
      <c r="G57" s="127">
        <v>757</v>
      </c>
      <c r="H57" s="128">
        <v>873</v>
      </c>
    </row>
    <row r="58" spans="2:8" ht="45.75" customHeight="1" x14ac:dyDescent="0.2">
      <c r="B58" s="129"/>
      <c r="C58" s="1203" t="s">
        <v>595</v>
      </c>
      <c r="D58" s="1204"/>
      <c r="E58" s="1205"/>
      <c r="F58" s="130">
        <v>142</v>
      </c>
      <c r="G58" s="130">
        <v>310</v>
      </c>
      <c r="H58" s="131">
        <v>444</v>
      </c>
    </row>
    <row r="59" spans="2:8" ht="45.75" customHeight="1" x14ac:dyDescent="0.2">
      <c r="B59" s="129"/>
      <c r="C59" s="1203" t="s">
        <v>596</v>
      </c>
      <c r="D59" s="1204"/>
      <c r="E59" s="1205"/>
      <c r="F59" s="130">
        <v>180</v>
      </c>
      <c r="G59" s="130">
        <v>180</v>
      </c>
      <c r="H59" s="131">
        <v>180</v>
      </c>
    </row>
    <row r="60" spans="2:8" ht="45.75" customHeight="1" x14ac:dyDescent="0.2">
      <c r="B60" s="129"/>
      <c r="C60" s="1203" t="s">
        <v>597</v>
      </c>
      <c r="D60" s="1204"/>
      <c r="E60" s="1205"/>
      <c r="F60" s="130">
        <v>155</v>
      </c>
      <c r="G60" s="130">
        <v>158</v>
      </c>
      <c r="H60" s="131">
        <v>140</v>
      </c>
    </row>
    <row r="61" spans="2:8" ht="45.75" customHeight="1" x14ac:dyDescent="0.2">
      <c r="B61" s="129"/>
      <c r="C61" s="1203" t="s">
        <v>598</v>
      </c>
      <c r="D61" s="1204"/>
      <c r="E61" s="1205"/>
      <c r="F61" s="130">
        <v>88</v>
      </c>
      <c r="G61" s="130">
        <v>88</v>
      </c>
      <c r="H61" s="131">
        <v>88</v>
      </c>
    </row>
    <row r="62" spans="2:8" ht="45.75" customHeight="1" thickBot="1" x14ac:dyDescent="0.25">
      <c r="B62" s="132"/>
      <c r="C62" s="1206" t="s">
        <v>599</v>
      </c>
      <c r="D62" s="1207"/>
      <c r="E62" s="1208"/>
      <c r="F62" s="133">
        <v>21</v>
      </c>
      <c r="G62" s="133">
        <v>21</v>
      </c>
      <c r="H62" s="134">
        <v>21</v>
      </c>
    </row>
    <row r="63" spans="2:8" ht="52.5" customHeight="1" thickBot="1" x14ac:dyDescent="0.25">
      <c r="B63" s="135"/>
      <c r="C63" s="1209" t="s">
        <v>53</v>
      </c>
      <c r="D63" s="1209"/>
      <c r="E63" s="1210"/>
      <c r="F63" s="136">
        <v>1800</v>
      </c>
      <c r="G63" s="136">
        <v>2142</v>
      </c>
      <c r="H63" s="137">
        <v>2354</v>
      </c>
    </row>
    <row r="64" spans="2:8" ht="13" x14ac:dyDescent="0.2"/>
  </sheetData>
  <sheetProtection algorithmName="SHA-512" hashValue="e/7ZcS+XSZWckpIK4rU37TtChJDcjEvULPptRzGjnO0oCpIUP3qKt8lX3T40P0nzxL3vfun57EwU2j7N3keelw==" saltValue="lakJb/ybCdihA/5fG5V4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550</v>
      </c>
      <c r="G2" s="151"/>
      <c r="H2" s="152"/>
    </row>
    <row r="3" spans="1:8" x14ac:dyDescent="0.2">
      <c r="A3" s="148" t="s">
        <v>543</v>
      </c>
      <c r="B3" s="153"/>
      <c r="C3" s="154"/>
      <c r="D3" s="155">
        <v>17099</v>
      </c>
      <c r="E3" s="156"/>
      <c r="F3" s="157">
        <v>88328</v>
      </c>
      <c r="G3" s="158"/>
      <c r="H3" s="159"/>
    </row>
    <row r="4" spans="1:8" x14ac:dyDescent="0.2">
      <c r="A4" s="160"/>
      <c r="B4" s="161"/>
      <c r="C4" s="162"/>
      <c r="D4" s="163">
        <v>8518</v>
      </c>
      <c r="E4" s="164"/>
      <c r="F4" s="165">
        <v>49013</v>
      </c>
      <c r="G4" s="166"/>
      <c r="H4" s="167"/>
    </row>
    <row r="5" spans="1:8" x14ac:dyDescent="0.2">
      <c r="A5" s="148" t="s">
        <v>545</v>
      </c>
      <c r="B5" s="153"/>
      <c r="C5" s="154"/>
      <c r="D5" s="155">
        <v>37721</v>
      </c>
      <c r="E5" s="156"/>
      <c r="F5" s="157">
        <v>103390</v>
      </c>
      <c r="G5" s="158"/>
      <c r="H5" s="159"/>
    </row>
    <row r="6" spans="1:8" x14ac:dyDescent="0.2">
      <c r="A6" s="160"/>
      <c r="B6" s="161"/>
      <c r="C6" s="162"/>
      <c r="D6" s="163">
        <v>28150</v>
      </c>
      <c r="E6" s="164"/>
      <c r="F6" s="165">
        <v>51269</v>
      </c>
      <c r="G6" s="166"/>
      <c r="H6" s="167"/>
    </row>
    <row r="7" spans="1:8" x14ac:dyDescent="0.2">
      <c r="A7" s="148" t="s">
        <v>546</v>
      </c>
      <c r="B7" s="153"/>
      <c r="C7" s="154"/>
      <c r="D7" s="155">
        <v>39269</v>
      </c>
      <c r="E7" s="156"/>
      <c r="F7" s="157">
        <v>117234</v>
      </c>
      <c r="G7" s="158"/>
      <c r="H7" s="159"/>
    </row>
    <row r="8" spans="1:8" x14ac:dyDescent="0.2">
      <c r="A8" s="160"/>
      <c r="B8" s="161"/>
      <c r="C8" s="162"/>
      <c r="D8" s="163">
        <v>21692</v>
      </c>
      <c r="E8" s="164"/>
      <c r="F8" s="165">
        <v>59796</v>
      </c>
      <c r="G8" s="166"/>
      <c r="H8" s="167"/>
    </row>
    <row r="9" spans="1:8" x14ac:dyDescent="0.2">
      <c r="A9" s="148" t="s">
        <v>547</v>
      </c>
      <c r="B9" s="153"/>
      <c r="C9" s="154"/>
      <c r="D9" s="155">
        <v>37996</v>
      </c>
      <c r="E9" s="156"/>
      <c r="F9" s="157">
        <v>97758</v>
      </c>
      <c r="G9" s="158"/>
      <c r="H9" s="159"/>
    </row>
    <row r="10" spans="1:8" x14ac:dyDescent="0.2">
      <c r="A10" s="160"/>
      <c r="B10" s="161"/>
      <c r="C10" s="162"/>
      <c r="D10" s="163">
        <v>21623</v>
      </c>
      <c r="E10" s="164"/>
      <c r="F10" s="165">
        <v>45946</v>
      </c>
      <c r="G10" s="166"/>
      <c r="H10" s="167"/>
    </row>
    <row r="11" spans="1:8" x14ac:dyDescent="0.2">
      <c r="A11" s="148" t="s">
        <v>548</v>
      </c>
      <c r="B11" s="153"/>
      <c r="C11" s="154"/>
      <c r="D11" s="155">
        <v>39195</v>
      </c>
      <c r="E11" s="156"/>
      <c r="F11" s="157">
        <v>91338</v>
      </c>
      <c r="G11" s="158"/>
      <c r="H11" s="159"/>
    </row>
    <row r="12" spans="1:8" x14ac:dyDescent="0.2">
      <c r="A12" s="160"/>
      <c r="B12" s="161"/>
      <c r="C12" s="168"/>
      <c r="D12" s="163">
        <v>17941</v>
      </c>
      <c r="E12" s="164"/>
      <c r="F12" s="165">
        <v>43989</v>
      </c>
      <c r="G12" s="166"/>
      <c r="H12" s="167"/>
    </row>
    <row r="13" spans="1:8" x14ac:dyDescent="0.2">
      <c r="A13" s="148"/>
      <c r="B13" s="153"/>
      <c r="C13" s="169"/>
      <c r="D13" s="170">
        <v>34256</v>
      </c>
      <c r="E13" s="171"/>
      <c r="F13" s="172">
        <v>99610</v>
      </c>
      <c r="G13" s="173"/>
      <c r="H13" s="159"/>
    </row>
    <row r="14" spans="1:8" x14ac:dyDescent="0.2">
      <c r="A14" s="160"/>
      <c r="B14" s="161"/>
      <c r="C14" s="162"/>
      <c r="D14" s="163">
        <v>19585</v>
      </c>
      <c r="E14" s="164"/>
      <c r="F14" s="165">
        <v>50003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5.25</v>
      </c>
      <c r="C19" s="174">
        <f>ROUND(VALUE(SUBSTITUTE(実質収支比率等に係る経年分析!G$48,"▲","-")),2)</f>
        <v>5.69</v>
      </c>
      <c r="D19" s="174">
        <f>ROUND(VALUE(SUBSTITUTE(実質収支比率等に係る経年分析!H$48,"▲","-")),2)</f>
        <v>5.19</v>
      </c>
      <c r="E19" s="174">
        <f>ROUND(VALUE(SUBSTITUTE(実質収支比率等に係る経年分析!I$48,"▲","-")),2)</f>
        <v>5.32</v>
      </c>
      <c r="F19" s="174">
        <f>ROUND(VALUE(SUBSTITUTE(実質収支比率等に係る経年分析!J$48,"▲","-")),2)</f>
        <v>7.37</v>
      </c>
    </row>
    <row r="20" spans="1:11" x14ac:dyDescent="0.2">
      <c r="A20" s="174" t="s">
        <v>57</v>
      </c>
      <c r="B20" s="174">
        <f>ROUND(VALUE(SUBSTITUTE(実質収支比率等に係る経年分析!F$47,"▲","-")),2)</f>
        <v>30.19</v>
      </c>
      <c r="C20" s="174">
        <f>ROUND(VALUE(SUBSTITUTE(実質収支比率等に係る経年分析!G$47,"▲","-")),2)</f>
        <v>26.87</v>
      </c>
      <c r="D20" s="174">
        <f>ROUND(VALUE(SUBSTITUTE(実質収支比率等に係る経年分析!H$47,"▲","-")),2)</f>
        <v>24.67</v>
      </c>
      <c r="E20" s="174">
        <f>ROUND(VALUE(SUBSTITUTE(実質収支比率等に係る経年分析!I$47,"▲","-")),2)</f>
        <v>25.45</v>
      </c>
      <c r="F20" s="174">
        <f>ROUND(VALUE(SUBSTITUTE(実質収支比率等に係る経年分析!J$47,"▲","-")),2)</f>
        <v>28.43</v>
      </c>
    </row>
    <row r="21" spans="1:11" x14ac:dyDescent="0.2">
      <c r="A21" s="174" t="s">
        <v>58</v>
      </c>
      <c r="B21" s="174">
        <f>IF(ISNUMBER(VALUE(SUBSTITUTE(実質収支比率等に係る経年分析!F$49,"▲","-"))),ROUND(VALUE(SUBSTITUTE(実質収支比率等に係る経年分析!F$49,"▲","-")),2),NA())</f>
        <v>-0.44</v>
      </c>
      <c r="C21" s="174">
        <f>IF(ISNUMBER(VALUE(SUBSTITUTE(実質収支比率等に係る経年分析!G$49,"▲","-"))),ROUND(VALUE(SUBSTITUTE(実質収支比率等に係る経年分析!G$49,"▲","-")),2),NA())</f>
        <v>-2</v>
      </c>
      <c r="D21" s="174">
        <f>IF(ISNUMBER(VALUE(SUBSTITUTE(実質収支比率等に係る経年分析!H$49,"▲","-"))),ROUND(VALUE(SUBSTITUTE(実質収支比率等に係る経年分析!H$49,"▲","-")),2),NA())</f>
        <v>-1.1200000000000001</v>
      </c>
      <c r="E21" s="174">
        <f>IF(ISNUMBER(VALUE(SUBSTITUTE(実質収支比率等に係る経年分析!I$49,"▲","-"))),ROUND(VALUE(SUBSTITUTE(実質収支比率等に係る経年分析!I$49,"▲","-")),2),NA())</f>
        <v>2.9</v>
      </c>
      <c r="F21" s="174">
        <f>IF(ISNUMBER(VALUE(SUBSTITUTE(実質収支比率等に係る経年分析!J$49,"▲","-"))),ROUND(VALUE(SUBSTITUTE(実質収支比率等に係る経年分析!J$49,"▲","-")),2),NA())</f>
        <v>4.68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早島町後期高齢者医療特別会計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早島町公共下水道事業特別会計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0.51</v>
      </c>
      <c r="H32" s="175">
        <f>IF(ROUND(VALUE(SUBSTITUTE(連結実質赤字比率に係る赤字・黒字の構成分析!I$38,"▲", "-")), 2) &lt; 0, ABS(ROUND(VALUE(SUBSTITUTE(連結実質赤字比率に係る赤字・黒字の構成分析!I$38,"▲", "-")), 2)), NA())</f>
        <v>0.45</v>
      </c>
      <c r="I32" s="175" t="e">
        <f>IF(ROUND(VALUE(SUBSTITUTE(連結実質赤字比率に係る赤字・黒字の構成分析!I$38,"▲", "-")), 2) &gt;= 0, ABS(ROUND(VALUE(SUBSTITUTE(連結実質赤字比率に係る赤字・黒字の構成分析!I$38,"▲", "-")), 2)), NA())</f>
        <v>#N/A</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0.24</v>
      </c>
    </row>
    <row r="33" spans="1:16" x14ac:dyDescent="0.2">
      <c r="A33" s="175" t="str">
        <f>IF(連結実質赤字比率に係る赤字・黒字の構成分析!C$37="",NA(),連結実質赤字比率に係る赤字・黒字の構成分析!C$37)</f>
        <v>早島町国民健康保険特別会計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1.85</v>
      </c>
    </row>
    <row r="34" spans="1:16" x14ac:dyDescent="0.2">
      <c r="A34" s="175" t="str">
        <f>IF(連結実質赤字比率に係る赤字・黒字の構成分析!C$36="",NA(),連結実質赤字比率に係る赤字・黒字の構成分析!C$36)</f>
        <v>早島町介護保険特別会計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3.09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5.18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5.32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7.36</v>
      </c>
    </row>
    <row r="36" spans="1:16" x14ac:dyDescent="0.2">
      <c r="A36" s="175" t="str">
        <f>IF(連結実質赤字比率に係る赤字・黒字の構成分析!C$34="",NA(),連結実質赤字比率に係る赤字・黒字の構成分析!C$34)</f>
        <v>早島町水道事業会計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7.62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8.5500000000000007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423</v>
      </c>
      <c r="E42" s="176"/>
      <c r="F42" s="176"/>
      <c r="G42" s="176">
        <f>'実質公債費比率（分子）の構造'!L$52</f>
        <v>421</v>
      </c>
      <c r="H42" s="176"/>
      <c r="I42" s="176"/>
      <c r="J42" s="176">
        <f>'実質公債費比率（分子）の構造'!M$52</f>
        <v>415</v>
      </c>
      <c r="K42" s="176"/>
      <c r="L42" s="176"/>
      <c r="M42" s="176">
        <f>'実質公債費比率（分子）の構造'!N$52</f>
        <v>408</v>
      </c>
      <c r="N42" s="176"/>
      <c r="O42" s="176"/>
      <c r="P42" s="176">
        <f>'実質公債費比率（分子）の構造'!O$52</f>
        <v>395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v>
      </c>
      <c r="C44" s="176"/>
      <c r="D44" s="176"/>
      <c r="E44" s="176">
        <f>'実質公債費比率（分子）の構造'!L$50</f>
        <v>8</v>
      </c>
      <c r="F44" s="176"/>
      <c r="G44" s="176"/>
      <c r="H44" s="176">
        <f>'実質公債費比率（分子）の構造'!M$50</f>
        <v>31</v>
      </c>
      <c r="I44" s="176"/>
      <c r="J44" s="176"/>
      <c r="K44" s="176">
        <f>'実質公債費比率（分子）の構造'!N$50</f>
        <v>31</v>
      </c>
      <c r="L44" s="176"/>
      <c r="M44" s="176"/>
      <c r="N44" s="176">
        <f>'実質公債費比率（分子）の構造'!O$50</f>
        <v>29</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204</v>
      </c>
      <c r="C46" s="176"/>
      <c r="D46" s="176"/>
      <c r="E46" s="176">
        <f>'実質公債費比率（分子）の構造'!L$48</f>
        <v>190</v>
      </c>
      <c r="F46" s="176"/>
      <c r="G46" s="176"/>
      <c r="H46" s="176">
        <f>'実質公債費比率（分子）の構造'!M$48</f>
        <v>175</v>
      </c>
      <c r="I46" s="176"/>
      <c r="J46" s="176"/>
      <c r="K46" s="176">
        <f>'実質公債費比率（分子）の構造'!N$48</f>
        <v>141</v>
      </c>
      <c r="L46" s="176"/>
      <c r="M46" s="176"/>
      <c r="N46" s="176">
        <f>'実質公債費比率（分子）の構造'!O$48</f>
        <v>133</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374</v>
      </c>
      <c r="C49" s="176"/>
      <c r="D49" s="176"/>
      <c r="E49" s="176">
        <f>'実質公債費比率（分子）の構造'!L$45</f>
        <v>411</v>
      </c>
      <c r="F49" s="176"/>
      <c r="G49" s="176"/>
      <c r="H49" s="176">
        <f>'実質公債費比率（分子）の構造'!M$45</f>
        <v>420</v>
      </c>
      <c r="I49" s="176"/>
      <c r="J49" s="176"/>
      <c r="K49" s="176">
        <f>'実質公債費比率（分子）の構造'!N$45</f>
        <v>417</v>
      </c>
      <c r="L49" s="176"/>
      <c r="M49" s="176"/>
      <c r="N49" s="176">
        <f>'実質公債費比率（分子）の構造'!O$45</f>
        <v>416</v>
      </c>
      <c r="O49" s="176"/>
      <c r="P49" s="176"/>
    </row>
    <row r="50" spans="1:16" x14ac:dyDescent="0.2">
      <c r="A50" s="176" t="s">
        <v>73</v>
      </c>
      <c r="B50" s="176" t="e">
        <f>NA()</f>
        <v>#N/A</v>
      </c>
      <c r="C50" s="176">
        <f>IF(ISNUMBER('実質公債費比率（分子）の構造'!K$53),'実質公債費比率（分子）の構造'!K$53,NA())</f>
        <v>159</v>
      </c>
      <c r="D50" s="176" t="e">
        <f>NA()</f>
        <v>#N/A</v>
      </c>
      <c r="E50" s="176" t="e">
        <f>NA()</f>
        <v>#N/A</v>
      </c>
      <c r="F50" s="176">
        <f>IF(ISNUMBER('実質公債費比率（分子）の構造'!L$53),'実質公債費比率（分子）の構造'!L$53,NA())</f>
        <v>188</v>
      </c>
      <c r="G50" s="176" t="e">
        <f>NA()</f>
        <v>#N/A</v>
      </c>
      <c r="H50" s="176" t="e">
        <f>NA()</f>
        <v>#N/A</v>
      </c>
      <c r="I50" s="176">
        <f>IF(ISNUMBER('実質公債費比率（分子）の構造'!M$53),'実質公債費比率（分子）の構造'!M$53,NA())</f>
        <v>211</v>
      </c>
      <c r="J50" s="176" t="e">
        <f>NA()</f>
        <v>#N/A</v>
      </c>
      <c r="K50" s="176" t="e">
        <f>NA()</f>
        <v>#N/A</v>
      </c>
      <c r="L50" s="176">
        <f>IF(ISNUMBER('実質公債費比率（分子）の構造'!N$53),'実質公債費比率（分子）の構造'!N$53,NA())</f>
        <v>181</v>
      </c>
      <c r="M50" s="176" t="e">
        <f>NA()</f>
        <v>#N/A</v>
      </c>
      <c r="N50" s="176" t="e">
        <f>NA()</f>
        <v>#N/A</v>
      </c>
      <c r="O50" s="176">
        <f>IF(ISNUMBER('実質公債費比率（分子）の構造'!O$53),'実質公債費比率（分子）の構造'!O$53,NA())</f>
        <v>183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3908</v>
      </c>
      <c r="E56" s="175"/>
      <c r="F56" s="175"/>
      <c r="G56" s="175">
        <f>'将来負担比率（分子）の構造'!J$52</f>
        <v>3765</v>
      </c>
      <c r="H56" s="175"/>
      <c r="I56" s="175"/>
      <c r="J56" s="175">
        <f>'将来負担比率（分子）の構造'!K$52</f>
        <v>3661</v>
      </c>
      <c r="K56" s="175"/>
      <c r="L56" s="175"/>
      <c r="M56" s="175">
        <f>'将来負担比率（分子）の構造'!L$52</f>
        <v>3632</v>
      </c>
      <c r="N56" s="175"/>
      <c r="O56" s="175"/>
      <c r="P56" s="175">
        <f>'将来負担比率（分子）の構造'!M$52</f>
        <v>3467</v>
      </c>
    </row>
    <row r="57" spans="1:16" x14ac:dyDescent="0.2">
      <c r="A57" s="175" t="s">
        <v>44</v>
      </c>
      <c r="B57" s="175"/>
      <c r="C57" s="175"/>
      <c r="D57" s="175">
        <f>'将来負担比率（分子）の構造'!I$51</f>
        <v>29</v>
      </c>
      <c r="E57" s="175"/>
      <c r="F57" s="175"/>
      <c r="G57" s="175">
        <f>'将来負担比率（分子）の構造'!J$51</f>
        <v>22</v>
      </c>
      <c r="H57" s="175"/>
      <c r="I57" s="175"/>
      <c r="J57" s="175">
        <f>'将来負担比率（分子）の構造'!K$51</f>
        <v>15</v>
      </c>
      <c r="K57" s="175"/>
      <c r="L57" s="175"/>
      <c r="M57" s="175">
        <f>'将来負担比率（分子）の構造'!L$51</f>
        <v>144</v>
      </c>
      <c r="N57" s="175"/>
      <c r="O57" s="175"/>
      <c r="P57" s="175">
        <f>'将来負担比率（分子）の構造'!M$51</f>
        <v>194</v>
      </c>
    </row>
    <row r="58" spans="1:16" x14ac:dyDescent="0.2">
      <c r="A58" s="175" t="s">
        <v>43</v>
      </c>
      <c r="B58" s="175"/>
      <c r="C58" s="175"/>
      <c r="D58" s="175">
        <f>'将来負担比率（分子）の構造'!I$50</f>
        <v>2047</v>
      </c>
      <c r="E58" s="175"/>
      <c r="F58" s="175"/>
      <c r="G58" s="175">
        <f>'将来負担比率（分子）の構造'!J$50</f>
        <v>2225</v>
      </c>
      <c r="H58" s="175"/>
      <c r="I58" s="175"/>
      <c r="J58" s="175">
        <f>'将来負担比率（分子）の構造'!K$50</f>
        <v>2333</v>
      </c>
      <c r="K58" s="175"/>
      <c r="L58" s="175"/>
      <c r="M58" s="175">
        <f>'将来負担比率（分子）の構造'!L$50</f>
        <v>2752</v>
      </c>
      <c r="N58" s="175"/>
      <c r="O58" s="175"/>
      <c r="P58" s="175">
        <f>'将来負担比率（分子）の構造'!M$50</f>
        <v>2994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211</v>
      </c>
      <c r="C62" s="175"/>
      <c r="D62" s="175"/>
      <c r="E62" s="175">
        <f>'将来負担比率（分子）の構造'!J$45</f>
        <v>216</v>
      </c>
      <c r="F62" s="175"/>
      <c r="G62" s="175"/>
      <c r="H62" s="175">
        <f>'将来負担比率（分子）の構造'!K$45</f>
        <v>202</v>
      </c>
      <c r="I62" s="175"/>
      <c r="J62" s="175"/>
      <c r="K62" s="175">
        <f>'将来負担比率（分子）の構造'!L$45</f>
        <v>206</v>
      </c>
      <c r="L62" s="175"/>
      <c r="M62" s="175"/>
      <c r="N62" s="175">
        <f>'将来負担比率（分子）の構造'!M$45</f>
        <v>225</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1064</v>
      </c>
      <c r="C64" s="175"/>
      <c r="D64" s="175"/>
      <c r="E64" s="175">
        <f>'将来負担比率（分子）の構造'!J$43</f>
        <v>870</v>
      </c>
      <c r="F64" s="175"/>
      <c r="G64" s="175"/>
      <c r="H64" s="175">
        <f>'将来負担比率（分子）の構造'!K$43</f>
        <v>717</v>
      </c>
      <c r="I64" s="175"/>
      <c r="J64" s="175"/>
      <c r="K64" s="175">
        <f>'将来負担比率（分子）の構造'!L$43</f>
        <v>579</v>
      </c>
      <c r="L64" s="175"/>
      <c r="M64" s="175"/>
      <c r="N64" s="175">
        <f>'将来負担比率（分子）の構造'!M$43</f>
        <v>514</v>
      </c>
      <c r="O64" s="175"/>
      <c r="P64" s="175"/>
    </row>
    <row r="65" spans="1:16" x14ac:dyDescent="0.2">
      <c r="A65" s="175" t="s">
        <v>34</v>
      </c>
      <c r="B65" s="175">
        <f>'将来負担比率（分子）の構造'!I$42</f>
        <v>87</v>
      </c>
      <c r="C65" s="175"/>
      <c r="D65" s="175"/>
      <c r="E65" s="175">
        <f>'将来負担比率（分子）の構造'!J$42</f>
        <v>406</v>
      </c>
      <c r="F65" s="175"/>
      <c r="G65" s="175"/>
      <c r="H65" s="175">
        <f>'将来負担比率（分子）の構造'!K$42</f>
        <v>372</v>
      </c>
      <c r="I65" s="175"/>
      <c r="J65" s="175"/>
      <c r="K65" s="175">
        <f>'将来負担比率（分子）の構造'!L$42</f>
        <v>330</v>
      </c>
      <c r="L65" s="175"/>
      <c r="M65" s="175"/>
      <c r="N65" s="175">
        <f>'将来負担比率（分子）の構造'!M$42</f>
        <v>296</v>
      </c>
      <c r="O65" s="175"/>
      <c r="P65" s="175"/>
    </row>
    <row r="66" spans="1:16" x14ac:dyDescent="0.2">
      <c r="A66" s="175" t="s">
        <v>33</v>
      </c>
      <c r="B66" s="175">
        <f>'将来負担比率（分子）の構造'!I$41</f>
        <v>4530</v>
      </c>
      <c r="C66" s="175"/>
      <c r="D66" s="175"/>
      <c r="E66" s="175">
        <f>'将来負担比率（分子）の構造'!J$41</f>
        <v>4502</v>
      </c>
      <c r="F66" s="175"/>
      <c r="G66" s="175"/>
      <c r="H66" s="175">
        <f>'将来負担比率（分子）の構造'!K$41</f>
        <v>4519</v>
      </c>
      <c r="I66" s="175"/>
      <c r="J66" s="175"/>
      <c r="K66" s="175">
        <f>'将来負担比率（分子）の構造'!L$41</f>
        <v>4643</v>
      </c>
      <c r="L66" s="175"/>
      <c r="M66" s="175"/>
      <c r="N66" s="175">
        <f>'将来負担比率（分子）の構造'!M$41</f>
        <v>4668</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827</v>
      </c>
      <c r="C72" s="179">
        <f>基金残高に係る経年分析!G55</f>
        <v>914</v>
      </c>
      <c r="D72" s="179">
        <f>基金残高に係る経年分析!H55</f>
        <v>1010</v>
      </c>
    </row>
    <row r="73" spans="1:16" x14ac:dyDescent="0.2">
      <c r="A73" s="178" t="s">
        <v>80</v>
      </c>
      <c r="B73" s="179">
        <f>基金残高に係る経年分析!F56</f>
        <v>386</v>
      </c>
      <c r="C73" s="179">
        <f>基金残高に係る経年分析!G56</f>
        <v>471</v>
      </c>
      <c r="D73" s="179">
        <f>基金残高に係る経年分析!H56</f>
        <v>471</v>
      </c>
    </row>
    <row r="74" spans="1:16" x14ac:dyDescent="0.2">
      <c r="A74" s="178" t="s">
        <v>81</v>
      </c>
      <c r="B74" s="179">
        <f>基金残高に係る経年分析!F57</f>
        <v>586</v>
      </c>
      <c r="C74" s="179">
        <f>基金残高に係る経年分析!G57</f>
        <v>757</v>
      </c>
      <c r="D74" s="179">
        <f>基金残高に係る経年分析!H57</f>
        <v>873</v>
      </c>
    </row>
  </sheetData>
  <sheetProtection algorithmName="SHA-512" hashValue="P+CNNQeSw9WuX+7Y5wPaIJM+R7+RfAYqqNE0aTy2CuAOO0m9DICMO55CzymxolsOv4+tuoKnaudlK9PWzmnoww==" saltValue="kKnrqPPzh41SggS2JjZ3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workbookViewId="0">
      <selection activeCell="EF6" sqref="EF6"/>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2121178</v>
      </c>
      <c r="S5" s="677"/>
      <c r="T5" s="677"/>
      <c r="U5" s="677"/>
      <c r="V5" s="677"/>
      <c r="W5" s="677"/>
      <c r="X5" s="677"/>
      <c r="Y5" s="702"/>
      <c r="Z5" s="715">
        <v>34.1</v>
      </c>
      <c r="AA5" s="715"/>
      <c r="AB5" s="715"/>
      <c r="AC5" s="715"/>
      <c r="AD5" s="716">
        <v>2121178</v>
      </c>
      <c r="AE5" s="716"/>
      <c r="AF5" s="716"/>
      <c r="AG5" s="716"/>
      <c r="AH5" s="716"/>
      <c r="AI5" s="716"/>
      <c r="AJ5" s="716"/>
      <c r="AK5" s="716"/>
      <c r="AL5" s="703">
        <v>59.1</v>
      </c>
      <c r="AM5" s="685"/>
      <c r="AN5" s="685"/>
      <c r="AO5" s="704"/>
      <c r="AP5" s="679" t="s">
        <v>230</v>
      </c>
      <c r="AQ5" s="680"/>
      <c r="AR5" s="680"/>
      <c r="AS5" s="680"/>
      <c r="AT5" s="680"/>
      <c r="AU5" s="680"/>
      <c r="AV5" s="680"/>
      <c r="AW5" s="680"/>
      <c r="AX5" s="680"/>
      <c r="AY5" s="680"/>
      <c r="AZ5" s="680"/>
      <c r="BA5" s="680"/>
      <c r="BB5" s="680"/>
      <c r="BC5" s="680"/>
      <c r="BD5" s="680"/>
      <c r="BE5" s="680"/>
      <c r="BF5" s="681"/>
      <c r="BG5" s="621">
        <v>2121178</v>
      </c>
      <c r="BH5" s="622"/>
      <c r="BI5" s="622"/>
      <c r="BJ5" s="622"/>
      <c r="BK5" s="622"/>
      <c r="BL5" s="622"/>
      <c r="BM5" s="622"/>
      <c r="BN5" s="623"/>
      <c r="BO5" s="659">
        <v>100</v>
      </c>
      <c r="BP5" s="659"/>
      <c r="BQ5" s="659"/>
      <c r="BR5" s="659"/>
      <c r="BS5" s="660">
        <v>37942</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37424</v>
      </c>
      <c r="S6" s="622"/>
      <c r="T6" s="622"/>
      <c r="U6" s="622"/>
      <c r="V6" s="622"/>
      <c r="W6" s="622"/>
      <c r="X6" s="622"/>
      <c r="Y6" s="623"/>
      <c r="Z6" s="659">
        <v>0.6</v>
      </c>
      <c r="AA6" s="659"/>
      <c r="AB6" s="659"/>
      <c r="AC6" s="659"/>
      <c r="AD6" s="660">
        <v>37424</v>
      </c>
      <c r="AE6" s="660"/>
      <c r="AF6" s="660"/>
      <c r="AG6" s="660"/>
      <c r="AH6" s="660"/>
      <c r="AI6" s="660"/>
      <c r="AJ6" s="660"/>
      <c r="AK6" s="660"/>
      <c r="AL6" s="624">
        <v>1</v>
      </c>
      <c r="AM6" s="625"/>
      <c r="AN6" s="625"/>
      <c r="AO6" s="661"/>
      <c r="AP6" s="618" t="s">
        <v>235</v>
      </c>
      <c r="AQ6" s="619"/>
      <c r="AR6" s="619"/>
      <c r="AS6" s="619"/>
      <c r="AT6" s="619"/>
      <c r="AU6" s="619"/>
      <c r="AV6" s="619"/>
      <c r="AW6" s="619"/>
      <c r="AX6" s="619"/>
      <c r="AY6" s="619"/>
      <c r="AZ6" s="619"/>
      <c r="BA6" s="619"/>
      <c r="BB6" s="619"/>
      <c r="BC6" s="619"/>
      <c r="BD6" s="619"/>
      <c r="BE6" s="619"/>
      <c r="BF6" s="620"/>
      <c r="BG6" s="621">
        <v>2121178</v>
      </c>
      <c r="BH6" s="622"/>
      <c r="BI6" s="622"/>
      <c r="BJ6" s="622"/>
      <c r="BK6" s="622"/>
      <c r="BL6" s="622"/>
      <c r="BM6" s="622"/>
      <c r="BN6" s="623"/>
      <c r="BO6" s="659">
        <v>100</v>
      </c>
      <c r="BP6" s="659"/>
      <c r="BQ6" s="659"/>
      <c r="BR6" s="659"/>
      <c r="BS6" s="660">
        <v>37942</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68871</v>
      </c>
      <c r="CS6" s="622"/>
      <c r="CT6" s="622"/>
      <c r="CU6" s="622"/>
      <c r="CV6" s="622"/>
      <c r="CW6" s="622"/>
      <c r="CX6" s="622"/>
      <c r="CY6" s="623"/>
      <c r="CZ6" s="703">
        <v>1.2</v>
      </c>
      <c r="DA6" s="685"/>
      <c r="DB6" s="685"/>
      <c r="DC6" s="705"/>
      <c r="DD6" s="627" t="s">
        <v>237</v>
      </c>
      <c r="DE6" s="622"/>
      <c r="DF6" s="622"/>
      <c r="DG6" s="622"/>
      <c r="DH6" s="622"/>
      <c r="DI6" s="622"/>
      <c r="DJ6" s="622"/>
      <c r="DK6" s="622"/>
      <c r="DL6" s="622"/>
      <c r="DM6" s="622"/>
      <c r="DN6" s="622"/>
      <c r="DO6" s="622"/>
      <c r="DP6" s="623"/>
      <c r="DQ6" s="627">
        <v>68843</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715</v>
      </c>
      <c r="S7" s="622"/>
      <c r="T7" s="622"/>
      <c r="U7" s="622"/>
      <c r="V7" s="622"/>
      <c r="W7" s="622"/>
      <c r="X7" s="622"/>
      <c r="Y7" s="623"/>
      <c r="Z7" s="659">
        <v>0</v>
      </c>
      <c r="AA7" s="659"/>
      <c r="AB7" s="659"/>
      <c r="AC7" s="659"/>
      <c r="AD7" s="660">
        <v>715</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846392</v>
      </c>
      <c r="BH7" s="622"/>
      <c r="BI7" s="622"/>
      <c r="BJ7" s="622"/>
      <c r="BK7" s="622"/>
      <c r="BL7" s="622"/>
      <c r="BM7" s="622"/>
      <c r="BN7" s="623"/>
      <c r="BO7" s="659">
        <v>39.9</v>
      </c>
      <c r="BP7" s="659"/>
      <c r="BQ7" s="659"/>
      <c r="BR7" s="659"/>
      <c r="BS7" s="660">
        <v>37942</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861877</v>
      </c>
      <c r="CS7" s="622"/>
      <c r="CT7" s="622"/>
      <c r="CU7" s="622"/>
      <c r="CV7" s="622"/>
      <c r="CW7" s="622"/>
      <c r="CX7" s="622"/>
      <c r="CY7" s="623"/>
      <c r="CZ7" s="659">
        <v>14.6</v>
      </c>
      <c r="DA7" s="659"/>
      <c r="DB7" s="659"/>
      <c r="DC7" s="659"/>
      <c r="DD7" s="627">
        <v>5827</v>
      </c>
      <c r="DE7" s="622"/>
      <c r="DF7" s="622"/>
      <c r="DG7" s="622"/>
      <c r="DH7" s="622"/>
      <c r="DI7" s="622"/>
      <c r="DJ7" s="622"/>
      <c r="DK7" s="622"/>
      <c r="DL7" s="622"/>
      <c r="DM7" s="622"/>
      <c r="DN7" s="622"/>
      <c r="DO7" s="622"/>
      <c r="DP7" s="623"/>
      <c r="DQ7" s="627">
        <v>770194</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13108</v>
      </c>
      <c r="S8" s="622"/>
      <c r="T8" s="622"/>
      <c r="U8" s="622"/>
      <c r="V8" s="622"/>
      <c r="W8" s="622"/>
      <c r="X8" s="622"/>
      <c r="Y8" s="623"/>
      <c r="Z8" s="659">
        <v>0.2</v>
      </c>
      <c r="AA8" s="659"/>
      <c r="AB8" s="659"/>
      <c r="AC8" s="659"/>
      <c r="AD8" s="660">
        <v>13108</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23039</v>
      </c>
      <c r="BH8" s="622"/>
      <c r="BI8" s="622"/>
      <c r="BJ8" s="622"/>
      <c r="BK8" s="622"/>
      <c r="BL8" s="622"/>
      <c r="BM8" s="622"/>
      <c r="BN8" s="623"/>
      <c r="BO8" s="659">
        <v>1.1000000000000001</v>
      </c>
      <c r="BP8" s="659"/>
      <c r="BQ8" s="659"/>
      <c r="BR8" s="659"/>
      <c r="BS8" s="660" t="s">
        <v>237</v>
      </c>
      <c r="BT8" s="660"/>
      <c r="BU8" s="660"/>
      <c r="BV8" s="660"/>
      <c r="BW8" s="660"/>
      <c r="BX8" s="660"/>
      <c r="BY8" s="660"/>
      <c r="BZ8" s="660"/>
      <c r="CA8" s="660"/>
      <c r="CB8" s="700"/>
      <c r="CD8" s="618" t="s">
        <v>243</v>
      </c>
      <c r="CE8" s="619"/>
      <c r="CF8" s="619"/>
      <c r="CG8" s="619"/>
      <c r="CH8" s="619"/>
      <c r="CI8" s="619"/>
      <c r="CJ8" s="619"/>
      <c r="CK8" s="619"/>
      <c r="CL8" s="619"/>
      <c r="CM8" s="619"/>
      <c r="CN8" s="619"/>
      <c r="CO8" s="619"/>
      <c r="CP8" s="619"/>
      <c r="CQ8" s="620"/>
      <c r="CR8" s="621">
        <v>2128581</v>
      </c>
      <c r="CS8" s="622"/>
      <c r="CT8" s="622"/>
      <c r="CU8" s="622"/>
      <c r="CV8" s="622"/>
      <c r="CW8" s="622"/>
      <c r="CX8" s="622"/>
      <c r="CY8" s="623"/>
      <c r="CZ8" s="659">
        <v>36</v>
      </c>
      <c r="DA8" s="659"/>
      <c r="DB8" s="659"/>
      <c r="DC8" s="659"/>
      <c r="DD8" s="627">
        <v>6247</v>
      </c>
      <c r="DE8" s="622"/>
      <c r="DF8" s="622"/>
      <c r="DG8" s="622"/>
      <c r="DH8" s="622"/>
      <c r="DI8" s="622"/>
      <c r="DJ8" s="622"/>
      <c r="DK8" s="622"/>
      <c r="DL8" s="622"/>
      <c r="DM8" s="622"/>
      <c r="DN8" s="622"/>
      <c r="DO8" s="622"/>
      <c r="DP8" s="623"/>
      <c r="DQ8" s="627">
        <v>985241</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8755</v>
      </c>
      <c r="S9" s="622"/>
      <c r="T9" s="622"/>
      <c r="U9" s="622"/>
      <c r="V9" s="622"/>
      <c r="W9" s="622"/>
      <c r="X9" s="622"/>
      <c r="Y9" s="623"/>
      <c r="Z9" s="659">
        <v>0.1</v>
      </c>
      <c r="AA9" s="659"/>
      <c r="AB9" s="659"/>
      <c r="AC9" s="659"/>
      <c r="AD9" s="660">
        <v>8755</v>
      </c>
      <c r="AE9" s="660"/>
      <c r="AF9" s="660"/>
      <c r="AG9" s="660"/>
      <c r="AH9" s="660"/>
      <c r="AI9" s="660"/>
      <c r="AJ9" s="660"/>
      <c r="AK9" s="660"/>
      <c r="AL9" s="624">
        <v>0.2</v>
      </c>
      <c r="AM9" s="625"/>
      <c r="AN9" s="625"/>
      <c r="AO9" s="661"/>
      <c r="AP9" s="618" t="s">
        <v>245</v>
      </c>
      <c r="AQ9" s="619"/>
      <c r="AR9" s="619"/>
      <c r="AS9" s="619"/>
      <c r="AT9" s="619"/>
      <c r="AU9" s="619"/>
      <c r="AV9" s="619"/>
      <c r="AW9" s="619"/>
      <c r="AX9" s="619"/>
      <c r="AY9" s="619"/>
      <c r="AZ9" s="619"/>
      <c r="BA9" s="619"/>
      <c r="BB9" s="619"/>
      <c r="BC9" s="619"/>
      <c r="BD9" s="619"/>
      <c r="BE9" s="619"/>
      <c r="BF9" s="620"/>
      <c r="BG9" s="621">
        <v>627080</v>
      </c>
      <c r="BH9" s="622"/>
      <c r="BI9" s="622"/>
      <c r="BJ9" s="622"/>
      <c r="BK9" s="622"/>
      <c r="BL9" s="622"/>
      <c r="BM9" s="622"/>
      <c r="BN9" s="623"/>
      <c r="BO9" s="659">
        <v>29.6</v>
      </c>
      <c r="BP9" s="659"/>
      <c r="BQ9" s="659"/>
      <c r="BR9" s="659"/>
      <c r="BS9" s="660" t="s">
        <v>237</v>
      </c>
      <c r="BT9" s="660"/>
      <c r="BU9" s="660"/>
      <c r="BV9" s="660"/>
      <c r="BW9" s="660"/>
      <c r="BX9" s="660"/>
      <c r="BY9" s="660"/>
      <c r="BZ9" s="660"/>
      <c r="CA9" s="660"/>
      <c r="CB9" s="700"/>
      <c r="CD9" s="618" t="s">
        <v>246</v>
      </c>
      <c r="CE9" s="619"/>
      <c r="CF9" s="619"/>
      <c r="CG9" s="619"/>
      <c r="CH9" s="619"/>
      <c r="CI9" s="619"/>
      <c r="CJ9" s="619"/>
      <c r="CK9" s="619"/>
      <c r="CL9" s="619"/>
      <c r="CM9" s="619"/>
      <c r="CN9" s="619"/>
      <c r="CO9" s="619"/>
      <c r="CP9" s="619"/>
      <c r="CQ9" s="620"/>
      <c r="CR9" s="621">
        <v>624169</v>
      </c>
      <c r="CS9" s="622"/>
      <c r="CT9" s="622"/>
      <c r="CU9" s="622"/>
      <c r="CV9" s="622"/>
      <c r="CW9" s="622"/>
      <c r="CX9" s="622"/>
      <c r="CY9" s="623"/>
      <c r="CZ9" s="659">
        <v>10.6</v>
      </c>
      <c r="DA9" s="659"/>
      <c r="DB9" s="659"/>
      <c r="DC9" s="659"/>
      <c r="DD9" s="627">
        <v>15848</v>
      </c>
      <c r="DE9" s="622"/>
      <c r="DF9" s="622"/>
      <c r="DG9" s="622"/>
      <c r="DH9" s="622"/>
      <c r="DI9" s="622"/>
      <c r="DJ9" s="622"/>
      <c r="DK9" s="622"/>
      <c r="DL9" s="622"/>
      <c r="DM9" s="622"/>
      <c r="DN9" s="622"/>
      <c r="DO9" s="622"/>
      <c r="DP9" s="623"/>
      <c r="DQ9" s="627">
        <v>416240</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248</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237</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61129</v>
      </c>
      <c r="BH10" s="622"/>
      <c r="BI10" s="622"/>
      <c r="BJ10" s="622"/>
      <c r="BK10" s="622"/>
      <c r="BL10" s="622"/>
      <c r="BM10" s="622"/>
      <c r="BN10" s="623"/>
      <c r="BO10" s="659">
        <v>2.9</v>
      </c>
      <c r="BP10" s="659"/>
      <c r="BQ10" s="659"/>
      <c r="BR10" s="659"/>
      <c r="BS10" s="660" t="s">
        <v>248</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50</v>
      </c>
      <c r="CS10" s="622"/>
      <c r="CT10" s="622"/>
      <c r="CU10" s="622"/>
      <c r="CV10" s="622"/>
      <c r="CW10" s="622"/>
      <c r="CX10" s="622"/>
      <c r="CY10" s="623"/>
      <c r="CZ10" s="659">
        <v>0</v>
      </c>
      <c r="DA10" s="659"/>
      <c r="DB10" s="659"/>
      <c r="DC10" s="659"/>
      <c r="DD10" s="627" t="s">
        <v>237</v>
      </c>
      <c r="DE10" s="622"/>
      <c r="DF10" s="622"/>
      <c r="DG10" s="622"/>
      <c r="DH10" s="622"/>
      <c r="DI10" s="622"/>
      <c r="DJ10" s="622"/>
      <c r="DK10" s="622"/>
      <c r="DL10" s="622"/>
      <c r="DM10" s="622"/>
      <c r="DN10" s="622"/>
      <c r="DO10" s="622"/>
      <c r="DP10" s="623"/>
      <c r="DQ10" s="627">
        <v>50</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313881</v>
      </c>
      <c r="S11" s="622"/>
      <c r="T11" s="622"/>
      <c r="U11" s="622"/>
      <c r="V11" s="622"/>
      <c r="W11" s="622"/>
      <c r="X11" s="622"/>
      <c r="Y11" s="623"/>
      <c r="Z11" s="624">
        <v>5</v>
      </c>
      <c r="AA11" s="625"/>
      <c r="AB11" s="625"/>
      <c r="AC11" s="626"/>
      <c r="AD11" s="627">
        <v>313881</v>
      </c>
      <c r="AE11" s="622"/>
      <c r="AF11" s="622"/>
      <c r="AG11" s="622"/>
      <c r="AH11" s="622"/>
      <c r="AI11" s="622"/>
      <c r="AJ11" s="622"/>
      <c r="AK11" s="623"/>
      <c r="AL11" s="624">
        <v>8.6999999999999993</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135144</v>
      </c>
      <c r="BH11" s="622"/>
      <c r="BI11" s="622"/>
      <c r="BJ11" s="622"/>
      <c r="BK11" s="622"/>
      <c r="BL11" s="622"/>
      <c r="BM11" s="622"/>
      <c r="BN11" s="623"/>
      <c r="BO11" s="659">
        <v>6.4</v>
      </c>
      <c r="BP11" s="659"/>
      <c r="BQ11" s="659"/>
      <c r="BR11" s="659"/>
      <c r="BS11" s="660">
        <v>37942</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282604</v>
      </c>
      <c r="CS11" s="622"/>
      <c r="CT11" s="622"/>
      <c r="CU11" s="622"/>
      <c r="CV11" s="622"/>
      <c r="CW11" s="622"/>
      <c r="CX11" s="622"/>
      <c r="CY11" s="623"/>
      <c r="CZ11" s="659">
        <v>4.8</v>
      </c>
      <c r="DA11" s="659"/>
      <c r="DB11" s="659"/>
      <c r="DC11" s="659"/>
      <c r="DD11" s="627">
        <v>146438</v>
      </c>
      <c r="DE11" s="622"/>
      <c r="DF11" s="622"/>
      <c r="DG11" s="622"/>
      <c r="DH11" s="622"/>
      <c r="DI11" s="622"/>
      <c r="DJ11" s="622"/>
      <c r="DK11" s="622"/>
      <c r="DL11" s="622"/>
      <c r="DM11" s="622"/>
      <c r="DN11" s="622"/>
      <c r="DO11" s="622"/>
      <c r="DP11" s="623"/>
      <c r="DQ11" s="627">
        <v>92627</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3429</v>
      </c>
      <c r="S12" s="622"/>
      <c r="T12" s="622"/>
      <c r="U12" s="622"/>
      <c r="V12" s="622"/>
      <c r="W12" s="622"/>
      <c r="X12" s="622"/>
      <c r="Y12" s="623"/>
      <c r="Z12" s="659">
        <v>0.1</v>
      </c>
      <c r="AA12" s="659"/>
      <c r="AB12" s="659"/>
      <c r="AC12" s="659"/>
      <c r="AD12" s="660">
        <v>3429</v>
      </c>
      <c r="AE12" s="660"/>
      <c r="AF12" s="660"/>
      <c r="AG12" s="660"/>
      <c r="AH12" s="660"/>
      <c r="AI12" s="660"/>
      <c r="AJ12" s="660"/>
      <c r="AK12" s="660"/>
      <c r="AL12" s="624">
        <v>0.1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1157020</v>
      </c>
      <c r="BH12" s="622"/>
      <c r="BI12" s="622"/>
      <c r="BJ12" s="622"/>
      <c r="BK12" s="622"/>
      <c r="BL12" s="622"/>
      <c r="BM12" s="622"/>
      <c r="BN12" s="623"/>
      <c r="BO12" s="659">
        <v>54.5</v>
      </c>
      <c r="BP12" s="659"/>
      <c r="BQ12" s="659"/>
      <c r="BR12" s="659"/>
      <c r="BS12" s="660" t="s">
        <v>237</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44050</v>
      </c>
      <c r="CS12" s="622"/>
      <c r="CT12" s="622"/>
      <c r="CU12" s="622"/>
      <c r="CV12" s="622"/>
      <c r="CW12" s="622"/>
      <c r="CX12" s="622"/>
      <c r="CY12" s="623"/>
      <c r="CZ12" s="659">
        <v>0.7</v>
      </c>
      <c r="DA12" s="659"/>
      <c r="DB12" s="659"/>
      <c r="DC12" s="659"/>
      <c r="DD12" s="627" t="s">
        <v>237</v>
      </c>
      <c r="DE12" s="622"/>
      <c r="DF12" s="622"/>
      <c r="DG12" s="622"/>
      <c r="DH12" s="622"/>
      <c r="DI12" s="622"/>
      <c r="DJ12" s="622"/>
      <c r="DK12" s="622"/>
      <c r="DL12" s="622"/>
      <c r="DM12" s="622"/>
      <c r="DN12" s="622"/>
      <c r="DO12" s="622"/>
      <c r="DP12" s="623"/>
      <c r="DQ12" s="627">
        <v>30771</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59" t="s">
        <v>148</v>
      </c>
      <c r="AA13" s="659"/>
      <c r="AB13" s="659"/>
      <c r="AC13" s="659"/>
      <c r="AD13" s="660" t="s">
        <v>248</v>
      </c>
      <c r="AE13" s="660"/>
      <c r="AF13" s="660"/>
      <c r="AG13" s="660"/>
      <c r="AH13" s="660"/>
      <c r="AI13" s="660"/>
      <c r="AJ13" s="660"/>
      <c r="AK13" s="660"/>
      <c r="AL13" s="624" t="s">
        <v>237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1157020</v>
      </c>
      <c r="BH13" s="622"/>
      <c r="BI13" s="622"/>
      <c r="BJ13" s="622"/>
      <c r="BK13" s="622"/>
      <c r="BL13" s="622"/>
      <c r="BM13" s="622"/>
      <c r="BN13" s="623"/>
      <c r="BO13" s="659">
        <v>54.5</v>
      </c>
      <c r="BP13" s="659"/>
      <c r="BQ13" s="659"/>
      <c r="BR13" s="659"/>
      <c r="BS13" s="660" t="s">
        <v>248</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593603</v>
      </c>
      <c r="CS13" s="622"/>
      <c r="CT13" s="622"/>
      <c r="CU13" s="622"/>
      <c r="CV13" s="622"/>
      <c r="CW13" s="622"/>
      <c r="CX13" s="622"/>
      <c r="CY13" s="623"/>
      <c r="CZ13" s="659">
        <v>10</v>
      </c>
      <c r="DA13" s="659"/>
      <c r="DB13" s="659"/>
      <c r="DC13" s="659"/>
      <c r="DD13" s="627">
        <v>272442</v>
      </c>
      <c r="DE13" s="622"/>
      <c r="DF13" s="622"/>
      <c r="DG13" s="622"/>
      <c r="DH13" s="622"/>
      <c r="DI13" s="622"/>
      <c r="DJ13" s="622"/>
      <c r="DK13" s="622"/>
      <c r="DL13" s="622"/>
      <c r="DM13" s="622"/>
      <c r="DN13" s="622"/>
      <c r="DO13" s="622"/>
      <c r="DP13" s="623"/>
      <c r="DQ13" s="627">
        <v>366154</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68</v>
      </c>
      <c r="S14" s="622"/>
      <c r="T14" s="622"/>
      <c r="U14" s="622"/>
      <c r="V14" s="622"/>
      <c r="W14" s="622"/>
      <c r="X14" s="622"/>
      <c r="Y14" s="623"/>
      <c r="Z14" s="659">
        <v>0</v>
      </c>
      <c r="AA14" s="659"/>
      <c r="AB14" s="659"/>
      <c r="AC14" s="659"/>
      <c r="AD14" s="660">
        <v>68</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45735</v>
      </c>
      <c r="BH14" s="622"/>
      <c r="BI14" s="622"/>
      <c r="BJ14" s="622"/>
      <c r="BK14" s="622"/>
      <c r="BL14" s="622"/>
      <c r="BM14" s="622"/>
      <c r="BN14" s="623"/>
      <c r="BO14" s="659">
        <v>2.2000000000000002</v>
      </c>
      <c r="BP14" s="659"/>
      <c r="BQ14" s="659"/>
      <c r="BR14" s="659"/>
      <c r="BS14" s="660" t="s">
        <v>148</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247654</v>
      </c>
      <c r="CS14" s="622"/>
      <c r="CT14" s="622"/>
      <c r="CU14" s="622"/>
      <c r="CV14" s="622"/>
      <c r="CW14" s="622"/>
      <c r="CX14" s="622"/>
      <c r="CY14" s="623"/>
      <c r="CZ14" s="659">
        <v>4.2</v>
      </c>
      <c r="DA14" s="659"/>
      <c r="DB14" s="659"/>
      <c r="DC14" s="659"/>
      <c r="DD14" s="627">
        <v>7194</v>
      </c>
      <c r="DE14" s="622"/>
      <c r="DF14" s="622"/>
      <c r="DG14" s="622"/>
      <c r="DH14" s="622"/>
      <c r="DI14" s="622"/>
      <c r="DJ14" s="622"/>
      <c r="DK14" s="622"/>
      <c r="DL14" s="622"/>
      <c r="DM14" s="622"/>
      <c r="DN14" s="622"/>
      <c r="DO14" s="622"/>
      <c r="DP14" s="623"/>
      <c r="DQ14" s="627">
        <v>246998</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237</v>
      </c>
      <c r="AE15" s="660"/>
      <c r="AF15" s="660"/>
      <c r="AG15" s="660"/>
      <c r="AH15" s="660"/>
      <c r="AI15" s="660"/>
      <c r="AJ15" s="660"/>
      <c r="AK15" s="660"/>
      <c r="AL15" s="624" t="s">
        <v>237</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72031</v>
      </c>
      <c r="BH15" s="622"/>
      <c r="BI15" s="622"/>
      <c r="BJ15" s="622"/>
      <c r="BK15" s="622"/>
      <c r="BL15" s="622"/>
      <c r="BM15" s="622"/>
      <c r="BN15" s="623"/>
      <c r="BO15" s="659">
        <v>3.4</v>
      </c>
      <c r="BP15" s="659"/>
      <c r="BQ15" s="659"/>
      <c r="BR15" s="659"/>
      <c r="BS15" s="660" t="s">
        <v>248</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648350</v>
      </c>
      <c r="CS15" s="622"/>
      <c r="CT15" s="622"/>
      <c r="CU15" s="622"/>
      <c r="CV15" s="622"/>
      <c r="CW15" s="622"/>
      <c r="CX15" s="622"/>
      <c r="CY15" s="623"/>
      <c r="CZ15" s="659">
        <v>11</v>
      </c>
      <c r="DA15" s="659"/>
      <c r="DB15" s="659"/>
      <c r="DC15" s="659"/>
      <c r="DD15" s="627">
        <v>41738</v>
      </c>
      <c r="DE15" s="622"/>
      <c r="DF15" s="622"/>
      <c r="DG15" s="622"/>
      <c r="DH15" s="622"/>
      <c r="DI15" s="622"/>
      <c r="DJ15" s="622"/>
      <c r="DK15" s="622"/>
      <c r="DL15" s="622"/>
      <c r="DM15" s="622"/>
      <c r="DN15" s="622"/>
      <c r="DO15" s="622"/>
      <c r="DP15" s="623"/>
      <c r="DQ15" s="627">
        <v>547201</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3753</v>
      </c>
      <c r="S16" s="622"/>
      <c r="T16" s="622"/>
      <c r="U16" s="622"/>
      <c r="V16" s="622"/>
      <c r="W16" s="622"/>
      <c r="X16" s="622"/>
      <c r="Y16" s="623"/>
      <c r="Z16" s="659">
        <v>0.1</v>
      </c>
      <c r="AA16" s="659"/>
      <c r="AB16" s="659"/>
      <c r="AC16" s="659"/>
      <c r="AD16" s="660">
        <v>3753</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268</v>
      </c>
      <c r="BP16" s="659"/>
      <c r="BQ16" s="659"/>
      <c r="BR16" s="659"/>
      <c r="BS16" s="660" t="s">
        <v>248</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t="s">
        <v>237</v>
      </c>
      <c r="CS16" s="622"/>
      <c r="CT16" s="622"/>
      <c r="CU16" s="622"/>
      <c r="CV16" s="622"/>
      <c r="CW16" s="622"/>
      <c r="CX16" s="622"/>
      <c r="CY16" s="623"/>
      <c r="CZ16" s="659" t="s">
        <v>248</v>
      </c>
      <c r="DA16" s="659"/>
      <c r="DB16" s="659"/>
      <c r="DC16" s="659"/>
      <c r="DD16" s="627" t="s">
        <v>248</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34515</v>
      </c>
      <c r="S17" s="622"/>
      <c r="T17" s="622"/>
      <c r="U17" s="622"/>
      <c r="V17" s="622"/>
      <c r="W17" s="622"/>
      <c r="X17" s="622"/>
      <c r="Y17" s="623"/>
      <c r="Z17" s="659">
        <v>0.6</v>
      </c>
      <c r="AA17" s="659"/>
      <c r="AB17" s="659"/>
      <c r="AC17" s="659"/>
      <c r="AD17" s="660">
        <v>34515</v>
      </c>
      <c r="AE17" s="660"/>
      <c r="AF17" s="660"/>
      <c r="AG17" s="660"/>
      <c r="AH17" s="660"/>
      <c r="AI17" s="660"/>
      <c r="AJ17" s="660"/>
      <c r="AK17" s="660"/>
      <c r="AL17" s="624">
        <v>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237</v>
      </c>
      <c r="BP17" s="659"/>
      <c r="BQ17" s="659"/>
      <c r="BR17" s="659"/>
      <c r="BS17" s="660" t="s">
        <v>237</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416216</v>
      </c>
      <c r="CS17" s="622"/>
      <c r="CT17" s="622"/>
      <c r="CU17" s="622"/>
      <c r="CV17" s="622"/>
      <c r="CW17" s="622"/>
      <c r="CX17" s="622"/>
      <c r="CY17" s="623"/>
      <c r="CZ17" s="659">
        <v>7</v>
      </c>
      <c r="DA17" s="659"/>
      <c r="DB17" s="659"/>
      <c r="DC17" s="659"/>
      <c r="DD17" s="627" t="s">
        <v>237</v>
      </c>
      <c r="DE17" s="622"/>
      <c r="DF17" s="622"/>
      <c r="DG17" s="622"/>
      <c r="DH17" s="622"/>
      <c r="DI17" s="622"/>
      <c r="DJ17" s="622"/>
      <c r="DK17" s="622"/>
      <c r="DL17" s="622"/>
      <c r="DM17" s="622"/>
      <c r="DN17" s="622"/>
      <c r="DO17" s="622"/>
      <c r="DP17" s="623"/>
      <c r="DQ17" s="627">
        <v>396935</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24917</v>
      </c>
      <c r="S18" s="622"/>
      <c r="T18" s="622"/>
      <c r="U18" s="622"/>
      <c r="V18" s="622"/>
      <c r="W18" s="622"/>
      <c r="X18" s="622"/>
      <c r="Y18" s="623"/>
      <c r="Z18" s="659">
        <v>0.4</v>
      </c>
      <c r="AA18" s="659"/>
      <c r="AB18" s="659"/>
      <c r="AC18" s="659"/>
      <c r="AD18" s="660">
        <v>24917</v>
      </c>
      <c r="AE18" s="660"/>
      <c r="AF18" s="660"/>
      <c r="AG18" s="660"/>
      <c r="AH18" s="660"/>
      <c r="AI18" s="660"/>
      <c r="AJ18" s="660"/>
      <c r="AK18" s="660"/>
      <c r="AL18" s="624">
        <v>0.7</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237</v>
      </c>
      <c r="BP18" s="659"/>
      <c r="BQ18" s="659"/>
      <c r="BR18" s="659"/>
      <c r="BS18" s="660" t="s">
        <v>237</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248</v>
      </c>
      <c r="CS18" s="622"/>
      <c r="CT18" s="622"/>
      <c r="CU18" s="622"/>
      <c r="CV18" s="622"/>
      <c r="CW18" s="622"/>
      <c r="CX18" s="622"/>
      <c r="CY18" s="623"/>
      <c r="CZ18" s="659" t="s">
        <v>237</v>
      </c>
      <c r="DA18" s="659"/>
      <c r="DB18" s="659"/>
      <c r="DC18" s="659"/>
      <c r="DD18" s="627" t="s">
        <v>237</v>
      </c>
      <c r="DE18" s="622"/>
      <c r="DF18" s="622"/>
      <c r="DG18" s="622"/>
      <c r="DH18" s="622"/>
      <c r="DI18" s="622"/>
      <c r="DJ18" s="622"/>
      <c r="DK18" s="622"/>
      <c r="DL18" s="622"/>
      <c r="DM18" s="622"/>
      <c r="DN18" s="622"/>
      <c r="DO18" s="622"/>
      <c r="DP18" s="623"/>
      <c r="DQ18" s="627" t="s">
        <v>237</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24442</v>
      </c>
      <c r="S19" s="622"/>
      <c r="T19" s="622"/>
      <c r="U19" s="622"/>
      <c r="V19" s="622"/>
      <c r="W19" s="622"/>
      <c r="X19" s="622"/>
      <c r="Y19" s="623"/>
      <c r="Z19" s="659">
        <v>0.4</v>
      </c>
      <c r="AA19" s="659"/>
      <c r="AB19" s="659"/>
      <c r="AC19" s="659"/>
      <c r="AD19" s="660">
        <v>24442</v>
      </c>
      <c r="AE19" s="660"/>
      <c r="AF19" s="660"/>
      <c r="AG19" s="660"/>
      <c r="AH19" s="660"/>
      <c r="AI19" s="660"/>
      <c r="AJ19" s="660"/>
      <c r="AK19" s="660"/>
      <c r="AL19" s="624">
        <v>0.7</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237</v>
      </c>
      <c r="BH19" s="622"/>
      <c r="BI19" s="622"/>
      <c r="BJ19" s="622"/>
      <c r="BK19" s="622"/>
      <c r="BL19" s="622"/>
      <c r="BM19" s="622"/>
      <c r="BN19" s="623"/>
      <c r="BO19" s="659" t="s">
        <v>237</v>
      </c>
      <c r="BP19" s="659"/>
      <c r="BQ19" s="659"/>
      <c r="BR19" s="659"/>
      <c r="BS19" s="660" t="s">
        <v>237</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237</v>
      </c>
      <c r="CS19" s="622"/>
      <c r="CT19" s="622"/>
      <c r="CU19" s="622"/>
      <c r="CV19" s="622"/>
      <c r="CW19" s="622"/>
      <c r="CX19" s="622"/>
      <c r="CY19" s="623"/>
      <c r="CZ19" s="659" t="s">
        <v>248</v>
      </c>
      <c r="DA19" s="659"/>
      <c r="DB19" s="659"/>
      <c r="DC19" s="659"/>
      <c r="DD19" s="627" t="s">
        <v>237</v>
      </c>
      <c r="DE19" s="622"/>
      <c r="DF19" s="622"/>
      <c r="DG19" s="622"/>
      <c r="DH19" s="622"/>
      <c r="DI19" s="622"/>
      <c r="DJ19" s="622"/>
      <c r="DK19" s="622"/>
      <c r="DL19" s="622"/>
      <c r="DM19" s="622"/>
      <c r="DN19" s="622"/>
      <c r="DO19" s="622"/>
      <c r="DP19" s="623"/>
      <c r="DQ19" s="627" t="s">
        <v>248</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475</v>
      </c>
      <c r="S20" s="622"/>
      <c r="T20" s="622"/>
      <c r="U20" s="622"/>
      <c r="V20" s="622"/>
      <c r="W20" s="622"/>
      <c r="X20" s="622"/>
      <c r="Y20" s="623"/>
      <c r="Z20" s="659">
        <v>0</v>
      </c>
      <c r="AA20" s="659"/>
      <c r="AB20" s="659"/>
      <c r="AC20" s="659"/>
      <c r="AD20" s="660">
        <v>475</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237</v>
      </c>
      <c r="BH20" s="622"/>
      <c r="BI20" s="622"/>
      <c r="BJ20" s="622"/>
      <c r="BK20" s="622"/>
      <c r="BL20" s="622"/>
      <c r="BM20" s="622"/>
      <c r="BN20" s="623"/>
      <c r="BO20" s="659" t="s">
        <v>237</v>
      </c>
      <c r="BP20" s="659"/>
      <c r="BQ20" s="659"/>
      <c r="BR20" s="659"/>
      <c r="BS20" s="660" t="s">
        <v>248</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5916025</v>
      </c>
      <c r="CS20" s="622"/>
      <c r="CT20" s="622"/>
      <c r="CU20" s="622"/>
      <c r="CV20" s="622"/>
      <c r="CW20" s="622"/>
      <c r="CX20" s="622"/>
      <c r="CY20" s="623"/>
      <c r="CZ20" s="659">
        <v>100</v>
      </c>
      <c r="DA20" s="659"/>
      <c r="DB20" s="659"/>
      <c r="DC20" s="659"/>
      <c r="DD20" s="627">
        <v>495734</v>
      </c>
      <c r="DE20" s="622"/>
      <c r="DF20" s="622"/>
      <c r="DG20" s="622"/>
      <c r="DH20" s="622"/>
      <c r="DI20" s="622"/>
      <c r="DJ20" s="622"/>
      <c r="DK20" s="622"/>
      <c r="DL20" s="622"/>
      <c r="DM20" s="622"/>
      <c r="DN20" s="622"/>
      <c r="DO20" s="622"/>
      <c r="DP20" s="623"/>
      <c r="DQ20" s="627">
        <v>3921254</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1113414</v>
      </c>
      <c r="S21" s="622"/>
      <c r="T21" s="622"/>
      <c r="U21" s="622"/>
      <c r="V21" s="622"/>
      <c r="W21" s="622"/>
      <c r="X21" s="622"/>
      <c r="Y21" s="623"/>
      <c r="Z21" s="659">
        <v>17.899999999999999</v>
      </c>
      <c r="AA21" s="659"/>
      <c r="AB21" s="659"/>
      <c r="AC21" s="659"/>
      <c r="AD21" s="660">
        <v>1010448</v>
      </c>
      <c r="AE21" s="660"/>
      <c r="AF21" s="660"/>
      <c r="AG21" s="660"/>
      <c r="AH21" s="660"/>
      <c r="AI21" s="660"/>
      <c r="AJ21" s="660"/>
      <c r="AK21" s="660"/>
      <c r="AL21" s="624">
        <v>28.2</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237</v>
      </c>
      <c r="BH21" s="622"/>
      <c r="BI21" s="622"/>
      <c r="BJ21" s="622"/>
      <c r="BK21" s="622"/>
      <c r="BL21" s="622"/>
      <c r="BM21" s="622"/>
      <c r="BN21" s="623"/>
      <c r="BO21" s="659" t="s">
        <v>237</v>
      </c>
      <c r="BP21" s="659"/>
      <c r="BQ21" s="659"/>
      <c r="BR21" s="659"/>
      <c r="BS21" s="660" t="s">
        <v>248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1010448</v>
      </c>
      <c r="S22" s="622"/>
      <c r="T22" s="622"/>
      <c r="U22" s="622"/>
      <c r="V22" s="622"/>
      <c r="W22" s="622"/>
      <c r="X22" s="622"/>
      <c r="Y22" s="623"/>
      <c r="Z22" s="659">
        <v>16.3</v>
      </c>
      <c r="AA22" s="659"/>
      <c r="AB22" s="659"/>
      <c r="AC22" s="659"/>
      <c r="AD22" s="660">
        <v>1010448</v>
      </c>
      <c r="AE22" s="660"/>
      <c r="AF22" s="660"/>
      <c r="AG22" s="660"/>
      <c r="AH22" s="660"/>
      <c r="AI22" s="660"/>
      <c r="AJ22" s="660"/>
      <c r="AK22" s="660"/>
      <c r="AL22" s="624">
        <v>28.2</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148</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102966</v>
      </c>
      <c r="S23" s="622"/>
      <c r="T23" s="622"/>
      <c r="U23" s="622"/>
      <c r="V23" s="622"/>
      <c r="W23" s="622"/>
      <c r="X23" s="622"/>
      <c r="Y23" s="623"/>
      <c r="Z23" s="659">
        <v>1.7</v>
      </c>
      <c r="AA23" s="659"/>
      <c r="AB23" s="659"/>
      <c r="AC23" s="659"/>
      <c r="AD23" s="660" t="s">
        <v>268</v>
      </c>
      <c r="AE23" s="660"/>
      <c r="AF23" s="660"/>
      <c r="AG23" s="660"/>
      <c r="AH23" s="660"/>
      <c r="AI23" s="660"/>
      <c r="AJ23" s="660"/>
      <c r="AK23" s="660"/>
      <c r="AL23" s="624" t="s">
        <v>248</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237</v>
      </c>
      <c r="BH23" s="622"/>
      <c r="BI23" s="622"/>
      <c r="BJ23" s="622"/>
      <c r="BK23" s="622"/>
      <c r="BL23" s="622"/>
      <c r="BM23" s="622"/>
      <c r="BN23" s="623"/>
      <c r="BO23" s="659" t="s">
        <v>268</v>
      </c>
      <c r="BP23" s="659"/>
      <c r="BQ23" s="659"/>
      <c r="BR23" s="659"/>
      <c r="BS23" s="660" t="s">
        <v>237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237</v>
      </c>
      <c r="S24" s="622"/>
      <c r="T24" s="622"/>
      <c r="U24" s="622"/>
      <c r="V24" s="622"/>
      <c r="W24" s="622"/>
      <c r="X24" s="622"/>
      <c r="Y24" s="623"/>
      <c r="Z24" s="659" t="s">
        <v>248</v>
      </c>
      <c r="AA24" s="659"/>
      <c r="AB24" s="659"/>
      <c r="AC24" s="659"/>
      <c r="AD24" s="660" t="s">
        <v>248</v>
      </c>
      <c r="AE24" s="660"/>
      <c r="AF24" s="660"/>
      <c r="AG24" s="660"/>
      <c r="AH24" s="660"/>
      <c r="AI24" s="660"/>
      <c r="AJ24" s="660"/>
      <c r="AK24" s="660"/>
      <c r="AL24" s="624" t="s">
        <v>237</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148</v>
      </c>
      <c r="BH24" s="622"/>
      <c r="BI24" s="622"/>
      <c r="BJ24" s="622"/>
      <c r="BK24" s="622"/>
      <c r="BL24" s="622"/>
      <c r="BM24" s="622"/>
      <c r="BN24" s="623"/>
      <c r="BO24" s="659" t="s">
        <v>237</v>
      </c>
      <c r="BP24" s="659"/>
      <c r="BQ24" s="659"/>
      <c r="BR24" s="659"/>
      <c r="BS24" s="660" t="s">
        <v>248</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2808332</v>
      </c>
      <c r="CS24" s="677"/>
      <c r="CT24" s="677"/>
      <c r="CU24" s="677"/>
      <c r="CV24" s="677"/>
      <c r="CW24" s="677"/>
      <c r="CX24" s="677"/>
      <c r="CY24" s="702"/>
      <c r="CZ24" s="703">
        <v>47.5</v>
      </c>
      <c r="DA24" s="685"/>
      <c r="DB24" s="685"/>
      <c r="DC24" s="705"/>
      <c r="DD24" s="701">
        <v>1708279</v>
      </c>
      <c r="DE24" s="677"/>
      <c r="DF24" s="677"/>
      <c r="DG24" s="677"/>
      <c r="DH24" s="677"/>
      <c r="DI24" s="677"/>
      <c r="DJ24" s="677"/>
      <c r="DK24" s="702"/>
      <c r="DL24" s="701">
        <v>1682813</v>
      </c>
      <c r="DM24" s="677"/>
      <c r="DN24" s="677"/>
      <c r="DO24" s="677"/>
      <c r="DP24" s="677"/>
      <c r="DQ24" s="677"/>
      <c r="DR24" s="677"/>
      <c r="DS24" s="677"/>
      <c r="DT24" s="677"/>
      <c r="DU24" s="677"/>
      <c r="DV24" s="702"/>
      <c r="DW24" s="703">
        <v>45.8</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3675157</v>
      </c>
      <c r="S25" s="622"/>
      <c r="T25" s="622"/>
      <c r="U25" s="622"/>
      <c r="V25" s="622"/>
      <c r="W25" s="622"/>
      <c r="X25" s="622"/>
      <c r="Y25" s="623"/>
      <c r="Z25" s="659">
        <v>59.1</v>
      </c>
      <c r="AA25" s="659"/>
      <c r="AB25" s="659"/>
      <c r="AC25" s="659"/>
      <c r="AD25" s="660">
        <v>3572191</v>
      </c>
      <c r="AE25" s="660"/>
      <c r="AF25" s="660"/>
      <c r="AG25" s="660"/>
      <c r="AH25" s="660"/>
      <c r="AI25" s="660"/>
      <c r="AJ25" s="660"/>
      <c r="AK25" s="660"/>
      <c r="AL25" s="624">
        <v>99.5</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237</v>
      </c>
      <c r="BH25" s="622"/>
      <c r="BI25" s="622"/>
      <c r="BJ25" s="622"/>
      <c r="BK25" s="622"/>
      <c r="BL25" s="622"/>
      <c r="BM25" s="622"/>
      <c r="BN25" s="623"/>
      <c r="BO25" s="659" t="s">
        <v>248</v>
      </c>
      <c r="BP25" s="659"/>
      <c r="BQ25" s="659"/>
      <c r="BR25" s="659"/>
      <c r="BS25" s="660" t="s">
        <v>248</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963240</v>
      </c>
      <c r="CS25" s="634"/>
      <c r="CT25" s="634"/>
      <c r="CU25" s="634"/>
      <c r="CV25" s="634"/>
      <c r="CW25" s="634"/>
      <c r="CX25" s="634"/>
      <c r="CY25" s="635"/>
      <c r="CZ25" s="624">
        <v>16.3</v>
      </c>
      <c r="DA25" s="636"/>
      <c r="DB25" s="636"/>
      <c r="DC25" s="637"/>
      <c r="DD25" s="627">
        <v>901688</v>
      </c>
      <c r="DE25" s="634"/>
      <c r="DF25" s="634"/>
      <c r="DG25" s="634"/>
      <c r="DH25" s="634"/>
      <c r="DI25" s="634"/>
      <c r="DJ25" s="634"/>
      <c r="DK25" s="635"/>
      <c r="DL25" s="627">
        <v>883301</v>
      </c>
      <c r="DM25" s="634"/>
      <c r="DN25" s="634"/>
      <c r="DO25" s="634"/>
      <c r="DP25" s="634"/>
      <c r="DQ25" s="634"/>
      <c r="DR25" s="634"/>
      <c r="DS25" s="634"/>
      <c r="DT25" s="634"/>
      <c r="DU25" s="634"/>
      <c r="DV25" s="635"/>
      <c r="DW25" s="624">
        <v>24</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2019</v>
      </c>
      <c r="S26" s="622"/>
      <c r="T26" s="622"/>
      <c r="U26" s="622"/>
      <c r="V26" s="622"/>
      <c r="W26" s="622"/>
      <c r="X26" s="622"/>
      <c r="Y26" s="623"/>
      <c r="Z26" s="659">
        <v>0</v>
      </c>
      <c r="AA26" s="659"/>
      <c r="AB26" s="659"/>
      <c r="AC26" s="659"/>
      <c r="AD26" s="660">
        <v>2019</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248</v>
      </c>
      <c r="BH26" s="622"/>
      <c r="BI26" s="622"/>
      <c r="BJ26" s="622"/>
      <c r="BK26" s="622"/>
      <c r="BL26" s="622"/>
      <c r="BM26" s="622"/>
      <c r="BN26" s="623"/>
      <c r="BO26" s="659" t="s">
        <v>248</v>
      </c>
      <c r="BP26" s="659"/>
      <c r="BQ26" s="659"/>
      <c r="BR26" s="659"/>
      <c r="BS26" s="660" t="s">
        <v>248</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479615</v>
      </c>
      <c r="CS26" s="622"/>
      <c r="CT26" s="622"/>
      <c r="CU26" s="622"/>
      <c r="CV26" s="622"/>
      <c r="CW26" s="622"/>
      <c r="CX26" s="622"/>
      <c r="CY26" s="623"/>
      <c r="CZ26" s="624">
        <v>8.1</v>
      </c>
      <c r="DA26" s="636"/>
      <c r="DB26" s="636"/>
      <c r="DC26" s="637"/>
      <c r="DD26" s="627">
        <v>462203</v>
      </c>
      <c r="DE26" s="622"/>
      <c r="DF26" s="622"/>
      <c r="DG26" s="622"/>
      <c r="DH26" s="622"/>
      <c r="DI26" s="622"/>
      <c r="DJ26" s="622"/>
      <c r="DK26" s="623"/>
      <c r="DL26" s="627" t="s">
        <v>237</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48735</v>
      </c>
      <c r="S27" s="622"/>
      <c r="T27" s="622"/>
      <c r="U27" s="622"/>
      <c r="V27" s="622"/>
      <c r="W27" s="622"/>
      <c r="X27" s="622"/>
      <c r="Y27" s="623"/>
      <c r="Z27" s="659">
        <v>0.8</v>
      </c>
      <c r="AA27" s="659"/>
      <c r="AB27" s="659"/>
      <c r="AC27" s="659"/>
      <c r="AD27" s="660" t="s">
        <v>248</v>
      </c>
      <c r="AE27" s="660"/>
      <c r="AF27" s="660"/>
      <c r="AG27" s="660"/>
      <c r="AH27" s="660"/>
      <c r="AI27" s="660"/>
      <c r="AJ27" s="660"/>
      <c r="AK27" s="660"/>
      <c r="AL27" s="624" t="s">
        <v>237</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2121178</v>
      </c>
      <c r="BH27" s="622"/>
      <c r="BI27" s="622"/>
      <c r="BJ27" s="622"/>
      <c r="BK27" s="622"/>
      <c r="BL27" s="622"/>
      <c r="BM27" s="622"/>
      <c r="BN27" s="623"/>
      <c r="BO27" s="659">
        <v>100</v>
      </c>
      <c r="BP27" s="659"/>
      <c r="BQ27" s="659"/>
      <c r="BR27" s="659"/>
      <c r="BS27" s="660">
        <v>37942</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1428876</v>
      </c>
      <c r="CS27" s="634"/>
      <c r="CT27" s="634"/>
      <c r="CU27" s="634"/>
      <c r="CV27" s="634"/>
      <c r="CW27" s="634"/>
      <c r="CX27" s="634"/>
      <c r="CY27" s="635"/>
      <c r="CZ27" s="624">
        <v>24.2</v>
      </c>
      <c r="DA27" s="636"/>
      <c r="DB27" s="636"/>
      <c r="DC27" s="637"/>
      <c r="DD27" s="627">
        <v>409656</v>
      </c>
      <c r="DE27" s="634"/>
      <c r="DF27" s="634"/>
      <c r="DG27" s="634"/>
      <c r="DH27" s="634"/>
      <c r="DI27" s="634"/>
      <c r="DJ27" s="634"/>
      <c r="DK27" s="635"/>
      <c r="DL27" s="627">
        <v>402577</v>
      </c>
      <c r="DM27" s="634"/>
      <c r="DN27" s="634"/>
      <c r="DO27" s="634"/>
      <c r="DP27" s="634"/>
      <c r="DQ27" s="634"/>
      <c r="DR27" s="634"/>
      <c r="DS27" s="634"/>
      <c r="DT27" s="634"/>
      <c r="DU27" s="634"/>
      <c r="DV27" s="635"/>
      <c r="DW27" s="624">
        <v>11</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69172</v>
      </c>
      <c r="S28" s="622"/>
      <c r="T28" s="622"/>
      <c r="U28" s="622"/>
      <c r="V28" s="622"/>
      <c r="W28" s="622"/>
      <c r="X28" s="622"/>
      <c r="Y28" s="623"/>
      <c r="Z28" s="659">
        <v>1.1000000000000001</v>
      </c>
      <c r="AA28" s="659"/>
      <c r="AB28" s="659"/>
      <c r="AC28" s="659"/>
      <c r="AD28" s="660">
        <v>6067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416216</v>
      </c>
      <c r="CS28" s="622"/>
      <c r="CT28" s="622"/>
      <c r="CU28" s="622"/>
      <c r="CV28" s="622"/>
      <c r="CW28" s="622"/>
      <c r="CX28" s="622"/>
      <c r="CY28" s="623"/>
      <c r="CZ28" s="624">
        <v>7</v>
      </c>
      <c r="DA28" s="636"/>
      <c r="DB28" s="636"/>
      <c r="DC28" s="637"/>
      <c r="DD28" s="627">
        <v>396935</v>
      </c>
      <c r="DE28" s="622"/>
      <c r="DF28" s="622"/>
      <c r="DG28" s="622"/>
      <c r="DH28" s="622"/>
      <c r="DI28" s="622"/>
      <c r="DJ28" s="622"/>
      <c r="DK28" s="623"/>
      <c r="DL28" s="627">
        <v>396935</v>
      </c>
      <c r="DM28" s="622"/>
      <c r="DN28" s="622"/>
      <c r="DO28" s="622"/>
      <c r="DP28" s="622"/>
      <c r="DQ28" s="622"/>
      <c r="DR28" s="622"/>
      <c r="DS28" s="622"/>
      <c r="DT28" s="622"/>
      <c r="DU28" s="622"/>
      <c r="DV28" s="623"/>
      <c r="DW28" s="624">
        <v>10.8</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30684</v>
      </c>
      <c r="S29" s="622"/>
      <c r="T29" s="622"/>
      <c r="U29" s="622"/>
      <c r="V29" s="622"/>
      <c r="W29" s="622"/>
      <c r="X29" s="622"/>
      <c r="Y29" s="623"/>
      <c r="Z29" s="659">
        <v>0.5</v>
      </c>
      <c r="AA29" s="659"/>
      <c r="AB29" s="659"/>
      <c r="AC29" s="659"/>
      <c r="AD29" s="660">
        <v>330</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72</v>
      </c>
      <c r="CG29" s="619"/>
      <c r="CH29" s="619"/>
      <c r="CI29" s="619"/>
      <c r="CJ29" s="619"/>
      <c r="CK29" s="619"/>
      <c r="CL29" s="619"/>
      <c r="CM29" s="619"/>
      <c r="CN29" s="619"/>
      <c r="CO29" s="619"/>
      <c r="CP29" s="619"/>
      <c r="CQ29" s="620"/>
      <c r="CR29" s="621">
        <v>416216</v>
      </c>
      <c r="CS29" s="634"/>
      <c r="CT29" s="634"/>
      <c r="CU29" s="634"/>
      <c r="CV29" s="634"/>
      <c r="CW29" s="634"/>
      <c r="CX29" s="634"/>
      <c r="CY29" s="635"/>
      <c r="CZ29" s="624">
        <v>7</v>
      </c>
      <c r="DA29" s="636"/>
      <c r="DB29" s="636"/>
      <c r="DC29" s="637"/>
      <c r="DD29" s="627">
        <v>396935</v>
      </c>
      <c r="DE29" s="634"/>
      <c r="DF29" s="634"/>
      <c r="DG29" s="634"/>
      <c r="DH29" s="634"/>
      <c r="DI29" s="634"/>
      <c r="DJ29" s="634"/>
      <c r="DK29" s="635"/>
      <c r="DL29" s="627">
        <v>396935</v>
      </c>
      <c r="DM29" s="634"/>
      <c r="DN29" s="634"/>
      <c r="DO29" s="634"/>
      <c r="DP29" s="634"/>
      <c r="DQ29" s="634"/>
      <c r="DR29" s="634"/>
      <c r="DS29" s="634"/>
      <c r="DT29" s="634"/>
      <c r="DU29" s="634"/>
      <c r="DV29" s="635"/>
      <c r="DW29" s="624">
        <v>10.8</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1211379</v>
      </c>
      <c r="S30" s="622"/>
      <c r="T30" s="622"/>
      <c r="U30" s="622"/>
      <c r="V30" s="622"/>
      <c r="W30" s="622"/>
      <c r="X30" s="622"/>
      <c r="Y30" s="623"/>
      <c r="Z30" s="659">
        <v>19.5</v>
      </c>
      <c r="AA30" s="659"/>
      <c r="AB30" s="659"/>
      <c r="AC30" s="659"/>
      <c r="AD30" s="660" t="s">
        <v>237</v>
      </c>
      <c r="AE30" s="660"/>
      <c r="AF30" s="660"/>
      <c r="AG30" s="660"/>
      <c r="AH30" s="660"/>
      <c r="AI30" s="660"/>
      <c r="AJ30" s="660"/>
      <c r="AK30" s="660"/>
      <c r="AL30" s="624" t="s">
        <v>248</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399073</v>
      </c>
      <c r="CS30" s="622"/>
      <c r="CT30" s="622"/>
      <c r="CU30" s="622"/>
      <c r="CV30" s="622"/>
      <c r="CW30" s="622"/>
      <c r="CX30" s="622"/>
      <c r="CY30" s="623"/>
      <c r="CZ30" s="624">
        <v>6.7</v>
      </c>
      <c r="DA30" s="636"/>
      <c r="DB30" s="636"/>
      <c r="DC30" s="637"/>
      <c r="DD30" s="627">
        <v>379792</v>
      </c>
      <c r="DE30" s="622"/>
      <c r="DF30" s="622"/>
      <c r="DG30" s="622"/>
      <c r="DH30" s="622"/>
      <c r="DI30" s="622"/>
      <c r="DJ30" s="622"/>
      <c r="DK30" s="623"/>
      <c r="DL30" s="627">
        <v>379792</v>
      </c>
      <c r="DM30" s="622"/>
      <c r="DN30" s="622"/>
      <c r="DO30" s="622"/>
      <c r="DP30" s="622"/>
      <c r="DQ30" s="622"/>
      <c r="DR30" s="622"/>
      <c r="DS30" s="622"/>
      <c r="DT30" s="622"/>
      <c r="DU30" s="622"/>
      <c r="DV30" s="623"/>
      <c r="DW30" s="624">
        <v>10.3</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237</v>
      </c>
      <c r="S31" s="622"/>
      <c r="T31" s="622"/>
      <c r="U31" s="622"/>
      <c r="V31" s="622"/>
      <c r="W31" s="622"/>
      <c r="X31" s="622"/>
      <c r="Y31" s="623"/>
      <c r="Z31" s="659" t="s">
        <v>237</v>
      </c>
      <c r="AA31" s="659"/>
      <c r="AB31" s="659"/>
      <c r="AC31" s="659"/>
      <c r="AD31" s="660" t="s">
        <v>237</v>
      </c>
      <c r="AE31" s="660"/>
      <c r="AF31" s="660"/>
      <c r="AG31" s="660"/>
      <c r="AH31" s="660"/>
      <c r="AI31" s="660"/>
      <c r="AJ31" s="660"/>
      <c r="AK31" s="660"/>
      <c r="AL31" s="624" t="s">
        <v>148</v>
      </c>
      <c r="AM31" s="625"/>
      <c r="AN31" s="625"/>
      <c r="AO31" s="661"/>
      <c r="AP31" s="691" t="s">
        <v>315</v>
      </c>
      <c r="AQ31" s="692"/>
      <c r="AR31" s="692"/>
      <c r="AS31" s="692"/>
      <c r="AT31" s="693" t="s">
        <v>316</v>
      </c>
      <c r="AU31" s="218"/>
      <c r="AV31" s="218"/>
      <c r="AW31" s="218"/>
      <c r="AX31" s="679" t="s">
        <v>189</v>
      </c>
      <c r="AY31" s="680"/>
      <c r="AZ31" s="680"/>
      <c r="BA31" s="680"/>
      <c r="BB31" s="680"/>
      <c r="BC31" s="680"/>
      <c r="BD31" s="680"/>
      <c r="BE31" s="680"/>
      <c r="BF31" s="681"/>
      <c r="BG31" s="683">
        <v>99.4</v>
      </c>
      <c r="BH31" s="684"/>
      <c r="BI31" s="684"/>
      <c r="BJ31" s="684"/>
      <c r="BK31" s="684"/>
      <c r="BL31" s="684"/>
      <c r="BM31" s="685">
        <v>98.2</v>
      </c>
      <c r="BN31" s="684"/>
      <c r="BO31" s="684"/>
      <c r="BP31" s="684"/>
      <c r="BQ31" s="686"/>
      <c r="BR31" s="683">
        <v>99.5</v>
      </c>
      <c r="BS31" s="684"/>
      <c r="BT31" s="684"/>
      <c r="BU31" s="684"/>
      <c r="BV31" s="684"/>
      <c r="BW31" s="684"/>
      <c r="BX31" s="685">
        <v>98.3</v>
      </c>
      <c r="BY31" s="684"/>
      <c r="BZ31" s="684"/>
      <c r="CA31" s="684"/>
      <c r="CB31" s="686"/>
      <c r="CD31" s="642"/>
      <c r="CE31" s="643"/>
      <c r="CF31" s="618" t="s">
        <v>317</v>
      </c>
      <c r="CG31" s="619"/>
      <c r="CH31" s="619"/>
      <c r="CI31" s="619"/>
      <c r="CJ31" s="619"/>
      <c r="CK31" s="619"/>
      <c r="CL31" s="619"/>
      <c r="CM31" s="619"/>
      <c r="CN31" s="619"/>
      <c r="CO31" s="619"/>
      <c r="CP31" s="619"/>
      <c r="CQ31" s="620"/>
      <c r="CR31" s="621">
        <v>17143</v>
      </c>
      <c r="CS31" s="634"/>
      <c r="CT31" s="634"/>
      <c r="CU31" s="634"/>
      <c r="CV31" s="634"/>
      <c r="CW31" s="634"/>
      <c r="CX31" s="634"/>
      <c r="CY31" s="635"/>
      <c r="CZ31" s="624">
        <v>0.3</v>
      </c>
      <c r="DA31" s="636"/>
      <c r="DB31" s="636"/>
      <c r="DC31" s="637"/>
      <c r="DD31" s="627">
        <v>17143</v>
      </c>
      <c r="DE31" s="634"/>
      <c r="DF31" s="634"/>
      <c r="DG31" s="634"/>
      <c r="DH31" s="634"/>
      <c r="DI31" s="634"/>
      <c r="DJ31" s="634"/>
      <c r="DK31" s="635"/>
      <c r="DL31" s="627">
        <v>17143</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420485</v>
      </c>
      <c r="S32" s="622"/>
      <c r="T32" s="622"/>
      <c r="U32" s="622"/>
      <c r="V32" s="622"/>
      <c r="W32" s="622"/>
      <c r="X32" s="622"/>
      <c r="Y32" s="623"/>
      <c r="Z32" s="659">
        <v>6.8</v>
      </c>
      <c r="AA32" s="659"/>
      <c r="AB32" s="659"/>
      <c r="AC32" s="659"/>
      <c r="AD32" s="660" t="s">
        <v>237</v>
      </c>
      <c r="AE32" s="660"/>
      <c r="AF32" s="660"/>
      <c r="AG32" s="660"/>
      <c r="AH32" s="660"/>
      <c r="AI32" s="660"/>
      <c r="AJ32" s="660"/>
      <c r="AK32" s="660"/>
      <c r="AL32" s="624" t="s">
        <v>268</v>
      </c>
      <c r="AM32" s="625"/>
      <c r="AN32" s="625"/>
      <c r="AO32" s="661"/>
      <c r="AP32" s="662"/>
      <c r="AQ32" s="663"/>
      <c r="AR32" s="663"/>
      <c r="AS32" s="663"/>
      <c r="AT32" s="694"/>
      <c r="AU32" s="214" t="s">
        <v>319</v>
      </c>
      <c r="AX32" s="618" t="s">
        <v>320</v>
      </c>
      <c r="AY32" s="619"/>
      <c r="AZ32" s="619"/>
      <c r="BA32" s="619"/>
      <c r="BB32" s="619"/>
      <c r="BC32" s="619"/>
      <c r="BD32" s="619"/>
      <c r="BE32" s="619"/>
      <c r="BF32" s="620"/>
      <c r="BG32" s="687">
        <v>99.1</v>
      </c>
      <c r="BH32" s="634"/>
      <c r="BI32" s="634"/>
      <c r="BJ32" s="634"/>
      <c r="BK32" s="634"/>
      <c r="BL32" s="634"/>
      <c r="BM32" s="625">
        <v>97.1</v>
      </c>
      <c r="BN32" s="634"/>
      <c r="BO32" s="634"/>
      <c r="BP32" s="634"/>
      <c r="BQ32" s="657"/>
      <c r="BR32" s="687">
        <v>99.3</v>
      </c>
      <c r="BS32" s="634"/>
      <c r="BT32" s="634"/>
      <c r="BU32" s="634"/>
      <c r="BV32" s="634"/>
      <c r="BW32" s="634"/>
      <c r="BX32" s="625">
        <v>97.3</v>
      </c>
      <c r="BY32" s="634"/>
      <c r="BZ32" s="634"/>
      <c r="CA32" s="634"/>
      <c r="CB32" s="657"/>
      <c r="CD32" s="644"/>
      <c r="CE32" s="645"/>
      <c r="CF32" s="618" t="s">
        <v>321</v>
      </c>
      <c r="CG32" s="619"/>
      <c r="CH32" s="619"/>
      <c r="CI32" s="619"/>
      <c r="CJ32" s="619"/>
      <c r="CK32" s="619"/>
      <c r="CL32" s="619"/>
      <c r="CM32" s="619"/>
      <c r="CN32" s="619"/>
      <c r="CO32" s="619"/>
      <c r="CP32" s="619"/>
      <c r="CQ32" s="620"/>
      <c r="CR32" s="621" t="s">
        <v>248</v>
      </c>
      <c r="CS32" s="622"/>
      <c r="CT32" s="622"/>
      <c r="CU32" s="622"/>
      <c r="CV32" s="622"/>
      <c r="CW32" s="622"/>
      <c r="CX32" s="622"/>
      <c r="CY32" s="623"/>
      <c r="CZ32" s="624" t="s">
        <v>237</v>
      </c>
      <c r="DA32" s="636"/>
      <c r="DB32" s="636"/>
      <c r="DC32" s="637"/>
      <c r="DD32" s="627" t="s">
        <v>268</v>
      </c>
      <c r="DE32" s="622"/>
      <c r="DF32" s="622"/>
      <c r="DG32" s="622"/>
      <c r="DH32" s="622"/>
      <c r="DI32" s="622"/>
      <c r="DJ32" s="622"/>
      <c r="DK32" s="623"/>
      <c r="DL32" s="627" t="s">
        <v>248</v>
      </c>
      <c r="DM32" s="622"/>
      <c r="DN32" s="622"/>
      <c r="DO32" s="622"/>
      <c r="DP32" s="622"/>
      <c r="DQ32" s="622"/>
      <c r="DR32" s="622"/>
      <c r="DS32" s="622"/>
      <c r="DT32" s="622"/>
      <c r="DU32" s="622"/>
      <c r="DV32" s="623"/>
      <c r="DW32" s="624" t="s">
        <v>237</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5185</v>
      </c>
      <c r="S33" s="622"/>
      <c r="T33" s="622"/>
      <c r="U33" s="622"/>
      <c r="V33" s="622"/>
      <c r="W33" s="622"/>
      <c r="X33" s="622"/>
      <c r="Y33" s="623"/>
      <c r="Z33" s="659">
        <v>0.1</v>
      </c>
      <c r="AA33" s="659"/>
      <c r="AB33" s="659"/>
      <c r="AC33" s="659"/>
      <c r="AD33" s="660">
        <v>4</v>
      </c>
      <c r="AE33" s="660"/>
      <c r="AF33" s="660"/>
      <c r="AG33" s="660"/>
      <c r="AH33" s="660"/>
      <c r="AI33" s="660"/>
      <c r="AJ33" s="660"/>
      <c r="AK33" s="660"/>
      <c r="AL33" s="624">
        <v>0</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99.6</v>
      </c>
      <c r="BH33" s="606"/>
      <c r="BI33" s="606"/>
      <c r="BJ33" s="606"/>
      <c r="BK33" s="606"/>
      <c r="BL33" s="606"/>
      <c r="BM33" s="652">
        <v>99</v>
      </c>
      <c r="BN33" s="606"/>
      <c r="BO33" s="606"/>
      <c r="BP33" s="606"/>
      <c r="BQ33" s="669"/>
      <c r="BR33" s="682">
        <v>99.7</v>
      </c>
      <c r="BS33" s="606"/>
      <c r="BT33" s="606"/>
      <c r="BU33" s="606"/>
      <c r="BV33" s="606"/>
      <c r="BW33" s="606"/>
      <c r="BX33" s="652">
        <v>99</v>
      </c>
      <c r="BY33" s="606"/>
      <c r="BZ33" s="606"/>
      <c r="CA33" s="606"/>
      <c r="CB33" s="669"/>
      <c r="CD33" s="618" t="s">
        <v>324</v>
      </c>
      <c r="CE33" s="619"/>
      <c r="CF33" s="619"/>
      <c r="CG33" s="619"/>
      <c r="CH33" s="619"/>
      <c r="CI33" s="619"/>
      <c r="CJ33" s="619"/>
      <c r="CK33" s="619"/>
      <c r="CL33" s="619"/>
      <c r="CM33" s="619"/>
      <c r="CN33" s="619"/>
      <c r="CO33" s="619"/>
      <c r="CP33" s="619"/>
      <c r="CQ33" s="620"/>
      <c r="CR33" s="621">
        <v>2611959</v>
      </c>
      <c r="CS33" s="634"/>
      <c r="CT33" s="634"/>
      <c r="CU33" s="634"/>
      <c r="CV33" s="634"/>
      <c r="CW33" s="634"/>
      <c r="CX33" s="634"/>
      <c r="CY33" s="635"/>
      <c r="CZ33" s="624">
        <v>44.2</v>
      </c>
      <c r="DA33" s="636"/>
      <c r="DB33" s="636"/>
      <c r="DC33" s="637"/>
      <c r="DD33" s="627">
        <v>2081157</v>
      </c>
      <c r="DE33" s="634"/>
      <c r="DF33" s="634"/>
      <c r="DG33" s="634"/>
      <c r="DH33" s="634"/>
      <c r="DI33" s="634"/>
      <c r="DJ33" s="634"/>
      <c r="DK33" s="635"/>
      <c r="DL33" s="627">
        <v>1475655</v>
      </c>
      <c r="DM33" s="634"/>
      <c r="DN33" s="634"/>
      <c r="DO33" s="634"/>
      <c r="DP33" s="634"/>
      <c r="DQ33" s="634"/>
      <c r="DR33" s="634"/>
      <c r="DS33" s="634"/>
      <c r="DT33" s="634"/>
      <c r="DU33" s="634"/>
      <c r="DV33" s="635"/>
      <c r="DW33" s="624">
        <v>40.1</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11724</v>
      </c>
      <c r="S34" s="622"/>
      <c r="T34" s="622"/>
      <c r="U34" s="622"/>
      <c r="V34" s="622"/>
      <c r="W34" s="622"/>
      <c r="X34" s="622"/>
      <c r="Y34" s="623"/>
      <c r="Z34" s="659">
        <v>0.2</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917001</v>
      </c>
      <c r="CS34" s="622"/>
      <c r="CT34" s="622"/>
      <c r="CU34" s="622"/>
      <c r="CV34" s="622"/>
      <c r="CW34" s="622"/>
      <c r="CX34" s="622"/>
      <c r="CY34" s="623"/>
      <c r="CZ34" s="624">
        <v>15.5</v>
      </c>
      <c r="DA34" s="636"/>
      <c r="DB34" s="636"/>
      <c r="DC34" s="637"/>
      <c r="DD34" s="627">
        <v>658836</v>
      </c>
      <c r="DE34" s="622"/>
      <c r="DF34" s="622"/>
      <c r="DG34" s="622"/>
      <c r="DH34" s="622"/>
      <c r="DI34" s="622"/>
      <c r="DJ34" s="622"/>
      <c r="DK34" s="623"/>
      <c r="DL34" s="627">
        <v>529697</v>
      </c>
      <c r="DM34" s="622"/>
      <c r="DN34" s="622"/>
      <c r="DO34" s="622"/>
      <c r="DP34" s="622"/>
      <c r="DQ34" s="622"/>
      <c r="DR34" s="622"/>
      <c r="DS34" s="622"/>
      <c r="DT34" s="622"/>
      <c r="DU34" s="622"/>
      <c r="DV34" s="623"/>
      <c r="DW34" s="624">
        <v>14.4</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39270</v>
      </c>
      <c r="S35" s="622"/>
      <c r="T35" s="622"/>
      <c r="U35" s="622"/>
      <c r="V35" s="622"/>
      <c r="W35" s="622"/>
      <c r="X35" s="622"/>
      <c r="Y35" s="623"/>
      <c r="Z35" s="659">
        <v>0.6</v>
      </c>
      <c r="AA35" s="659"/>
      <c r="AB35" s="659"/>
      <c r="AC35" s="659"/>
      <c r="AD35" s="660" t="s">
        <v>237</v>
      </c>
      <c r="AE35" s="660"/>
      <c r="AF35" s="660"/>
      <c r="AG35" s="660"/>
      <c r="AH35" s="660"/>
      <c r="AI35" s="660"/>
      <c r="AJ35" s="660"/>
      <c r="AK35" s="660"/>
      <c r="AL35" s="624" t="s">
        <v>248</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172107</v>
      </c>
      <c r="CS35" s="634"/>
      <c r="CT35" s="634"/>
      <c r="CU35" s="634"/>
      <c r="CV35" s="634"/>
      <c r="CW35" s="634"/>
      <c r="CX35" s="634"/>
      <c r="CY35" s="635"/>
      <c r="CZ35" s="624">
        <v>2.9</v>
      </c>
      <c r="DA35" s="636"/>
      <c r="DB35" s="636"/>
      <c r="DC35" s="637"/>
      <c r="DD35" s="627">
        <v>86720</v>
      </c>
      <c r="DE35" s="634"/>
      <c r="DF35" s="634"/>
      <c r="DG35" s="634"/>
      <c r="DH35" s="634"/>
      <c r="DI35" s="634"/>
      <c r="DJ35" s="634"/>
      <c r="DK35" s="635"/>
      <c r="DL35" s="627">
        <v>72173</v>
      </c>
      <c r="DM35" s="634"/>
      <c r="DN35" s="634"/>
      <c r="DO35" s="634"/>
      <c r="DP35" s="634"/>
      <c r="DQ35" s="634"/>
      <c r="DR35" s="634"/>
      <c r="DS35" s="634"/>
      <c r="DT35" s="634"/>
      <c r="DU35" s="634"/>
      <c r="DV35" s="635"/>
      <c r="DW35" s="624">
        <v>2</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213322</v>
      </c>
      <c r="S36" s="622"/>
      <c r="T36" s="622"/>
      <c r="U36" s="622"/>
      <c r="V36" s="622"/>
      <c r="W36" s="622"/>
      <c r="X36" s="622"/>
      <c r="Y36" s="623"/>
      <c r="Z36" s="659">
        <v>3.4</v>
      </c>
      <c r="AA36" s="659"/>
      <c r="AB36" s="659"/>
      <c r="AC36" s="659"/>
      <c r="AD36" s="660" t="s">
        <v>237</v>
      </c>
      <c r="AE36" s="660"/>
      <c r="AF36" s="660"/>
      <c r="AG36" s="660"/>
      <c r="AH36" s="660"/>
      <c r="AI36" s="660"/>
      <c r="AJ36" s="660"/>
      <c r="AK36" s="660"/>
      <c r="AL36" s="624" t="s">
        <v>237</v>
      </c>
      <c r="AM36" s="625"/>
      <c r="AN36" s="625"/>
      <c r="AO36" s="661"/>
      <c r="AP36" s="222"/>
      <c r="AQ36" s="670" t="s">
        <v>332</v>
      </c>
      <c r="AR36" s="671"/>
      <c r="AS36" s="671"/>
      <c r="AT36" s="671"/>
      <c r="AU36" s="671"/>
      <c r="AV36" s="671"/>
      <c r="AW36" s="671"/>
      <c r="AX36" s="671"/>
      <c r="AY36" s="672"/>
      <c r="AZ36" s="676">
        <v>673577</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66046</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636581</v>
      </c>
      <c r="CS36" s="622"/>
      <c r="CT36" s="622"/>
      <c r="CU36" s="622"/>
      <c r="CV36" s="622"/>
      <c r="CW36" s="622"/>
      <c r="CX36" s="622"/>
      <c r="CY36" s="623"/>
      <c r="CZ36" s="624">
        <v>10.8</v>
      </c>
      <c r="DA36" s="636"/>
      <c r="DB36" s="636"/>
      <c r="DC36" s="637"/>
      <c r="DD36" s="627">
        <v>538484</v>
      </c>
      <c r="DE36" s="622"/>
      <c r="DF36" s="622"/>
      <c r="DG36" s="622"/>
      <c r="DH36" s="622"/>
      <c r="DI36" s="622"/>
      <c r="DJ36" s="622"/>
      <c r="DK36" s="623"/>
      <c r="DL36" s="627">
        <v>368941</v>
      </c>
      <c r="DM36" s="622"/>
      <c r="DN36" s="622"/>
      <c r="DO36" s="622"/>
      <c r="DP36" s="622"/>
      <c r="DQ36" s="622"/>
      <c r="DR36" s="622"/>
      <c r="DS36" s="622"/>
      <c r="DT36" s="622"/>
      <c r="DU36" s="622"/>
      <c r="DV36" s="623"/>
      <c r="DW36" s="624">
        <v>10</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65090</v>
      </c>
      <c r="S37" s="622"/>
      <c r="T37" s="622"/>
      <c r="U37" s="622"/>
      <c r="V37" s="622"/>
      <c r="W37" s="622"/>
      <c r="X37" s="622"/>
      <c r="Y37" s="623"/>
      <c r="Z37" s="659">
        <v>1</v>
      </c>
      <c r="AA37" s="659"/>
      <c r="AB37" s="659"/>
      <c r="AC37" s="659"/>
      <c r="AD37" s="660">
        <v>8552</v>
      </c>
      <c r="AE37" s="660"/>
      <c r="AF37" s="660"/>
      <c r="AG37" s="660"/>
      <c r="AH37" s="660"/>
      <c r="AI37" s="660"/>
      <c r="AJ37" s="660"/>
      <c r="AK37" s="660"/>
      <c r="AL37" s="624">
        <v>0.2</v>
      </c>
      <c r="AM37" s="625"/>
      <c r="AN37" s="625"/>
      <c r="AO37" s="661"/>
      <c r="AQ37" s="654" t="s">
        <v>336</v>
      </c>
      <c r="AR37" s="655"/>
      <c r="AS37" s="655"/>
      <c r="AT37" s="655"/>
      <c r="AU37" s="655"/>
      <c r="AV37" s="655"/>
      <c r="AW37" s="655"/>
      <c r="AX37" s="655"/>
      <c r="AY37" s="656"/>
      <c r="AZ37" s="621">
        <v>161107</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48098</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13776</v>
      </c>
      <c r="CS37" s="634"/>
      <c r="CT37" s="634"/>
      <c r="CU37" s="634"/>
      <c r="CV37" s="634"/>
      <c r="CW37" s="634"/>
      <c r="CX37" s="634"/>
      <c r="CY37" s="635"/>
      <c r="CZ37" s="624">
        <v>0.2</v>
      </c>
      <c r="DA37" s="636"/>
      <c r="DB37" s="636"/>
      <c r="DC37" s="637"/>
      <c r="DD37" s="627">
        <v>12768</v>
      </c>
      <c r="DE37" s="634"/>
      <c r="DF37" s="634"/>
      <c r="DG37" s="634"/>
      <c r="DH37" s="634"/>
      <c r="DI37" s="634"/>
      <c r="DJ37" s="634"/>
      <c r="DK37" s="635"/>
      <c r="DL37" s="627">
        <v>12768</v>
      </c>
      <c r="DM37" s="634"/>
      <c r="DN37" s="634"/>
      <c r="DO37" s="634"/>
      <c r="DP37" s="634"/>
      <c r="DQ37" s="634"/>
      <c r="DR37" s="634"/>
      <c r="DS37" s="634"/>
      <c r="DT37" s="634"/>
      <c r="DU37" s="634"/>
      <c r="DV37" s="635"/>
      <c r="DW37" s="624">
        <v>0.3</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423836</v>
      </c>
      <c r="S38" s="622"/>
      <c r="T38" s="622"/>
      <c r="U38" s="622"/>
      <c r="V38" s="622"/>
      <c r="W38" s="622"/>
      <c r="X38" s="622"/>
      <c r="Y38" s="623"/>
      <c r="Z38" s="659">
        <v>6.8</v>
      </c>
      <c r="AA38" s="659"/>
      <c r="AB38" s="659"/>
      <c r="AC38" s="659"/>
      <c r="AD38" s="660" t="s">
        <v>237</v>
      </c>
      <c r="AE38" s="660"/>
      <c r="AF38" s="660"/>
      <c r="AG38" s="660"/>
      <c r="AH38" s="660"/>
      <c r="AI38" s="660"/>
      <c r="AJ38" s="660"/>
      <c r="AK38" s="660"/>
      <c r="AL38" s="624" t="s">
        <v>248</v>
      </c>
      <c r="AM38" s="625"/>
      <c r="AN38" s="625"/>
      <c r="AO38" s="661"/>
      <c r="AQ38" s="654" t="s">
        <v>340</v>
      </c>
      <c r="AR38" s="655"/>
      <c r="AS38" s="655"/>
      <c r="AT38" s="655"/>
      <c r="AU38" s="655"/>
      <c r="AV38" s="655"/>
      <c r="AW38" s="655"/>
      <c r="AX38" s="655"/>
      <c r="AY38" s="656"/>
      <c r="AZ38" s="621">
        <v>33640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1325</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639937</v>
      </c>
      <c r="CS38" s="622"/>
      <c r="CT38" s="622"/>
      <c r="CU38" s="622"/>
      <c r="CV38" s="622"/>
      <c r="CW38" s="622"/>
      <c r="CX38" s="622"/>
      <c r="CY38" s="623"/>
      <c r="CZ38" s="624">
        <v>10.8</v>
      </c>
      <c r="DA38" s="636"/>
      <c r="DB38" s="636"/>
      <c r="DC38" s="637"/>
      <c r="DD38" s="627">
        <v>559562</v>
      </c>
      <c r="DE38" s="622"/>
      <c r="DF38" s="622"/>
      <c r="DG38" s="622"/>
      <c r="DH38" s="622"/>
      <c r="DI38" s="622"/>
      <c r="DJ38" s="622"/>
      <c r="DK38" s="623"/>
      <c r="DL38" s="627">
        <v>496844</v>
      </c>
      <c r="DM38" s="622"/>
      <c r="DN38" s="622"/>
      <c r="DO38" s="622"/>
      <c r="DP38" s="622"/>
      <c r="DQ38" s="622"/>
      <c r="DR38" s="622"/>
      <c r="DS38" s="622"/>
      <c r="DT38" s="622"/>
      <c r="DU38" s="622"/>
      <c r="DV38" s="623"/>
      <c r="DW38" s="624">
        <v>13.5</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248</v>
      </c>
      <c r="AA39" s="659"/>
      <c r="AB39" s="659"/>
      <c r="AC39" s="659"/>
      <c r="AD39" s="660" t="s">
        <v>237</v>
      </c>
      <c r="AE39" s="660"/>
      <c r="AF39" s="660"/>
      <c r="AG39" s="660"/>
      <c r="AH39" s="660"/>
      <c r="AI39" s="660"/>
      <c r="AJ39" s="660"/>
      <c r="AK39" s="660"/>
      <c r="AL39" s="624" t="s">
        <v>248</v>
      </c>
      <c r="AM39" s="625"/>
      <c r="AN39" s="625"/>
      <c r="AO39" s="661"/>
      <c r="AQ39" s="654" t="s">
        <v>344</v>
      </c>
      <c r="AR39" s="655"/>
      <c r="AS39" s="655"/>
      <c r="AT39" s="655"/>
      <c r="AU39" s="655"/>
      <c r="AV39" s="655"/>
      <c r="AW39" s="655"/>
      <c r="AX39" s="655"/>
      <c r="AY39" s="656"/>
      <c r="AZ39" s="621" t="s">
        <v>237</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2021</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238233</v>
      </c>
      <c r="CS39" s="634"/>
      <c r="CT39" s="634"/>
      <c r="CU39" s="634"/>
      <c r="CV39" s="634"/>
      <c r="CW39" s="634"/>
      <c r="CX39" s="634"/>
      <c r="CY39" s="635"/>
      <c r="CZ39" s="624">
        <v>4</v>
      </c>
      <c r="DA39" s="636"/>
      <c r="DB39" s="636"/>
      <c r="DC39" s="637"/>
      <c r="DD39" s="627">
        <v>229455</v>
      </c>
      <c r="DE39" s="634"/>
      <c r="DF39" s="634"/>
      <c r="DG39" s="634"/>
      <c r="DH39" s="634"/>
      <c r="DI39" s="634"/>
      <c r="DJ39" s="634"/>
      <c r="DK39" s="635"/>
      <c r="DL39" s="627" t="s">
        <v>237</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v>87036</v>
      </c>
      <c r="S40" s="622"/>
      <c r="T40" s="622"/>
      <c r="U40" s="622"/>
      <c r="V40" s="622"/>
      <c r="W40" s="622"/>
      <c r="X40" s="622"/>
      <c r="Y40" s="623"/>
      <c r="Z40" s="659">
        <v>1.4</v>
      </c>
      <c r="AA40" s="659"/>
      <c r="AB40" s="659"/>
      <c r="AC40" s="659"/>
      <c r="AD40" s="660" t="s">
        <v>237</v>
      </c>
      <c r="AE40" s="660"/>
      <c r="AF40" s="660"/>
      <c r="AG40" s="660"/>
      <c r="AH40" s="660"/>
      <c r="AI40" s="660"/>
      <c r="AJ40" s="660"/>
      <c r="AK40" s="660"/>
      <c r="AL40" s="624" t="s">
        <v>237</v>
      </c>
      <c r="AM40" s="625"/>
      <c r="AN40" s="625"/>
      <c r="AO40" s="661"/>
      <c r="AQ40" s="654" t="s">
        <v>348</v>
      </c>
      <c r="AR40" s="655"/>
      <c r="AS40" s="655"/>
      <c r="AT40" s="655"/>
      <c r="AU40" s="655"/>
      <c r="AV40" s="655"/>
      <c r="AW40" s="655"/>
      <c r="AX40" s="655"/>
      <c r="AY40" s="656"/>
      <c r="AZ40" s="621" t="s">
        <v>148</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115</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8100</v>
      </c>
      <c r="CS40" s="622"/>
      <c r="CT40" s="622"/>
      <c r="CU40" s="622"/>
      <c r="CV40" s="622"/>
      <c r="CW40" s="622"/>
      <c r="CX40" s="622"/>
      <c r="CY40" s="623"/>
      <c r="CZ40" s="624">
        <v>0.1</v>
      </c>
      <c r="DA40" s="636"/>
      <c r="DB40" s="636"/>
      <c r="DC40" s="637"/>
      <c r="DD40" s="627">
        <v>8100</v>
      </c>
      <c r="DE40" s="622"/>
      <c r="DF40" s="622"/>
      <c r="DG40" s="622"/>
      <c r="DH40" s="622"/>
      <c r="DI40" s="622"/>
      <c r="DJ40" s="622"/>
      <c r="DK40" s="623"/>
      <c r="DL40" s="627">
        <v>8000</v>
      </c>
      <c r="DM40" s="622"/>
      <c r="DN40" s="622"/>
      <c r="DO40" s="622"/>
      <c r="DP40" s="622"/>
      <c r="DQ40" s="622"/>
      <c r="DR40" s="622"/>
      <c r="DS40" s="622"/>
      <c r="DT40" s="622"/>
      <c r="DU40" s="622"/>
      <c r="DV40" s="623"/>
      <c r="DW40" s="624">
        <v>0.2</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6216058</v>
      </c>
      <c r="S41" s="646"/>
      <c r="T41" s="646"/>
      <c r="U41" s="646"/>
      <c r="V41" s="646"/>
      <c r="W41" s="646"/>
      <c r="X41" s="646"/>
      <c r="Y41" s="649"/>
      <c r="Z41" s="650">
        <v>100</v>
      </c>
      <c r="AA41" s="650"/>
      <c r="AB41" s="650"/>
      <c r="AC41" s="650"/>
      <c r="AD41" s="651">
        <v>3589163</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108570</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v>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248</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370260</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472</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495734</v>
      </c>
      <c r="CS42" s="634"/>
      <c r="CT42" s="634"/>
      <c r="CU42" s="634"/>
      <c r="CV42" s="634"/>
      <c r="CW42" s="634"/>
      <c r="CX42" s="634"/>
      <c r="CY42" s="635"/>
      <c r="CZ42" s="624">
        <v>8.4</v>
      </c>
      <c r="DA42" s="636"/>
      <c r="DB42" s="636"/>
      <c r="DC42" s="637"/>
      <c r="DD42" s="627">
        <v>131818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v>6835</v>
      </c>
      <c r="CS43" s="634"/>
      <c r="CT43" s="634"/>
      <c r="CU43" s="634"/>
      <c r="CV43" s="634"/>
      <c r="CW43" s="634"/>
      <c r="CX43" s="634"/>
      <c r="CY43" s="635"/>
      <c r="CZ43" s="624">
        <v>0.1</v>
      </c>
      <c r="DA43" s="636"/>
      <c r="DB43" s="636"/>
      <c r="DC43" s="637"/>
      <c r="DD43" s="627">
        <v>6835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495734</v>
      </c>
      <c r="CS44" s="622"/>
      <c r="CT44" s="622"/>
      <c r="CU44" s="622"/>
      <c r="CV44" s="622"/>
      <c r="CW44" s="622"/>
      <c r="CX44" s="622"/>
      <c r="CY44" s="623"/>
      <c r="CZ44" s="624">
        <v>8.4</v>
      </c>
      <c r="DA44" s="625"/>
      <c r="DB44" s="625"/>
      <c r="DC44" s="626"/>
      <c r="DD44" s="627">
        <v>131818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156686</v>
      </c>
      <c r="CS45" s="634"/>
      <c r="CT45" s="634"/>
      <c r="CU45" s="634"/>
      <c r="CV45" s="634"/>
      <c r="CW45" s="634"/>
      <c r="CX45" s="634"/>
      <c r="CY45" s="635"/>
      <c r="CZ45" s="624">
        <v>2.6</v>
      </c>
      <c r="DA45" s="636"/>
      <c r="DB45" s="636"/>
      <c r="DC45" s="637"/>
      <c r="DD45" s="627">
        <v>13962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226917</v>
      </c>
      <c r="CS46" s="622"/>
      <c r="CT46" s="622"/>
      <c r="CU46" s="622"/>
      <c r="CV46" s="622"/>
      <c r="CW46" s="622"/>
      <c r="CX46" s="622"/>
      <c r="CY46" s="623"/>
      <c r="CZ46" s="624">
        <v>3.8</v>
      </c>
      <c r="DA46" s="625"/>
      <c r="DB46" s="625"/>
      <c r="DC46" s="626"/>
      <c r="DD46" s="627">
        <v>112925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248</v>
      </c>
      <c r="CS47" s="634"/>
      <c r="CT47" s="634"/>
      <c r="CU47" s="634"/>
      <c r="CV47" s="634"/>
      <c r="CW47" s="634"/>
      <c r="CX47" s="634"/>
      <c r="CY47" s="635"/>
      <c r="CZ47" s="624" t="s">
        <v>237</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367</v>
      </c>
      <c r="CG48" s="619"/>
      <c r="CH48" s="619"/>
      <c r="CI48" s="619"/>
      <c r="CJ48" s="619"/>
      <c r="CK48" s="619"/>
      <c r="CL48" s="619"/>
      <c r="CM48" s="619"/>
      <c r="CN48" s="619"/>
      <c r="CO48" s="619"/>
      <c r="CP48" s="619"/>
      <c r="CQ48" s="620"/>
      <c r="CR48" s="621" t="s">
        <v>237</v>
      </c>
      <c r="CS48" s="622"/>
      <c r="CT48" s="622"/>
      <c r="CU48" s="622"/>
      <c r="CV48" s="622"/>
      <c r="CW48" s="622"/>
      <c r="CX48" s="622"/>
      <c r="CY48" s="623"/>
      <c r="CZ48" s="624" t="s">
        <v>237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5916025</v>
      </c>
      <c r="CS49" s="606"/>
      <c r="CT49" s="606"/>
      <c r="CU49" s="606"/>
      <c r="CV49" s="606"/>
      <c r="CW49" s="606"/>
      <c r="CX49" s="606"/>
      <c r="CY49" s="607"/>
      <c r="CZ49" s="608">
        <v>100</v>
      </c>
      <c r="DA49" s="609"/>
      <c r="DB49" s="609"/>
      <c r="DC49" s="610"/>
      <c r="DD49" s="611">
        <v>3921254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eZWFwKhB/Sy45umw0xOEOc0KrjhmJDfhS+7QhjR6nD2XbyY1f04EvZRdK/uNPBsV3DEAJ8ZFr4Z36ea0mi/lQ==" saltValue="u0EKubr3dPE6cP56KO2C+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workbookViewId="0">
      <selection activeCell="AF23" sqref="AF23:AJ23"/>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372</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6" t="s">
        <v>391</v>
      </c>
      <c r="C7" s="1047"/>
      <c r="D7" s="1047"/>
      <c r="E7" s="1047"/>
      <c r="F7" s="1047"/>
      <c r="G7" s="1047"/>
      <c r="H7" s="1047"/>
      <c r="I7" s="1047"/>
      <c r="J7" s="1047"/>
      <c r="K7" s="1047"/>
      <c r="L7" s="1047"/>
      <c r="M7" s="1047"/>
      <c r="N7" s="1047"/>
      <c r="O7" s="1047"/>
      <c r="P7" s="1048"/>
      <c r="Q7" s="1102">
        <v>6219</v>
      </c>
      <c r="R7" s="1103"/>
      <c r="S7" s="1103"/>
      <c r="T7" s="1103"/>
      <c r="U7" s="1103"/>
      <c r="V7" s="1103">
        <v>5919</v>
      </c>
      <c r="W7" s="1103"/>
      <c r="X7" s="1103"/>
      <c r="Y7" s="1103"/>
      <c r="Z7" s="1103"/>
      <c r="AA7" s="1103">
        <v>300</v>
      </c>
      <c r="AB7" s="1103"/>
      <c r="AC7" s="1103"/>
      <c r="AD7" s="1103"/>
      <c r="AE7" s="1104"/>
      <c r="AF7" s="1105">
        <v>262</v>
      </c>
      <c r="AG7" s="1106"/>
      <c r="AH7" s="1106"/>
      <c r="AI7" s="1106"/>
      <c r="AJ7" s="1107"/>
      <c r="AK7" s="1108">
        <v>39</v>
      </c>
      <c r="AL7" s="1109"/>
      <c r="AM7" s="1109"/>
      <c r="AN7" s="1109"/>
      <c r="AO7" s="1109"/>
      <c r="AP7" s="1109">
        <v>4668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6">
        <v>6216</v>
      </c>
      <c r="R23" s="1060"/>
      <c r="S23" s="1060"/>
      <c r="T23" s="1060"/>
      <c r="U23" s="1060"/>
      <c r="V23" s="1067">
        <v>5916</v>
      </c>
      <c r="W23" s="1064"/>
      <c r="X23" s="1064"/>
      <c r="Y23" s="1064"/>
      <c r="Z23" s="1068"/>
      <c r="AA23" s="1067">
        <f t="shared" ref="AA23" si="0">AA7</f>
        <v>300</v>
      </c>
      <c r="AB23" s="1064"/>
      <c r="AC23" s="1064"/>
      <c r="AD23" s="1064"/>
      <c r="AE23" s="1065"/>
      <c r="AF23" s="1069">
        <f>AF7</f>
        <v>262</v>
      </c>
      <c r="AG23" s="1060"/>
      <c r="AH23" s="1060"/>
      <c r="AI23" s="1060"/>
      <c r="AJ23" s="1070"/>
      <c r="AK23" s="1071"/>
      <c r="AL23" s="1072"/>
      <c r="AM23" s="1072"/>
      <c r="AN23" s="1072"/>
      <c r="AO23" s="1072"/>
      <c r="AP23" s="1060">
        <f>AP7</f>
        <v>4668</v>
      </c>
      <c r="AQ23" s="1060"/>
      <c r="AR23" s="1060"/>
      <c r="AS23" s="1060"/>
      <c r="AT23" s="1060"/>
      <c r="AU23" s="1061"/>
      <c r="AV23" s="1061"/>
      <c r="AW23" s="1061"/>
      <c r="AX23" s="1061"/>
      <c r="AY23" s="1062"/>
      <c r="AZ23" s="1063" t="s">
        <v>395</v>
      </c>
      <c r="BA23" s="1064"/>
      <c r="BB23" s="1064"/>
      <c r="BC23" s="1064"/>
      <c r="BD23" s="1065"/>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59" t="s">
        <v>396</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8" t="s">
        <v>397</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4" t="s">
        <v>401</v>
      </c>
      <c r="AG26" s="1008"/>
      <c r="AH26" s="1008"/>
      <c r="AI26" s="1008"/>
      <c r="AJ26" s="1055"/>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6" t="s">
        <v>406</v>
      </c>
      <c r="C28" s="1047"/>
      <c r="D28" s="1047"/>
      <c r="E28" s="1047"/>
      <c r="F28" s="1047"/>
      <c r="G28" s="1047"/>
      <c r="H28" s="1047"/>
      <c r="I28" s="1047"/>
      <c r="J28" s="1047"/>
      <c r="K28" s="1047"/>
      <c r="L28" s="1047"/>
      <c r="M28" s="1047"/>
      <c r="N28" s="1047"/>
      <c r="O28" s="1047"/>
      <c r="P28" s="1048"/>
      <c r="Q28" s="1049">
        <v>1403</v>
      </c>
      <c r="R28" s="1050"/>
      <c r="S28" s="1050"/>
      <c r="T28" s="1050"/>
      <c r="U28" s="1050"/>
      <c r="V28" s="1050">
        <v>1337</v>
      </c>
      <c r="W28" s="1050"/>
      <c r="X28" s="1050"/>
      <c r="Y28" s="1050"/>
      <c r="Z28" s="1050"/>
      <c r="AA28" s="1050">
        <v>66</v>
      </c>
      <c r="AB28" s="1050"/>
      <c r="AC28" s="1050"/>
      <c r="AD28" s="1050"/>
      <c r="AE28" s="1051"/>
      <c r="AF28" s="1052">
        <v>66</v>
      </c>
      <c r="AG28" s="1050"/>
      <c r="AH28" s="1050"/>
      <c r="AI28" s="1050"/>
      <c r="AJ28" s="1053"/>
      <c r="AK28" s="1042">
        <v>109</v>
      </c>
      <c r="AL28" s="1043"/>
      <c r="AM28" s="1043"/>
      <c r="AN28" s="1043"/>
      <c r="AO28" s="1043"/>
      <c r="AP28" s="1043" t="s">
        <v>576</v>
      </c>
      <c r="AQ28" s="1043"/>
      <c r="AR28" s="1043"/>
      <c r="AS28" s="1043"/>
      <c r="AT28" s="1043"/>
      <c r="AU28" s="1043" t="s">
        <v>576</v>
      </c>
      <c r="AV28" s="1043"/>
      <c r="AW28" s="1043"/>
      <c r="AX28" s="1043"/>
      <c r="AY28" s="1043"/>
      <c r="AZ28" s="1043" t="s">
        <v>576</v>
      </c>
      <c r="BA28" s="1043"/>
      <c r="BB28" s="1043"/>
      <c r="BC28" s="1043"/>
      <c r="BD28" s="1043"/>
      <c r="BE28" s="1044"/>
      <c r="BF28" s="1044"/>
      <c r="BG28" s="1044"/>
      <c r="BH28" s="1044"/>
      <c r="BI28" s="1045"/>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1256</v>
      </c>
      <c r="R29" s="1039"/>
      <c r="S29" s="1039"/>
      <c r="T29" s="1039"/>
      <c r="U29" s="1039"/>
      <c r="V29" s="1039">
        <v>1163</v>
      </c>
      <c r="W29" s="1039"/>
      <c r="X29" s="1039"/>
      <c r="Y29" s="1039"/>
      <c r="Z29" s="1039"/>
      <c r="AA29" s="1039">
        <v>93</v>
      </c>
      <c r="AB29" s="1039"/>
      <c r="AC29" s="1039"/>
      <c r="AD29" s="1039"/>
      <c r="AE29" s="1040"/>
      <c r="AF29" s="1035">
        <v>93</v>
      </c>
      <c r="AG29" s="1036"/>
      <c r="AH29" s="1036"/>
      <c r="AI29" s="1036"/>
      <c r="AJ29" s="1037"/>
      <c r="AK29" s="980">
        <v>193</v>
      </c>
      <c r="AL29" s="971"/>
      <c r="AM29" s="971"/>
      <c r="AN29" s="971"/>
      <c r="AO29" s="971"/>
      <c r="AP29" s="971" t="s">
        <v>577</v>
      </c>
      <c r="AQ29" s="971"/>
      <c r="AR29" s="971"/>
      <c r="AS29" s="971"/>
      <c r="AT29" s="971"/>
      <c r="AU29" s="971" t="s">
        <v>577</v>
      </c>
      <c r="AV29" s="971"/>
      <c r="AW29" s="971"/>
      <c r="AX29" s="971"/>
      <c r="AY29" s="971"/>
      <c r="AZ29" s="971" t="s">
        <v>577</v>
      </c>
      <c r="BA29" s="971"/>
      <c r="BB29" s="971"/>
      <c r="BC29" s="971"/>
      <c r="BD29" s="97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209</v>
      </c>
      <c r="R30" s="1039"/>
      <c r="S30" s="1039"/>
      <c r="T30" s="1039"/>
      <c r="U30" s="1039"/>
      <c r="V30" s="1039">
        <v>209</v>
      </c>
      <c r="W30" s="1039"/>
      <c r="X30" s="1039"/>
      <c r="Y30" s="1039"/>
      <c r="Z30" s="1039"/>
      <c r="AA30" s="1039">
        <v>0</v>
      </c>
      <c r="AB30" s="1039"/>
      <c r="AC30" s="1039"/>
      <c r="AD30" s="1039"/>
      <c r="AE30" s="1040"/>
      <c r="AF30" s="1035" t="s">
        <v>237</v>
      </c>
      <c r="AG30" s="1036"/>
      <c r="AH30" s="1036"/>
      <c r="AI30" s="1036"/>
      <c r="AJ30" s="1037"/>
      <c r="AK30" s="980">
        <v>41</v>
      </c>
      <c r="AL30" s="971"/>
      <c r="AM30" s="971"/>
      <c r="AN30" s="971"/>
      <c r="AO30" s="971"/>
      <c r="AP30" s="971" t="s">
        <v>576</v>
      </c>
      <c r="AQ30" s="971"/>
      <c r="AR30" s="971"/>
      <c r="AS30" s="971"/>
      <c r="AT30" s="971"/>
      <c r="AU30" s="971" t="s">
        <v>576</v>
      </c>
      <c r="AV30" s="971"/>
      <c r="AW30" s="971"/>
      <c r="AX30" s="971"/>
      <c r="AY30" s="971"/>
      <c r="AZ30" s="971" t="s">
        <v>576</v>
      </c>
      <c r="BA30" s="971"/>
      <c r="BB30" s="971"/>
      <c r="BC30" s="971"/>
      <c r="BD30" s="97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197</v>
      </c>
      <c r="R31" s="1039"/>
      <c r="S31" s="1039"/>
      <c r="T31" s="1039"/>
      <c r="U31" s="1039"/>
      <c r="V31" s="1039">
        <v>166</v>
      </c>
      <c r="W31" s="1039"/>
      <c r="X31" s="1039"/>
      <c r="Y31" s="1039"/>
      <c r="Z31" s="1039"/>
      <c r="AA31" s="1039">
        <v>31</v>
      </c>
      <c r="AB31" s="1039"/>
      <c r="AC31" s="1039"/>
      <c r="AD31" s="1039"/>
      <c r="AE31" s="1040"/>
      <c r="AF31" s="1035">
        <v>357</v>
      </c>
      <c r="AG31" s="1036"/>
      <c r="AH31" s="1036"/>
      <c r="AI31" s="1036"/>
      <c r="AJ31" s="1037"/>
      <c r="AK31" s="980">
        <v>1</v>
      </c>
      <c r="AL31" s="971"/>
      <c r="AM31" s="971"/>
      <c r="AN31" s="971"/>
      <c r="AO31" s="971"/>
      <c r="AP31" s="971">
        <v>665</v>
      </c>
      <c r="AQ31" s="971"/>
      <c r="AR31" s="971"/>
      <c r="AS31" s="971"/>
      <c r="AT31" s="971"/>
      <c r="AU31" s="971" t="s">
        <v>578</v>
      </c>
      <c r="AV31" s="971"/>
      <c r="AW31" s="971"/>
      <c r="AX31" s="971"/>
      <c r="AY31" s="971"/>
      <c r="AZ31" s="1041" t="s">
        <v>576</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547</v>
      </c>
      <c r="R32" s="1039"/>
      <c r="S32" s="1039"/>
      <c r="T32" s="1039"/>
      <c r="U32" s="1039"/>
      <c r="V32" s="1039">
        <v>538</v>
      </c>
      <c r="W32" s="1039"/>
      <c r="X32" s="1039"/>
      <c r="Y32" s="1039"/>
      <c r="Z32" s="1039"/>
      <c r="AA32" s="1039">
        <v>9</v>
      </c>
      <c r="AB32" s="1039"/>
      <c r="AC32" s="1039"/>
      <c r="AD32" s="1039"/>
      <c r="AE32" s="1040"/>
      <c r="AF32" s="1035">
        <v>9</v>
      </c>
      <c r="AG32" s="1036"/>
      <c r="AH32" s="1036"/>
      <c r="AI32" s="1036"/>
      <c r="AJ32" s="1037"/>
      <c r="AK32" s="980">
        <v>161</v>
      </c>
      <c r="AL32" s="971"/>
      <c r="AM32" s="971"/>
      <c r="AN32" s="971"/>
      <c r="AO32" s="971"/>
      <c r="AP32" s="971">
        <v>881</v>
      </c>
      <c r="AQ32" s="971"/>
      <c r="AR32" s="971"/>
      <c r="AS32" s="971"/>
      <c r="AT32" s="971"/>
      <c r="AU32" s="971">
        <v>514</v>
      </c>
      <c r="AV32" s="971"/>
      <c r="AW32" s="971"/>
      <c r="AX32" s="971"/>
      <c r="AY32" s="971"/>
      <c r="AZ32" s="1041" t="s">
        <v>577</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471</v>
      </c>
      <c r="AG63" s="959"/>
      <c r="AH63" s="959"/>
      <c r="AI63" s="959"/>
      <c r="AJ63" s="1022"/>
      <c r="AK63" s="1023"/>
      <c r="AL63" s="963"/>
      <c r="AM63" s="963"/>
      <c r="AN63" s="963"/>
      <c r="AO63" s="963"/>
      <c r="AP63" s="959">
        <f>AP31+AP32</f>
        <v>1546</v>
      </c>
      <c r="AQ63" s="959"/>
      <c r="AR63" s="959"/>
      <c r="AS63" s="959"/>
      <c r="AT63" s="959"/>
      <c r="AU63" s="959">
        <f>AU32</f>
        <v>514</v>
      </c>
      <c r="AV63" s="959"/>
      <c r="AW63" s="959"/>
      <c r="AX63" s="959"/>
      <c r="AY63" s="959"/>
      <c r="AZ63" s="1017"/>
      <c r="BA63" s="1017"/>
      <c r="BB63" s="1017"/>
      <c r="BC63" s="1017"/>
      <c r="BD63" s="1017"/>
      <c r="BE63" s="960"/>
      <c r="BF63" s="960"/>
      <c r="BG63" s="960"/>
      <c r="BH63" s="960"/>
      <c r="BI63" s="961"/>
      <c r="BJ63" s="1018" t="s">
        <v>237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416</v>
      </c>
      <c r="B66" s="996"/>
      <c r="C66" s="996"/>
      <c r="D66" s="996"/>
      <c r="E66" s="996"/>
      <c r="F66" s="996"/>
      <c r="G66" s="996"/>
      <c r="H66" s="996"/>
      <c r="I66" s="996"/>
      <c r="J66" s="996"/>
      <c r="K66" s="996"/>
      <c r="L66" s="996"/>
      <c r="M66" s="996"/>
      <c r="N66" s="996"/>
      <c r="O66" s="996"/>
      <c r="P66" s="997"/>
      <c r="Q66" s="1001" t="s">
        <v>417</v>
      </c>
      <c r="R66" s="1002"/>
      <c r="S66" s="1002"/>
      <c r="T66" s="1002"/>
      <c r="U66" s="1003"/>
      <c r="V66" s="1001" t="s">
        <v>418</v>
      </c>
      <c r="W66" s="1002"/>
      <c r="X66" s="1002"/>
      <c r="Y66" s="1002"/>
      <c r="Z66" s="1003"/>
      <c r="AA66" s="1001" t="s">
        <v>419</v>
      </c>
      <c r="AB66" s="1002"/>
      <c r="AC66" s="1002"/>
      <c r="AD66" s="1002"/>
      <c r="AE66" s="1003"/>
      <c r="AF66" s="1007" t="s">
        <v>420</v>
      </c>
      <c r="AG66" s="1008"/>
      <c r="AH66" s="1008"/>
      <c r="AI66" s="1008"/>
      <c r="AJ66" s="1009"/>
      <c r="AK66" s="1001" t="s">
        <v>421</v>
      </c>
      <c r="AL66" s="996"/>
      <c r="AM66" s="996"/>
      <c r="AN66" s="996"/>
      <c r="AO66" s="997"/>
      <c r="AP66" s="1001" t="s">
        <v>422</v>
      </c>
      <c r="AQ66" s="1002"/>
      <c r="AR66" s="1002"/>
      <c r="AS66" s="1002"/>
      <c r="AT66" s="1003"/>
      <c r="AU66" s="1001" t="s">
        <v>423</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579</v>
      </c>
      <c r="C68" s="986"/>
      <c r="D68" s="986"/>
      <c r="E68" s="986"/>
      <c r="F68" s="986"/>
      <c r="G68" s="986"/>
      <c r="H68" s="986"/>
      <c r="I68" s="986"/>
      <c r="J68" s="986"/>
      <c r="K68" s="986"/>
      <c r="L68" s="986"/>
      <c r="M68" s="986"/>
      <c r="N68" s="986"/>
      <c r="O68" s="986"/>
      <c r="P68" s="987"/>
      <c r="Q68" s="988">
        <v>34</v>
      </c>
      <c r="R68" s="982"/>
      <c r="S68" s="982"/>
      <c r="T68" s="982"/>
      <c r="U68" s="982"/>
      <c r="V68" s="982">
        <v>29</v>
      </c>
      <c r="W68" s="982"/>
      <c r="X68" s="982"/>
      <c r="Y68" s="982"/>
      <c r="Z68" s="982"/>
      <c r="AA68" s="982">
        <v>5</v>
      </c>
      <c r="AB68" s="982"/>
      <c r="AC68" s="982"/>
      <c r="AD68" s="982"/>
      <c r="AE68" s="982"/>
      <c r="AF68" s="982">
        <v>5</v>
      </c>
      <c r="AG68" s="982"/>
      <c r="AH68" s="982"/>
      <c r="AI68" s="982"/>
      <c r="AJ68" s="982"/>
      <c r="AK68" s="982" t="s">
        <v>577</v>
      </c>
      <c r="AL68" s="982"/>
      <c r="AM68" s="982"/>
      <c r="AN68" s="982"/>
      <c r="AO68" s="982"/>
      <c r="AP68" s="982" t="s">
        <v>576</v>
      </c>
      <c r="AQ68" s="982"/>
      <c r="AR68" s="982"/>
      <c r="AS68" s="982"/>
      <c r="AT68" s="982"/>
      <c r="AU68" s="982" t="s">
        <v>577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580</v>
      </c>
      <c r="C69" s="975"/>
      <c r="D69" s="975"/>
      <c r="E69" s="975"/>
      <c r="F69" s="975"/>
      <c r="G69" s="975"/>
      <c r="H69" s="975"/>
      <c r="I69" s="975"/>
      <c r="J69" s="975"/>
      <c r="K69" s="975"/>
      <c r="L69" s="975"/>
      <c r="M69" s="975"/>
      <c r="N69" s="975"/>
      <c r="O69" s="975"/>
      <c r="P69" s="976"/>
      <c r="Q69" s="977">
        <v>30</v>
      </c>
      <c r="R69" s="971"/>
      <c r="S69" s="971"/>
      <c r="T69" s="971"/>
      <c r="U69" s="971"/>
      <c r="V69" s="971">
        <v>33</v>
      </c>
      <c r="W69" s="971"/>
      <c r="X69" s="971"/>
      <c r="Y69" s="971"/>
      <c r="Z69" s="971"/>
      <c r="AA69" s="971">
        <v>3</v>
      </c>
      <c r="AB69" s="971"/>
      <c r="AC69" s="971"/>
      <c r="AD69" s="971"/>
      <c r="AE69" s="971"/>
      <c r="AF69" s="971">
        <v>3</v>
      </c>
      <c r="AG69" s="971"/>
      <c r="AH69" s="971"/>
      <c r="AI69" s="971"/>
      <c r="AJ69" s="971"/>
      <c r="AK69" s="971" t="s">
        <v>577</v>
      </c>
      <c r="AL69" s="971"/>
      <c r="AM69" s="971"/>
      <c r="AN69" s="971"/>
      <c r="AO69" s="971"/>
      <c r="AP69" s="971" t="s">
        <v>577</v>
      </c>
      <c r="AQ69" s="971"/>
      <c r="AR69" s="971"/>
      <c r="AS69" s="971"/>
      <c r="AT69" s="971"/>
      <c r="AU69" s="971" t="s">
        <v>576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581</v>
      </c>
      <c r="C70" s="975"/>
      <c r="D70" s="975"/>
      <c r="E70" s="975"/>
      <c r="F70" s="975"/>
      <c r="G70" s="975"/>
      <c r="H70" s="975"/>
      <c r="I70" s="975"/>
      <c r="J70" s="975"/>
      <c r="K70" s="975"/>
      <c r="L70" s="975"/>
      <c r="M70" s="975"/>
      <c r="N70" s="975"/>
      <c r="O70" s="975"/>
      <c r="P70" s="976"/>
      <c r="Q70" s="977">
        <v>52</v>
      </c>
      <c r="R70" s="971"/>
      <c r="S70" s="971"/>
      <c r="T70" s="971"/>
      <c r="U70" s="971"/>
      <c r="V70" s="971">
        <v>45</v>
      </c>
      <c r="W70" s="971"/>
      <c r="X70" s="971"/>
      <c r="Y70" s="971"/>
      <c r="Z70" s="971"/>
      <c r="AA70" s="971">
        <v>7</v>
      </c>
      <c r="AB70" s="971"/>
      <c r="AC70" s="971"/>
      <c r="AD70" s="971"/>
      <c r="AE70" s="971"/>
      <c r="AF70" s="971">
        <v>7</v>
      </c>
      <c r="AG70" s="971"/>
      <c r="AH70" s="971"/>
      <c r="AI70" s="971"/>
      <c r="AJ70" s="971"/>
      <c r="AK70" s="971" t="s">
        <v>591</v>
      </c>
      <c r="AL70" s="971"/>
      <c r="AM70" s="971"/>
      <c r="AN70" s="971"/>
      <c r="AO70" s="971"/>
      <c r="AP70" s="971" t="s">
        <v>577</v>
      </c>
      <c r="AQ70" s="971"/>
      <c r="AR70" s="971"/>
      <c r="AS70" s="971"/>
      <c r="AT70" s="971"/>
      <c r="AU70" s="971" t="s">
        <v>576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582</v>
      </c>
      <c r="C71" s="975"/>
      <c r="D71" s="975"/>
      <c r="E71" s="975"/>
      <c r="F71" s="975"/>
      <c r="G71" s="975"/>
      <c r="H71" s="975"/>
      <c r="I71" s="975"/>
      <c r="J71" s="975"/>
      <c r="K71" s="975"/>
      <c r="L71" s="975"/>
      <c r="M71" s="975"/>
      <c r="N71" s="975"/>
      <c r="O71" s="975"/>
      <c r="P71" s="976"/>
      <c r="Q71" s="977">
        <v>5430</v>
      </c>
      <c r="R71" s="971"/>
      <c r="S71" s="971"/>
      <c r="T71" s="971"/>
      <c r="U71" s="971"/>
      <c r="V71" s="971">
        <v>5430</v>
      </c>
      <c r="W71" s="971"/>
      <c r="X71" s="971"/>
      <c r="Y71" s="971"/>
      <c r="Z71" s="971"/>
      <c r="AA71" s="971">
        <v>0</v>
      </c>
      <c r="AB71" s="971"/>
      <c r="AC71" s="971"/>
      <c r="AD71" s="971"/>
      <c r="AE71" s="971"/>
      <c r="AF71" s="971" t="s">
        <v>577</v>
      </c>
      <c r="AG71" s="971"/>
      <c r="AH71" s="971"/>
      <c r="AI71" s="971"/>
      <c r="AJ71" s="971"/>
      <c r="AK71" s="971" t="s">
        <v>576</v>
      </c>
      <c r="AL71" s="971"/>
      <c r="AM71" s="971"/>
      <c r="AN71" s="971"/>
      <c r="AO71" s="971"/>
      <c r="AP71" s="971" t="s">
        <v>576</v>
      </c>
      <c r="AQ71" s="971"/>
      <c r="AR71" s="971"/>
      <c r="AS71" s="971"/>
      <c r="AT71" s="971"/>
      <c r="AU71" s="971" t="s">
        <v>577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583</v>
      </c>
      <c r="C72" s="975"/>
      <c r="D72" s="975"/>
      <c r="E72" s="975"/>
      <c r="F72" s="975"/>
      <c r="G72" s="975"/>
      <c r="H72" s="975"/>
      <c r="I72" s="975"/>
      <c r="J72" s="975"/>
      <c r="K72" s="975"/>
      <c r="L72" s="975"/>
      <c r="M72" s="975"/>
      <c r="N72" s="975"/>
      <c r="O72" s="975"/>
      <c r="P72" s="976"/>
      <c r="Q72" s="977">
        <v>220</v>
      </c>
      <c r="R72" s="971"/>
      <c r="S72" s="971"/>
      <c r="T72" s="971"/>
      <c r="U72" s="971"/>
      <c r="V72" s="971">
        <v>184</v>
      </c>
      <c r="W72" s="971"/>
      <c r="X72" s="971"/>
      <c r="Y72" s="971"/>
      <c r="Z72" s="971"/>
      <c r="AA72" s="971">
        <v>36</v>
      </c>
      <c r="AB72" s="971"/>
      <c r="AC72" s="971"/>
      <c r="AD72" s="971"/>
      <c r="AE72" s="971"/>
      <c r="AF72" s="971">
        <v>26</v>
      </c>
      <c r="AG72" s="971"/>
      <c r="AH72" s="971"/>
      <c r="AI72" s="971"/>
      <c r="AJ72" s="971"/>
      <c r="AK72" s="971" t="s">
        <v>576</v>
      </c>
      <c r="AL72" s="971"/>
      <c r="AM72" s="971"/>
      <c r="AN72" s="971"/>
      <c r="AO72" s="971"/>
      <c r="AP72" s="971" t="s">
        <v>576</v>
      </c>
      <c r="AQ72" s="971"/>
      <c r="AR72" s="971"/>
      <c r="AS72" s="971"/>
      <c r="AT72" s="971"/>
      <c r="AU72" s="971" t="s">
        <v>577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584</v>
      </c>
      <c r="C73" s="975"/>
      <c r="D73" s="975"/>
      <c r="E73" s="975"/>
      <c r="F73" s="975"/>
      <c r="G73" s="975"/>
      <c r="H73" s="975"/>
      <c r="I73" s="975"/>
      <c r="J73" s="975"/>
      <c r="K73" s="975"/>
      <c r="L73" s="975"/>
      <c r="M73" s="975"/>
      <c r="N73" s="975"/>
      <c r="O73" s="975"/>
      <c r="P73" s="976"/>
      <c r="Q73" s="977">
        <v>734</v>
      </c>
      <c r="R73" s="971"/>
      <c r="S73" s="971"/>
      <c r="T73" s="971"/>
      <c r="U73" s="971"/>
      <c r="V73" s="971">
        <v>694</v>
      </c>
      <c r="W73" s="971"/>
      <c r="X73" s="971"/>
      <c r="Y73" s="971"/>
      <c r="Z73" s="971"/>
      <c r="AA73" s="971">
        <f>Q73-V73</f>
        <v>40</v>
      </c>
      <c r="AB73" s="971"/>
      <c r="AC73" s="971"/>
      <c r="AD73" s="971"/>
      <c r="AE73" s="971"/>
      <c r="AF73" s="971">
        <v>2298</v>
      </c>
      <c r="AG73" s="971"/>
      <c r="AH73" s="971"/>
      <c r="AI73" s="971"/>
      <c r="AJ73" s="971"/>
      <c r="AK73" s="971" t="s">
        <v>593</v>
      </c>
      <c r="AL73" s="971"/>
      <c r="AM73" s="971"/>
      <c r="AN73" s="971"/>
      <c r="AO73" s="971"/>
      <c r="AP73" s="971">
        <v>3052</v>
      </c>
      <c r="AQ73" s="971"/>
      <c r="AR73" s="971"/>
      <c r="AS73" s="971"/>
      <c r="AT73" s="971"/>
      <c r="AU73" s="971">
        <v>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585</v>
      </c>
      <c r="C74" s="975"/>
      <c r="D74" s="975"/>
      <c r="E74" s="975"/>
      <c r="F74" s="975"/>
      <c r="G74" s="975"/>
      <c r="H74" s="975"/>
      <c r="I74" s="975"/>
      <c r="J74" s="975"/>
      <c r="K74" s="975"/>
      <c r="L74" s="975"/>
      <c r="M74" s="975"/>
      <c r="N74" s="975"/>
      <c r="O74" s="975"/>
      <c r="P74" s="976"/>
      <c r="Q74" s="977">
        <v>92</v>
      </c>
      <c r="R74" s="971"/>
      <c r="S74" s="971"/>
      <c r="T74" s="971"/>
      <c r="U74" s="971"/>
      <c r="V74" s="971">
        <v>75</v>
      </c>
      <c r="W74" s="971"/>
      <c r="X74" s="971"/>
      <c r="Y74" s="971"/>
      <c r="Z74" s="971"/>
      <c r="AA74" s="971">
        <v>17</v>
      </c>
      <c r="AB74" s="971"/>
      <c r="AC74" s="971"/>
      <c r="AD74" s="971"/>
      <c r="AE74" s="971"/>
      <c r="AF74" s="971">
        <v>17</v>
      </c>
      <c r="AG74" s="971"/>
      <c r="AH74" s="971"/>
      <c r="AI74" s="971"/>
      <c r="AJ74" s="971"/>
      <c r="AK74" s="971">
        <v>20</v>
      </c>
      <c r="AL74" s="971"/>
      <c r="AM74" s="971"/>
      <c r="AN74" s="971"/>
      <c r="AO74" s="971"/>
      <c r="AP74" s="971" t="s">
        <v>593</v>
      </c>
      <c r="AQ74" s="971"/>
      <c r="AR74" s="971"/>
      <c r="AS74" s="971"/>
      <c r="AT74" s="971"/>
      <c r="AU74" s="971" t="s">
        <v>577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586</v>
      </c>
      <c r="C75" s="975"/>
      <c r="D75" s="975"/>
      <c r="E75" s="975"/>
      <c r="F75" s="975"/>
      <c r="G75" s="975"/>
      <c r="H75" s="975"/>
      <c r="I75" s="975"/>
      <c r="J75" s="975"/>
      <c r="K75" s="975"/>
      <c r="L75" s="975"/>
      <c r="M75" s="975"/>
      <c r="N75" s="975"/>
      <c r="O75" s="975"/>
      <c r="P75" s="976"/>
      <c r="Q75" s="978">
        <v>6273</v>
      </c>
      <c r="R75" s="979"/>
      <c r="S75" s="979"/>
      <c r="T75" s="979"/>
      <c r="U75" s="980"/>
      <c r="V75" s="981">
        <v>6106</v>
      </c>
      <c r="W75" s="979"/>
      <c r="X75" s="979"/>
      <c r="Y75" s="979"/>
      <c r="Z75" s="980"/>
      <c r="AA75" s="981">
        <v>167</v>
      </c>
      <c r="AB75" s="979"/>
      <c r="AC75" s="979"/>
      <c r="AD75" s="979"/>
      <c r="AE75" s="980"/>
      <c r="AF75" s="981">
        <v>167</v>
      </c>
      <c r="AG75" s="979"/>
      <c r="AH75" s="979"/>
      <c r="AI75" s="979"/>
      <c r="AJ75" s="980"/>
      <c r="AK75" s="981">
        <v>19</v>
      </c>
      <c r="AL75" s="979"/>
      <c r="AM75" s="979"/>
      <c r="AN75" s="979"/>
      <c r="AO75" s="980"/>
      <c r="AP75" s="981" t="s">
        <v>594</v>
      </c>
      <c r="AQ75" s="979"/>
      <c r="AR75" s="979"/>
      <c r="AS75" s="979"/>
      <c r="AT75" s="980"/>
      <c r="AU75" s="971" t="s">
        <v>577</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587</v>
      </c>
      <c r="C76" s="975"/>
      <c r="D76" s="975"/>
      <c r="E76" s="975"/>
      <c r="F76" s="975"/>
      <c r="G76" s="975"/>
      <c r="H76" s="975"/>
      <c r="I76" s="975"/>
      <c r="J76" s="975"/>
      <c r="K76" s="975"/>
      <c r="L76" s="975"/>
      <c r="M76" s="975"/>
      <c r="N76" s="975"/>
      <c r="O76" s="975"/>
      <c r="P76" s="976"/>
      <c r="Q76" s="978">
        <v>776</v>
      </c>
      <c r="R76" s="979"/>
      <c r="S76" s="979"/>
      <c r="T76" s="979"/>
      <c r="U76" s="980"/>
      <c r="V76" s="981">
        <v>379</v>
      </c>
      <c r="W76" s="979"/>
      <c r="X76" s="979"/>
      <c r="Y76" s="979"/>
      <c r="Z76" s="980"/>
      <c r="AA76" s="981">
        <v>397</v>
      </c>
      <c r="AB76" s="979"/>
      <c r="AC76" s="979"/>
      <c r="AD76" s="979"/>
      <c r="AE76" s="980"/>
      <c r="AF76" s="981">
        <v>397</v>
      </c>
      <c r="AG76" s="979"/>
      <c r="AH76" s="979"/>
      <c r="AI76" s="979"/>
      <c r="AJ76" s="980"/>
      <c r="AK76" s="981" t="s">
        <v>592</v>
      </c>
      <c r="AL76" s="979"/>
      <c r="AM76" s="979"/>
      <c r="AN76" s="979"/>
      <c r="AO76" s="980"/>
      <c r="AP76" s="981" t="s">
        <v>593</v>
      </c>
      <c r="AQ76" s="979"/>
      <c r="AR76" s="979"/>
      <c r="AS76" s="979"/>
      <c r="AT76" s="980"/>
      <c r="AU76" s="971" t="s">
        <v>577</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588</v>
      </c>
      <c r="C77" s="975"/>
      <c r="D77" s="975"/>
      <c r="E77" s="975"/>
      <c r="F77" s="975"/>
      <c r="G77" s="975"/>
      <c r="H77" s="975"/>
      <c r="I77" s="975"/>
      <c r="J77" s="975"/>
      <c r="K77" s="975"/>
      <c r="L77" s="975"/>
      <c r="M77" s="975"/>
      <c r="N77" s="975"/>
      <c r="O77" s="975"/>
      <c r="P77" s="976"/>
      <c r="Q77" s="978">
        <v>241</v>
      </c>
      <c r="R77" s="979"/>
      <c r="S77" s="979"/>
      <c r="T77" s="979"/>
      <c r="U77" s="980"/>
      <c r="V77" s="981">
        <v>230</v>
      </c>
      <c r="W77" s="979"/>
      <c r="X77" s="979"/>
      <c r="Y77" s="979"/>
      <c r="Z77" s="980"/>
      <c r="AA77" s="981">
        <v>11</v>
      </c>
      <c r="AB77" s="979"/>
      <c r="AC77" s="979"/>
      <c r="AD77" s="979"/>
      <c r="AE77" s="980"/>
      <c r="AF77" s="981">
        <v>11</v>
      </c>
      <c r="AG77" s="979"/>
      <c r="AH77" s="979"/>
      <c r="AI77" s="979"/>
      <c r="AJ77" s="980"/>
      <c r="AK77" s="981">
        <v>237</v>
      </c>
      <c r="AL77" s="979"/>
      <c r="AM77" s="979"/>
      <c r="AN77" s="979"/>
      <c r="AO77" s="980"/>
      <c r="AP77" s="981" t="s">
        <v>594</v>
      </c>
      <c r="AQ77" s="979"/>
      <c r="AR77" s="979"/>
      <c r="AS77" s="979"/>
      <c r="AT77" s="980"/>
      <c r="AU77" s="971" t="s">
        <v>577</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589</v>
      </c>
      <c r="C78" s="975"/>
      <c r="D78" s="975"/>
      <c r="E78" s="975"/>
      <c r="F78" s="975"/>
      <c r="G78" s="975"/>
      <c r="H78" s="975"/>
      <c r="I78" s="975"/>
      <c r="J78" s="975"/>
      <c r="K78" s="975"/>
      <c r="L78" s="975"/>
      <c r="M78" s="975"/>
      <c r="N78" s="975"/>
      <c r="O78" s="975"/>
      <c r="P78" s="976"/>
      <c r="Q78" s="978">
        <v>318</v>
      </c>
      <c r="R78" s="979"/>
      <c r="S78" s="979"/>
      <c r="T78" s="979"/>
      <c r="U78" s="980"/>
      <c r="V78" s="981">
        <v>315</v>
      </c>
      <c r="W78" s="979"/>
      <c r="X78" s="979"/>
      <c r="Y78" s="979"/>
      <c r="Z78" s="980"/>
      <c r="AA78" s="981">
        <v>3</v>
      </c>
      <c r="AB78" s="979"/>
      <c r="AC78" s="979"/>
      <c r="AD78" s="979"/>
      <c r="AE78" s="980"/>
      <c r="AF78" s="981">
        <v>3</v>
      </c>
      <c r="AG78" s="979"/>
      <c r="AH78" s="979"/>
      <c r="AI78" s="979"/>
      <c r="AJ78" s="980"/>
      <c r="AK78" s="981">
        <v>226</v>
      </c>
      <c r="AL78" s="979"/>
      <c r="AM78" s="979"/>
      <c r="AN78" s="979"/>
      <c r="AO78" s="980"/>
      <c r="AP78" s="971" t="s">
        <v>594</v>
      </c>
      <c r="AQ78" s="971"/>
      <c r="AR78" s="971"/>
      <c r="AS78" s="971"/>
      <c r="AT78" s="971"/>
      <c r="AU78" s="971" t="s">
        <v>577</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590</v>
      </c>
      <c r="C79" s="975"/>
      <c r="D79" s="975"/>
      <c r="E79" s="975"/>
      <c r="F79" s="975"/>
      <c r="G79" s="975"/>
      <c r="H79" s="975"/>
      <c r="I79" s="975"/>
      <c r="J79" s="975"/>
      <c r="K79" s="975"/>
      <c r="L79" s="975"/>
      <c r="M79" s="975"/>
      <c r="N79" s="975"/>
      <c r="O79" s="975"/>
      <c r="P79" s="976"/>
      <c r="Q79" s="977">
        <v>292382</v>
      </c>
      <c r="R79" s="971"/>
      <c r="S79" s="971"/>
      <c r="T79" s="971"/>
      <c r="U79" s="971"/>
      <c r="V79" s="971">
        <v>292372</v>
      </c>
      <c r="W79" s="971"/>
      <c r="X79" s="971"/>
      <c r="Y79" s="971"/>
      <c r="Z79" s="971"/>
      <c r="AA79" s="971">
        <v>10</v>
      </c>
      <c r="AB79" s="971"/>
      <c r="AC79" s="971"/>
      <c r="AD79" s="971"/>
      <c r="AE79" s="971"/>
      <c r="AF79" s="971">
        <v>10</v>
      </c>
      <c r="AG79" s="971"/>
      <c r="AH79" s="971"/>
      <c r="AI79" s="971"/>
      <c r="AJ79" s="971"/>
      <c r="AK79" s="971">
        <v>8484</v>
      </c>
      <c r="AL79" s="971"/>
      <c r="AM79" s="971"/>
      <c r="AN79" s="971"/>
      <c r="AO79" s="971"/>
      <c r="AP79" s="971" t="s">
        <v>594</v>
      </c>
      <c r="AQ79" s="971"/>
      <c r="AR79" s="971"/>
      <c r="AS79" s="971"/>
      <c r="AT79" s="971"/>
      <c r="AU79" s="971" t="s">
        <v>577</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f>AF68+AF69+AF70+AF72+AF73+AF74+AF75+AF76+AF77+AF79+AF78</f>
        <v>2944</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311</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311</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311</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420072</v>
      </c>
      <c r="AB110" s="889"/>
      <c r="AC110" s="889"/>
      <c r="AD110" s="889"/>
      <c r="AE110" s="890"/>
      <c r="AF110" s="891">
        <v>416585</v>
      </c>
      <c r="AG110" s="889"/>
      <c r="AH110" s="889"/>
      <c r="AI110" s="889"/>
      <c r="AJ110" s="890"/>
      <c r="AK110" s="891">
        <v>416216</v>
      </c>
      <c r="AL110" s="889"/>
      <c r="AM110" s="889"/>
      <c r="AN110" s="889"/>
      <c r="AO110" s="890"/>
      <c r="AP110" s="892">
        <v>13.1</v>
      </c>
      <c r="AQ110" s="893"/>
      <c r="AR110" s="893"/>
      <c r="AS110" s="893"/>
      <c r="AT110" s="894"/>
      <c r="AU110" s="930" t="s">
        <v>75</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4519035</v>
      </c>
      <c r="BR110" s="842"/>
      <c r="BS110" s="842"/>
      <c r="BT110" s="842"/>
      <c r="BU110" s="842"/>
      <c r="BV110" s="842">
        <v>4643418</v>
      </c>
      <c r="BW110" s="842"/>
      <c r="BX110" s="842"/>
      <c r="BY110" s="842"/>
      <c r="BZ110" s="842"/>
      <c r="CA110" s="842">
        <v>4668181</v>
      </c>
      <c r="CB110" s="842"/>
      <c r="CC110" s="842"/>
      <c r="CD110" s="842"/>
      <c r="CE110" s="842"/>
      <c r="CF110" s="866">
        <v>146.9</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441</v>
      </c>
      <c r="DH110" s="842"/>
      <c r="DI110" s="842"/>
      <c r="DJ110" s="842"/>
      <c r="DK110" s="842"/>
      <c r="DL110" s="842" t="s">
        <v>441</v>
      </c>
      <c r="DM110" s="842"/>
      <c r="DN110" s="842"/>
      <c r="DO110" s="842"/>
      <c r="DP110" s="842"/>
      <c r="DQ110" s="842" t="s">
        <v>441</v>
      </c>
      <c r="DR110" s="842"/>
      <c r="DS110" s="842"/>
      <c r="DT110" s="842"/>
      <c r="DU110" s="842"/>
      <c r="DV110" s="843" t="s">
        <v>441</v>
      </c>
      <c r="DW110" s="843"/>
      <c r="DX110" s="843"/>
      <c r="DY110" s="843"/>
      <c r="DZ110" s="844"/>
    </row>
    <row r="111" spans="1:131" s="230" customFormat="1" ht="26.25" customHeight="1" x14ac:dyDescent="0.2">
      <c r="A111" s="774" t="s">
        <v>442</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441</v>
      </c>
      <c r="AB111" s="919"/>
      <c r="AC111" s="919"/>
      <c r="AD111" s="919"/>
      <c r="AE111" s="920"/>
      <c r="AF111" s="921" t="s">
        <v>441</v>
      </c>
      <c r="AG111" s="919"/>
      <c r="AH111" s="919"/>
      <c r="AI111" s="919"/>
      <c r="AJ111" s="920"/>
      <c r="AK111" s="921" t="s">
        <v>441</v>
      </c>
      <c r="AL111" s="919"/>
      <c r="AM111" s="919"/>
      <c r="AN111" s="919"/>
      <c r="AO111" s="920"/>
      <c r="AP111" s="922" t="s">
        <v>443</v>
      </c>
      <c r="AQ111" s="923"/>
      <c r="AR111" s="923"/>
      <c r="AS111" s="923"/>
      <c r="AT111" s="924"/>
      <c r="AU111" s="932"/>
      <c r="AV111" s="933"/>
      <c r="AW111" s="933"/>
      <c r="AX111" s="933"/>
      <c r="AY111" s="933"/>
      <c r="AZ111" s="815" t="s">
        <v>444</v>
      </c>
      <c r="BA111" s="752"/>
      <c r="BB111" s="752"/>
      <c r="BC111" s="752"/>
      <c r="BD111" s="752"/>
      <c r="BE111" s="752"/>
      <c r="BF111" s="752"/>
      <c r="BG111" s="752"/>
      <c r="BH111" s="752"/>
      <c r="BI111" s="752"/>
      <c r="BJ111" s="752"/>
      <c r="BK111" s="752"/>
      <c r="BL111" s="752"/>
      <c r="BM111" s="752"/>
      <c r="BN111" s="752"/>
      <c r="BO111" s="752"/>
      <c r="BP111" s="753"/>
      <c r="BQ111" s="816">
        <v>372356</v>
      </c>
      <c r="BR111" s="817"/>
      <c r="BS111" s="817"/>
      <c r="BT111" s="817"/>
      <c r="BU111" s="817"/>
      <c r="BV111" s="817">
        <v>329952</v>
      </c>
      <c r="BW111" s="817"/>
      <c r="BX111" s="817"/>
      <c r="BY111" s="817"/>
      <c r="BZ111" s="817"/>
      <c r="CA111" s="817">
        <v>295968</v>
      </c>
      <c r="CB111" s="817"/>
      <c r="CC111" s="817"/>
      <c r="CD111" s="817"/>
      <c r="CE111" s="817"/>
      <c r="CF111" s="875">
        <v>9.3000000000000007</v>
      </c>
      <c r="CG111" s="876"/>
      <c r="CH111" s="876"/>
      <c r="CI111" s="876"/>
      <c r="CJ111" s="876"/>
      <c r="CK111" s="927"/>
      <c r="CL111" s="821"/>
      <c r="CM111" s="815" t="s">
        <v>445</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441</v>
      </c>
      <c r="DH111" s="817"/>
      <c r="DI111" s="817"/>
      <c r="DJ111" s="817"/>
      <c r="DK111" s="817"/>
      <c r="DL111" s="817" t="s">
        <v>441</v>
      </c>
      <c r="DM111" s="817"/>
      <c r="DN111" s="817"/>
      <c r="DO111" s="817"/>
      <c r="DP111" s="817"/>
      <c r="DQ111" s="817" t="s">
        <v>441</v>
      </c>
      <c r="DR111" s="817"/>
      <c r="DS111" s="817"/>
      <c r="DT111" s="817"/>
      <c r="DU111" s="817"/>
      <c r="DV111" s="794" t="s">
        <v>443</v>
      </c>
      <c r="DW111" s="794"/>
      <c r="DX111" s="794"/>
      <c r="DY111" s="794"/>
      <c r="DZ111" s="795"/>
    </row>
    <row r="112" spans="1:131" s="230" customFormat="1" ht="26.25" customHeight="1" x14ac:dyDescent="0.2">
      <c r="A112" s="912" t="s">
        <v>446</v>
      </c>
      <c r="B112" s="913"/>
      <c r="C112" s="752" t="s">
        <v>447</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441</v>
      </c>
      <c r="AG112" s="780"/>
      <c r="AH112" s="780"/>
      <c r="AI112" s="780"/>
      <c r="AJ112" s="781"/>
      <c r="AK112" s="782" t="s">
        <v>441</v>
      </c>
      <c r="AL112" s="780"/>
      <c r="AM112" s="780"/>
      <c r="AN112" s="780"/>
      <c r="AO112" s="781"/>
      <c r="AP112" s="824" t="s">
        <v>441</v>
      </c>
      <c r="AQ112" s="825"/>
      <c r="AR112" s="825"/>
      <c r="AS112" s="825"/>
      <c r="AT112" s="826"/>
      <c r="AU112" s="932"/>
      <c r="AV112" s="933"/>
      <c r="AW112" s="933"/>
      <c r="AX112" s="933"/>
      <c r="AY112" s="933"/>
      <c r="AZ112" s="815" t="s">
        <v>448</v>
      </c>
      <c r="BA112" s="752"/>
      <c r="BB112" s="752"/>
      <c r="BC112" s="752"/>
      <c r="BD112" s="752"/>
      <c r="BE112" s="752"/>
      <c r="BF112" s="752"/>
      <c r="BG112" s="752"/>
      <c r="BH112" s="752"/>
      <c r="BI112" s="752"/>
      <c r="BJ112" s="752"/>
      <c r="BK112" s="752"/>
      <c r="BL112" s="752"/>
      <c r="BM112" s="752"/>
      <c r="BN112" s="752"/>
      <c r="BO112" s="752"/>
      <c r="BP112" s="753"/>
      <c r="BQ112" s="816">
        <v>717303</v>
      </c>
      <c r="BR112" s="817"/>
      <c r="BS112" s="817"/>
      <c r="BT112" s="817"/>
      <c r="BU112" s="817"/>
      <c r="BV112" s="817">
        <v>578516</v>
      </c>
      <c r="BW112" s="817"/>
      <c r="BX112" s="817"/>
      <c r="BY112" s="817"/>
      <c r="BZ112" s="817"/>
      <c r="CA112" s="817">
        <v>513611</v>
      </c>
      <c r="CB112" s="817"/>
      <c r="CC112" s="817"/>
      <c r="CD112" s="817"/>
      <c r="CE112" s="817"/>
      <c r="CF112" s="875">
        <v>16.2</v>
      </c>
      <c r="CG112" s="876"/>
      <c r="CH112" s="876"/>
      <c r="CI112" s="876"/>
      <c r="CJ112" s="876"/>
      <c r="CK112" s="927"/>
      <c r="CL112" s="821"/>
      <c r="CM112" s="815" t="s">
        <v>449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441</v>
      </c>
      <c r="DM112" s="817"/>
      <c r="DN112" s="817"/>
      <c r="DO112" s="817"/>
      <c r="DP112" s="817"/>
      <c r="DQ112" s="817" t="s">
        <v>441</v>
      </c>
      <c r="DR112" s="817"/>
      <c r="DS112" s="817"/>
      <c r="DT112" s="817"/>
      <c r="DU112" s="817"/>
      <c r="DV112" s="794" t="s">
        <v>441</v>
      </c>
      <c r="DW112" s="794"/>
      <c r="DX112" s="794"/>
      <c r="DY112" s="794"/>
      <c r="DZ112" s="795"/>
    </row>
    <row r="113" spans="1:130" s="230" customFormat="1" ht="26.25" customHeight="1" x14ac:dyDescent="0.2">
      <c r="A113" s="914"/>
      <c r="B113" s="915"/>
      <c r="C113" s="752" t="s">
        <v>450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174943</v>
      </c>
      <c r="AB113" s="919"/>
      <c r="AC113" s="919"/>
      <c r="AD113" s="919"/>
      <c r="AE113" s="920"/>
      <c r="AF113" s="921">
        <v>140716</v>
      </c>
      <c r="AG113" s="919"/>
      <c r="AH113" s="919"/>
      <c r="AI113" s="919"/>
      <c r="AJ113" s="920"/>
      <c r="AK113" s="921">
        <v>133009</v>
      </c>
      <c r="AL113" s="919"/>
      <c r="AM113" s="919"/>
      <c r="AN113" s="919"/>
      <c r="AO113" s="920"/>
      <c r="AP113" s="922">
        <v>4.2</v>
      </c>
      <c r="AQ113" s="923"/>
      <c r="AR113" s="923"/>
      <c r="AS113" s="923"/>
      <c r="AT113" s="924"/>
      <c r="AU113" s="932"/>
      <c r="AV113" s="933"/>
      <c r="AW113" s="933"/>
      <c r="AX113" s="933"/>
      <c r="AY113" s="933"/>
      <c r="AZ113" s="815" t="s">
        <v>451</v>
      </c>
      <c r="BA113" s="752"/>
      <c r="BB113" s="752"/>
      <c r="BC113" s="752"/>
      <c r="BD113" s="752"/>
      <c r="BE113" s="752"/>
      <c r="BF113" s="752"/>
      <c r="BG113" s="752"/>
      <c r="BH113" s="752"/>
      <c r="BI113" s="752"/>
      <c r="BJ113" s="752"/>
      <c r="BK113" s="752"/>
      <c r="BL113" s="752"/>
      <c r="BM113" s="752"/>
      <c r="BN113" s="752"/>
      <c r="BO113" s="752"/>
      <c r="BP113" s="753"/>
      <c r="BQ113" s="816" t="s">
        <v>443</v>
      </c>
      <c r="BR113" s="817"/>
      <c r="BS113" s="817"/>
      <c r="BT113" s="817"/>
      <c r="BU113" s="817"/>
      <c r="BV113" s="817" t="s">
        <v>441</v>
      </c>
      <c r="BW113" s="817"/>
      <c r="BX113" s="817"/>
      <c r="BY113" s="817"/>
      <c r="BZ113" s="817"/>
      <c r="CA113" s="817" t="s">
        <v>441</v>
      </c>
      <c r="CB113" s="817"/>
      <c r="CC113" s="817"/>
      <c r="CD113" s="817"/>
      <c r="CE113" s="817"/>
      <c r="CF113" s="875" t="s">
        <v>441</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441</v>
      </c>
      <c r="DH113" s="780"/>
      <c r="DI113" s="780"/>
      <c r="DJ113" s="780"/>
      <c r="DK113" s="781"/>
      <c r="DL113" s="782" t="s">
        <v>441</v>
      </c>
      <c r="DM113" s="780"/>
      <c r="DN113" s="780"/>
      <c r="DO113" s="780"/>
      <c r="DP113" s="781"/>
      <c r="DQ113" s="782" t="s">
        <v>237</v>
      </c>
      <c r="DR113" s="780"/>
      <c r="DS113" s="780"/>
      <c r="DT113" s="780"/>
      <c r="DU113" s="781"/>
      <c r="DV113" s="824" t="s">
        <v>441</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441</v>
      </c>
      <c r="AB114" s="780"/>
      <c r="AC114" s="780"/>
      <c r="AD114" s="780"/>
      <c r="AE114" s="781"/>
      <c r="AF114" s="782" t="s">
        <v>443</v>
      </c>
      <c r="AG114" s="780"/>
      <c r="AH114" s="780"/>
      <c r="AI114" s="780"/>
      <c r="AJ114" s="781"/>
      <c r="AK114" s="782" t="s">
        <v>441</v>
      </c>
      <c r="AL114" s="780"/>
      <c r="AM114" s="780"/>
      <c r="AN114" s="780"/>
      <c r="AO114" s="781"/>
      <c r="AP114" s="824" t="s">
        <v>441</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201547</v>
      </c>
      <c r="BR114" s="817"/>
      <c r="BS114" s="817"/>
      <c r="BT114" s="817"/>
      <c r="BU114" s="817"/>
      <c r="BV114" s="817">
        <v>205709</v>
      </c>
      <c r="BW114" s="817"/>
      <c r="BX114" s="817"/>
      <c r="BY114" s="817"/>
      <c r="BZ114" s="817"/>
      <c r="CA114" s="817">
        <v>224629</v>
      </c>
      <c r="CB114" s="817"/>
      <c r="CC114" s="817"/>
      <c r="CD114" s="817"/>
      <c r="CE114" s="817"/>
      <c r="CF114" s="875">
        <v>7.1</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441</v>
      </c>
      <c r="DM114" s="780"/>
      <c r="DN114" s="780"/>
      <c r="DO114" s="780"/>
      <c r="DP114" s="781"/>
      <c r="DQ114" s="782" t="s">
        <v>441</v>
      </c>
      <c r="DR114" s="780"/>
      <c r="DS114" s="780"/>
      <c r="DT114" s="780"/>
      <c r="DU114" s="781"/>
      <c r="DV114" s="824" t="s">
        <v>441</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30725</v>
      </c>
      <c r="AB115" s="919"/>
      <c r="AC115" s="919"/>
      <c r="AD115" s="919"/>
      <c r="AE115" s="920"/>
      <c r="AF115" s="921">
        <v>30773</v>
      </c>
      <c r="AG115" s="919"/>
      <c r="AH115" s="919"/>
      <c r="AI115" s="919"/>
      <c r="AJ115" s="920"/>
      <c r="AK115" s="921">
        <v>29341</v>
      </c>
      <c r="AL115" s="919"/>
      <c r="AM115" s="919"/>
      <c r="AN115" s="919"/>
      <c r="AO115" s="920"/>
      <c r="AP115" s="922">
        <v>0.9</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441</v>
      </c>
      <c r="BR115" s="817"/>
      <c r="BS115" s="817"/>
      <c r="BT115" s="817"/>
      <c r="BU115" s="817"/>
      <c r="BV115" s="817" t="s">
        <v>443</v>
      </c>
      <c r="BW115" s="817"/>
      <c r="BX115" s="817"/>
      <c r="BY115" s="817"/>
      <c r="BZ115" s="817"/>
      <c r="CA115" s="817" t="s">
        <v>441</v>
      </c>
      <c r="CB115" s="817"/>
      <c r="CC115" s="817"/>
      <c r="CD115" s="817"/>
      <c r="CE115" s="817"/>
      <c r="CF115" s="875" t="s">
        <v>441</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441</v>
      </c>
      <c r="DH115" s="780"/>
      <c r="DI115" s="780"/>
      <c r="DJ115" s="780"/>
      <c r="DK115" s="781"/>
      <c r="DL115" s="782" t="s">
        <v>441</v>
      </c>
      <c r="DM115" s="780"/>
      <c r="DN115" s="780"/>
      <c r="DO115" s="780"/>
      <c r="DP115" s="781"/>
      <c r="DQ115" s="782" t="s">
        <v>441</v>
      </c>
      <c r="DR115" s="780"/>
      <c r="DS115" s="780"/>
      <c r="DT115" s="780"/>
      <c r="DU115" s="781"/>
      <c r="DV115" s="824" t="s">
        <v>441</v>
      </c>
      <c r="DW115" s="825"/>
      <c r="DX115" s="825"/>
      <c r="DY115" s="825"/>
      <c r="DZ115" s="826"/>
    </row>
    <row r="116" spans="1:130" s="230" customFormat="1" ht="26.25" customHeight="1" x14ac:dyDescent="0.2">
      <c r="A116" s="916"/>
      <c r="B116" s="917"/>
      <c r="C116" s="839" t="s">
        <v>459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443</v>
      </c>
      <c r="AG116" s="780"/>
      <c r="AH116" s="780"/>
      <c r="AI116" s="780"/>
      <c r="AJ116" s="781"/>
      <c r="AK116" s="782" t="s">
        <v>441</v>
      </c>
      <c r="AL116" s="780"/>
      <c r="AM116" s="780"/>
      <c r="AN116" s="780"/>
      <c r="AO116" s="781"/>
      <c r="AP116" s="824" t="s">
        <v>441</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816" t="s">
        <v>441</v>
      </c>
      <c r="BR116" s="817"/>
      <c r="BS116" s="817"/>
      <c r="BT116" s="817"/>
      <c r="BU116" s="817"/>
      <c r="BV116" s="817" t="s">
        <v>441</v>
      </c>
      <c r="BW116" s="817"/>
      <c r="BX116" s="817"/>
      <c r="BY116" s="817"/>
      <c r="BZ116" s="817"/>
      <c r="CA116" s="817" t="s">
        <v>441</v>
      </c>
      <c r="CB116" s="817"/>
      <c r="CC116" s="817"/>
      <c r="CD116" s="817"/>
      <c r="CE116" s="817"/>
      <c r="CF116" s="875" t="s">
        <v>441</v>
      </c>
      <c r="CG116" s="876"/>
      <c r="CH116" s="876"/>
      <c r="CI116" s="876"/>
      <c r="CJ116" s="876"/>
      <c r="CK116" s="927"/>
      <c r="CL116" s="821"/>
      <c r="CM116" s="815"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237</v>
      </c>
      <c r="DH116" s="780"/>
      <c r="DI116" s="780"/>
      <c r="DJ116" s="780"/>
      <c r="DK116" s="781"/>
      <c r="DL116" s="782" t="s">
        <v>441</v>
      </c>
      <c r="DM116" s="780"/>
      <c r="DN116" s="780"/>
      <c r="DO116" s="780"/>
      <c r="DP116" s="781"/>
      <c r="DQ116" s="782" t="s">
        <v>441</v>
      </c>
      <c r="DR116" s="780"/>
      <c r="DS116" s="780"/>
      <c r="DT116" s="780"/>
      <c r="DU116" s="781"/>
      <c r="DV116" s="824" t="s">
        <v>441</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625740</v>
      </c>
      <c r="AB117" s="903"/>
      <c r="AC117" s="903"/>
      <c r="AD117" s="903"/>
      <c r="AE117" s="904"/>
      <c r="AF117" s="905">
        <v>588074</v>
      </c>
      <c r="AG117" s="903"/>
      <c r="AH117" s="903"/>
      <c r="AI117" s="903"/>
      <c r="AJ117" s="904"/>
      <c r="AK117" s="905">
        <v>578566</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816" t="s">
        <v>237</v>
      </c>
      <c r="BR117" s="817"/>
      <c r="BS117" s="817"/>
      <c r="BT117" s="817"/>
      <c r="BU117" s="817"/>
      <c r="BV117" s="817" t="s">
        <v>237</v>
      </c>
      <c r="BW117" s="817"/>
      <c r="BX117" s="817"/>
      <c r="BY117" s="817"/>
      <c r="BZ117" s="817"/>
      <c r="CA117" s="817" t="s">
        <v>237</v>
      </c>
      <c r="CB117" s="817"/>
      <c r="CC117" s="817"/>
      <c r="CD117" s="817"/>
      <c r="CE117" s="817"/>
      <c r="CF117" s="875" t="s">
        <v>237</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237</v>
      </c>
      <c r="DH117" s="780"/>
      <c r="DI117" s="780"/>
      <c r="DJ117" s="780"/>
      <c r="DK117" s="781"/>
      <c r="DL117" s="782" t="s">
        <v>237</v>
      </c>
      <c r="DM117" s="780"/>
      <c r="DN117" s="780"/>
      <c r="DO117" s="780"/>
      <c r="DP117" s="781"/>
      <c r="DQ117" s="782" t="s">
        <v>237</v>
      </c>
      <c r="DR117" s="780"/>
      <c r="DS117" s="780"/>
      <c r="DT117" s="780"/>
      <c r="DU117" s="781"/>
      <c r="DV117" s="824" t="s">
        <v>237</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311</v>
      </c>
      <c r="AL118" s="896"/>
      <c r="AM118" s="896"/>
      <c r="AN118" s="896"/>
      <c r="AO118" s="897"/>
      <c r="AP118" s="899" t="s">
        <v>435</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237</v>
      </c>
      <c r="BR118" s="845"/>
      <c r="BS118" s="845"/>
      <c r="BT118" s="845"/>
      <c r="BU118" s="845"/>
      <c r="BV118" s="845" t="s">
        <v>237</v>
      </c>
      <c r="BW118" s="845"/>
      <c r="BX118" s="845"/>
      <c r="BY118" s="845"/>
      <c r="BZ118" s="845"/>
      <c r="CA118" s="845" t="s">
        <v>237</v>
      </c>
      <c r="CB118" s="845"/>
      <c r="CC118" s="845"/>
      <c r="CD118" s="845"/>
      <c r="CE118" s="845"/>
      <c r="CF118" s="875" t="s">
        <v>237</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237</v>
      </c>
      <c r="DH118" s="780"/>
      <c r="DI118" s="780"/>
      <c r="DJ118" s="780"/>
      <c r="DK118" s="781"/>
      <c r="DL118" s="782" t="s">
        <v>237</v>
      </c>
      <c r="DM118" s="780"/>
      <c r="DN118" s="780"/>
      <c r="DO118" s="780"/>
      <c r="DP118" s="781"/>
      <c r="DQ118" s="782" t="s">
        <v>237</v>
      </c>
      <c r="DR118" s="780"/>
      <c r="DS118" s="780"/>
      <c r="DT118" s="780"/>
      <c r="DU118" s="781"/>
      <c r="DV118" s="824" t="s">
        <v>237</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237</v>
      </c>
      <c r="AB119" s="889"/>
      <c r="AC119" s="889"/>
      <c r="AD119" s="889"/>
      <c r="AE119" s="890"/>
      <c r="AF119" s="891" t="s">
        <v>237</v>
      </c>
      <c r="AG119" s="889"/>
      <c r="AH119" s="889"/>
      <c r="AI119" s="889"/>
      <c r="AJ119" s="890"/>
      <c r="AK119" s="891" t="s">
        <v>237</v>
      </c>
      <c r="AL119" s="889"/>
      <c r="AM119" s="889"/>
      <c r="AN119" s="889"/>
      <c r="AO119" s="890"/>
      <c r="AP119" s="892" t="s">
        <v>237</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467</v>
      </c>
      <c r="BP119" s="878"/>
      <c r="BQ119" s="879">
        <v>5810241</v>
      </c>
      <c r="BR119" s="845"/>
      <c r="BS119" s="845"/>
      <c r="BT119" s="845"/>
      <c r="BU119" s="845"/>
      <c r="BV119" s="845">
        <v>5757595</v>
      </c>
      <c r="BW119" s="845"/>
      <c r="BX119" s="845"/>
      <c r="BY119" s="845"/>
      <c r="BZ119" s="845"/>
      <c r="CA119" s="845">
        <v>5702389</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372356</v>
      </c>
      <c r="DH119" s="764"/>
      <c r="DI119" s="764"/>
      <c r="DJ119" s="764"/>
      <c r="DK119" s="765"/>
      <c r="DL119" s="766">
        <v>329952</v>
      </c>
      <c r="DM119" s="764"/>
      <c r="DN119" s="764"/>
      <c r="DO119" s="764"/>
      <c r="DP119" s="765"/>
      <c r="DQ119" s="766">
        <v>295968</v>
      </c>
      <c r="DR119" s="764"/>
      <c r="DS119" s="764"/>
      <c r="DT119" s="764"/>
      <c r="DU119" s="765"/>
      <c r="DV119" s="848">
        <v>9.3000000000000007</v>
      </c>
      <c r="DW119" s="849"/>
      <c r="DX119" s="849"/>
      <c r="DY119" s="849"/>
      <c r="DZ119" s="850"/>
    </row>
    <row r="120" spans="1:130" s="230" customFormat="1" ht="26.25" customHeight="1" x14ac:dyDescent="0.2">
      <c r="A120" s="820"/>
      <c r="B120" s="821"/>
      <c r="C120" s="815" t="s">
        <v>445</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237</v>
      </c>
      <c r="AB120" s="780"/>
      <c r="AC120" s="780"/>
      <c r="AD120" s="780"/>
      <c r="AE120" s="781"/>
      <c r="AF120" s="782" t="s">
        <v>237</v>
      </c>
      <c r="AG120" s="780"/>
      <c r="AH120" s="780"/>
      <c r="AI120" s="780"/>
      <c r="AJ120" s="781"/>
      <c r="AK120" s="782" t="s">
        <v>237</v>
      </c>
      <c r="AL120" s="780"/>
      <c r="AM120" s="780"/>
      <c r="AN120" s="780"/>
      <c r="AO120" s="781"/>
      <c r="AP120" s="824" t="s">
        <v>237</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2333014</v>
      </c>
      <c r="BR120" s="842"/>
      <c r="BS120" s="842"/>
      <c r="BT120" s="842"/>
      <c r="BU120" s="842"/>
      <c r="BV120" s="842">
        <v>2751781</v>
      </c>
      <c r="BW120" s="842"/>
      <c r="BX120" s="842"/>
      <c r="BY120" s="842"/>
      <c r="BZ120" s="842"/>
      <c r="CA120" s="842">
        <v>2993897</v>
      </c>
      <c r="CB120" s="842"/>
      <c r="CC120" s="842"/>
      <c r="CD120" s="842"/>
      <c r="CE120" s="842"/>
      <c r="CF120" s="866">
        <v>94.2</v>
      </c>
      <c r="CG120" s="867"/>
      <c r="CH120" s="867"/>
      <c r="CI120" s="867"/>
      <c r="CJ120" s="867"/>
      <c r="CK120" s="868" t="s">
        <v>471</v>
      </c>
      <c r="CL120" s="852"/>
      <c r="CM120" s="852"/>
      <c r="CN120" s="852"/>
      <c r="CO120" s="853"/>
      <c r="CP120" s="872" t="s">
        <v>411</v>
      </c>
      <c r="CQ120" s="873"/>
      <c r="CR120" s="873"/>
      <c r="CS120" s="873"/>
      <c r="CT120" s="873"/>
      <c r="CU120" s="873"/>
      <c r="CV120" s="873"/>
      <c r="CW120" s="873"/>
      <c r="CX120" s="873"/>
      <c r="CY120" s="873"/>
      <c r="CZ120" s="873"/>
      <c r="DA120" s="873"/>
      <c r="DB120" s="873"/>
      <c r="DC120" s="873"/>
      <c r="DD120" s="873"/>
      <c r="DE120" s="873"/>
      <c r="DF120" s="874"/>
      <c r="DG120" s="861">
        <v>717303</v>
      </c>
      <c r="DH120" s="842"/>
      <c r="DI120" s="842"/>
      <c r="DJ120" s="842"/>
      <c r="DK120" s="842"/>
      <c r="DL120" s="842">
        <v>578516</v>
      </c>
      <c r="DM120" s="842"/>
      <c r="DN120" s="842"/>
      <c r="DO120" s="842"/>
      <c r="DP120" s="842"/>
      <c r="DQ120" s="842">
        <v>513611</v>
      </c>
      <c r="DR120" s="842"/>
      <c r="DS120" s="842"/>
      <c r="DT120" s="842"/>
      <c r="DU120" s="842"/>
      <c r="DV120" s="843">
        <v>16.2</v>
      </c>
      <c r="DW120" s="843"/>
      <c r="DX120" s="843"/>
      <c r="DY120" s="843"/>
      <c r="DZ120" s="844"/>
    </row>
    <row r="121" spans="1:130" s="230" customFormat="1" ht="26.25" customHeight="1" x14ac:dyDescent="0.2">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237</v>
      </c>
      <c r="AB121" s="780"/>
      <c r="AC121" s="780"/>
      <c r="AD121" s="780"/>
      <c r="AE121" s="781"/>
      <c r="AF121" s="782" t="s">
        <v>237</v>
      </c>
      <c r="AG121" s="780"/>
      <c r="AH121" s="780"/>
      <c r="AI121" s="780"/>
      <c r="AJ121" s="781"/>
      <c r="AK121" s="782" t="s">
        <v>237</v>
      </c>
      <c r="AL121" s="780"/>
      <c r="AM121" s="780"/>
      <c r="AN121" s="780"/>
      <c r="AO121" s="781"/>
      <c r="AP121" s="824" t="s">
        <v>237</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15109</v>
      </c>
      <c r="BR121" s="817"/>
      <c r="BS121" s="817"/>
      <c r="BT121" s="817"/>
      <c r="BU121" s="817"/>
      <c r="BV121" s="817">
        <v>144141</v>
      </c>
      <c r="BW121" s="817"/>
      <c r="BX121" s="817"/>
      <c r="BY121" s="817"/>
      <c r="BZ121" s="817"/>
      <c r="CA121" s="817">
        <v>194190</v>
      </c>
      <c r="CB121" s="817"/>
      <c r="CC121" s="817"/>
      <c r="CD121" s="817"/>
      <c r="CE121" s="817"/>
      <c r="CF121" s="875">
        <v>6.1</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t="s">
        <v>237</v>
      </c>
      <c r="DH121" s="817"/>
      <c r="DI121" s="817"/>
      <c r="DJ121" s="817"/>
      <c r="DK121" s="817"/>
      <c r="DL121" s="817" t="s">
        <v>237</v>
      </c>
      <c r="DM121" s="817"/>
      <c r="DN121" s="817"/>
      <c r="DO121" s="817"/>
      <c r="DP121" s="817"/>
      <c r="DQ121" s="817" t="s">
        <v>237</v>
      </c>
      <c r="DR121" s="817"/>
      <c r="DS121" s="817"/>
      <c r="DT121" s="817"/>
      <c r="DU121" s="817"/>
      <c r="DV121" s="794" t="s">
        <v>237</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237</v>
      </c>
      <c r="AB122" s="780"/>
      <c r="AC122" s="780"/>
      <c r="AD122" s="780"/>
      <c r="AE122" s="781"/>
      <c r="AF122" s="782" t="s">
        <v>237</v>
      </c>
      <c r="AG122" s="780"/>
      <c r="AH122" s="780"/>
      <c r="AI122" s="780"/>
      <c r="AJ122" s="781"/>
      <c r="AK122" s="782" t="s">
        <v>237</v>
      </c>
      <c r="AL122" s="780"/>
      <c r="AM122" s="780"/>
      <c r="AN122" s="780"/>
      <c r="AO122" s="781"/>
      <c r="AP122" s="824" t="s">
        <v>237</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3661348</v>
      </c>
      <c r="BR122" s="845"/>
      <c r="BS122" s="845"/>
      <c r="BT122" s="845"/>
      <c r="BU122" s="845"/>
      <c r="BV122" s="845">
        <v>3632322</v>
      </c>
      <c r="BW122" s="845"/>
      <c r="BX122" s="845"/>
      <c r="BY122" s="845"/>
      <c r="BZ122" s="845"/>
      <c r="CA122" s="845">
        <v>3467005</v>
      </c>
      <c r="CB122" s="845"/>
      <c r="CC122" s="845"/>
      <c r="CD122" s="845"/>
      <c r="CE122" s="845"/>
      <c r="CF122" s="846">
        <v>109.1</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237</v>
      </c>
      <c r="DH122" s="817"/>
      <c r="DI122" s="817"/>
      <c r="DJ122" s="817"/>
      <c r="DK122" s="817"/>
      <c r="DL122" s="817" t="s">
        <v>237</v>
      </c>
      <c r="DM122" s="817"/>
      <c r="DN122" s="817"/>
      <c r="DO122" s="817"/>
      <c r="DP122" s="817"/>
      <c r="DQ122" s="817" t="s">
        <v>237</v>
      </c>
      <c r="DR122" s="817"/>
      <c r="DS122" s="817"/>
      <c r="DT122" s="817"/>
      <c r="DU122" s="817"/>
      <c r="DV122" s="794" t="s">
        <v>237</v>
      </c>
      <c r="DW122" s="794"/>
      <c r="DX122" s="794"/>
      <c r="DY122" s="794"/>
      <c r="DZ122" s="795"/>
    </row>
    <row r="123" spans="1:130" s="230" customFormat="1" ht="26.25" customHeight="1" x14ac:dyDescent="0.2">
      <c r="A123" s="820"/>
      <c r="B123" s="821"/>
      <c r="C123" s="815"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237</v>
      </c>
      <c r="AB123" s="780"/>
      <c r="AC123" s="780"/>
      <c r="AD123" s="780"/>
      <c r="AE123" s="781"/>
      <c r="AF123" s="782" t="s">
        <v>237</v>
      </c>
      <c r="AG123" s="780"/>
      <c r="AH123" s="780"/>
      <c r="AI123" s="780"/>
      <c r="AJ123" s="781"/>
      <c r="AK123" s="782" t="s">
        <v>237</v>
      </c>
      <c r="AL123" s="780"/>
      <c r="AM123" s="780"/>
      <c r="AN123" s="780"/>
      <c r="AO123" s="781"/>
      <c r="AP123" s="824" t="s">
        <v>237</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475</v>
      </c>
      <c r="BP123" s="878"/>
      <c r="BQ123" s="832">
        <v>6009471</v>
      </c>
      <c r="BR123" s="833"/>
      <c r="BS123" s="833"/>
      <c r="BT123" s="833"/>
      <c r="BU123" s="833"/>
      <c r="BV123" s="833">
        <v>6528244</v>
      </c>
      <c r="BW123" s="833"/>
      <c r="BX123" s="833"/>
      <c r="BY123" s="833"/>
      <c r="BZ123" s="833"/>
      <c r="CA123" s="833">
        <v>6655092</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237</v>
      </c>
      <c r="DH123" s="780"/>
      <c r="DI123" s="780"/>
      <c r="DJ123" s="780"/>
      <c r="DK123" s="781"/>
      <c r="DL123" s="782" t="s">
        <v>237</v>
      </c>
      <c r="DM123" s="780"/>
      <c r="DN123" s="780"/>
      <c r="DO123" s="780"/>
      <c r="DP123" s="781"/>
      <c r="DQ123" s="782" t="s">
        <v>237</v>
      </c>
      <c r="DR123" s="780"/>
      <c r="DS123" s="780"/>
      <c r="DT123" s="780"/>
      <c r="DU123" s="781"/>
      <c r="DV123" s="824" t="s">
        <v>237</v>
      </c>
      <c r="DW123" s="825"/>
      <c r="DX123" s="825"/>
      <c r="DY123" s="825"/>
      <c r="DZ123" s="826"/>
    </row>
    <row r="124" spans="1:130" s="230" customFormat="1" ht="26.25" customHeight="1" thickBot="1" x14ac:dyDescent="0.25">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237</v>
      </c>
      <c r="AB124" s="780"/>
      <c r="AC124" s="780"/>
      <c r="AD124" s="780"/>
      <c r="AE124" s="781"/>
      <c r="AF124" s="782" t="s">
        <v>237</v>
      </c>
      <c r="AG124" s="780"/>
      <c r="AH124" s="780"/>
      <c r="AI124" s="780"/>
      <c r="AJ124" s="781"/>
      <c r="AK124" s="782" t="s">
        <v>237</v>
      </c>
      <c r="AL124" s="780"/>
      <c r="AM124" s="780"/>
      <c r="AN124" s="780"/>
      <c r="AO124" s="781"/>
      <c r="AP124" s="824" t="s">
        <v>237</v>
      </c>
      <c r="AQ124" s="825"/>
      <c r="AR124" s="825"/>
      <c r="AS124" s="825"/>
      <c r="AT124" s="826"/>
      <c r="AU124" s="827" t="s">
        <v>476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237</v>
      </c>
      <c r="BR124" s="831"/>
      <c r="BS124" s="831"/>
      <c r="BT124" s="831"/>
      <c r="BU124" s="831"/>
      <c r="BV124" s="831" t="s">
        <v>237</v>
      </c>
      <c r="BW124" s="831"/>
      <c r="BX124" s="831"/>
      <c r="BY124" s="831"/>
      <c r="BZ124" s="831"/>
      <c r="CA124" s="831" t="s">
        <v>237</v>
      </c>
      <c r="CB124" s="831"/>
      <c r="CC124" s="831"/>
      <c r="CD124" s="831"/>
      <c r="CE124" s="831"/>
      <c r="CF124" s="726"/>
      <c r="CG124" s="727"/>
      <c r="CH124" s="727"/>
      <c r="CI124" s="727"/>
      <c r="CJ124" s="862"/>
      <c r="CK124" s="870"/>
      <c r="CL124" s="870"/>
      <c r="CM124" s="870"/>
      <c r="CN124" s="870"/>
      <c r="CO124" s="871"/>
      <c r="CP124" s="835" t="s">
        <v>477</v>
      </c>
      <c r="CQ124" s="836"/>
      <c r="CR124" s="836"/>
      <c r="CS124" s="836"/>
      <c r="CT124" s="836"/>
      <c r="CU124" s="836"/>
      <c r="CV124" s="836"/>
      <c r="CW124" s="836"/>
      <c r="CX124" s="836"/>
      <c r="CY124" s="836"/>
      <c r="CZ124" s="836"/>
      <c r="DA124" s="836"/>
      <c r="DB124" s="836"/>
      <c r="DC124" s="836"/>
      <c r="DD124" s="836"/>
      <c r="DE124" s="836"/>
      <c r="DF124" s="837"/>
      <c r="DG124" s="763" t="s">
        <v>237</v>
      </c>
      <c r="DH124" s="764"/>
      <c r="DI124" s="764"/>
      <c r="DJ124" s="764"/>
      <c r="DK124" s="765"/>
      <c r="DL124" s="766" t="s">
        <v>237</v>
      </c>
      <c r="DM124" s="764"/>
      <c r="DN124" s="764"/>
      <c r="DO124" s="764"/>
      <c r="DP124" s="765"/>
      <c r="DQ124" s="766" t="s">
        <v>237</v>
      </c>
      <c r="DR124" s="764"/>
      <c r="DS124" s="764"/>
      <c r="DT124" s="764"/>
      <c r="DU124" s="765"/>
      <c r="DV124" s="848" t="s">
        <v>237</v>
      </c>
      <c r="DW124" s="849"/>
      <c r="DX124" s="849"/>
      <c r="DY124" s="849"/>
      <c r="DZ124" s="850"/>
    </row>
    <row r="125" spans="1:130" s="230" customFormat="1" ht="26.25" customHeight="1" x14ac:dyDescent="0.2">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237</v>
      </c>
      <c r="AB125" s="780"/>
      <c r="AC125" s="780"/>
      <c r="AD125" s="780"/>
      <c r="AE125" s="781"/>
      <c r="AF125" s="782" t="s">
        <v>237</v>
      </c>
      <c r="AG125" s="780"/>
      <c r="AH125" s="780"/>
      <c r="AI125" s="780"/>
      <c r="AJ125" s="781"/>
      <c r="AK125" s="782" t="s">
        <v>237</v>
      </c>
      <c r="AL125" s="780"/>
      <c r="AM125" s="780"/>
      <c r="AN125" s="780"/>
      <c r="AO125" s="781"/>
      <c r="AP125" s="824" t="s">
        <v>237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478</v>
      </c>
      <c r="CL125" s="852"/>
      <c r="CM125" s="852"/>
      <c r="CN125" s="852"/>
      <c r="CO125" s="853"/>
      <c r="CP125" s="860" t="s">
        <v>479</v>
      </c>
      <c r="CQ125" s="808"/>
      <c r="CR125" s="808"/>
      <c r="CS125" s="808"/>
      <c r="CT125" s="808"/>
      <c r="CU125" s="808"/>
      <c r="CV125" s="808"/>
      <c r="CW125" s="808"/>
      <c r="CX125" s="808"/>
      <c r="CY125" s="808"/>
      <c r="CZ125" s="808"/>
      <c r="DA125" s="808"/>
      <c r="DB125" s="808"/>
      <c r="DC125" s="808"/>
      <c r="DD125" s="808"/>
      <c r="DE125" s="808"/>
      <c r="DF125" s="809"/>
      <c r="DG125" s="861" t="s">
        <v>237</v>
      </c>
      <c r="DH125" s="842"/>
      <c r="DI125" s="842"/>
      <c r="DJ125" s="842"/>
      <c r="DK125" s="842"/>
      <c r="DL125" s="842" t="s">
        <v>237</v>
      </c>
      <c r="DM125" s="842"/>
      <c r="DN125" s="842"/>
      <c r="DO125" s="842"/>
      <c r="DP125" s="842"/>
      <c r="DQ125" s="842" t="s">
        <v>237</v>
      </c>
      <c r="DR125" s="842"/>
      <c r="DS125" s="842"/>
      <c r="DT125" s="842"/>
      <c r="DU125" s="842"/>
      <c r="DV125" s="843" t="s">
        <v>237</v>
      </c>
      <c r="DW125" s="843"/>
      <c r="DX125" s="843"/>
      <c r="DY125" s="843"/>
      <c r="DZ125" s="844"/>
    </row>
    <row r="126" spans="1:130" s="230" customFormat="1" ht="26.25" customHeight="1" thickBot="1" x14ac:dyDescent="0.25">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26692</v>
      </c>
      <c r="AB126" s="780"/>
      <c r="AC126" s="780"/>
      <c r="AD126" s="780"/>
      <c r="AE126" s="781"/>
      <c r="AF126" s="782">
        <v>26740</v>
      </c>
      <c r="AG126" s="780"/>
      <c r="AH126" s="780"/>
      <c r="AI126" s="780"/>
      <c r="AJ126" s="781"/>
      <c r="AK126" s="782">
        <v>26740</v>
      </c>
      <c r="AL126" s="780"/>
      <c r="AM126" s="780"/>
      <c r="AN126" s="780"/>
      <c r="AO126" s="781"/>
      <c r="AP126" s="824">
        <v>0.8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480</v>
      </c>
      <c r="CQ126" s="752"/>
      <c r="CR126" s="752"/>
      <c r="CS126" s="752"/>
      <c r="CT126" s="752"/>
      <c r="CU126" s="752"/>
      <c r="CV126" s="752"/>
      <c r="CW126" s="752"/>
      <c r="CX126" s="752"/>
      <c r="CY126" s="752"/>
      <c r="CZ126" s="752"/>
      <c r="DA126" s="752"/>
      <c r="DB126" s="752"/>
      <c r="DC126" s="752"/>
      <c r="DD126" s="752"/>
      <c r="DE126" s="752"/>
      <c r="DF126" s="753"/>
      <c r="DG126" s="816" t="s">
        <v>237</v>
      </c>
      <c r="DH126" s="817"/>
      <c r="DI126" s="817"/>
      <c r="DJ126" s="817"/>
      <c r="DK126" s="817"/>
      <c r="DL126" s="817" t="s">
        <v>237</v>
      </c>
      <c r="DM126" s="817"/>
      <c r="DN126" s="817"/>
      <c r="DO126" s="817"/>
      <c r="DP126" s="817"/>
      <c r="DQ126" s="817" t="s">
        <v>237</v>
      </c>
      <c r="DR126" s="817"/>
      <c r="DS126" s="817"/>
      <c r="DT126" s="817"/>
      <c r="DU126" s="817"/>
      <c r="DV126" s="794" t="s">
        <v>237</v>
      </c>
      <c r="DW126" s="794"/>
      <c r="DX126" s="794"/>
      <c r="DY126" s="794"/>
      <c r="DZ126" s="795"/>
    </row>
    <row r="127" spans="1:130" s="230" customFormat="1" ht="26.25" customHeight="1" x14ac:dyDescent="0.2">
      <c r="A127" s="822"/>
      <c r="B127" s="823"/>
      <c r="C127" s="838" t="s">
        <v>481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4033</v>
      </c>
      <c r="AB127" s="780"/>
      <c r="AC127" s="780"/>
      <c r="AD127" s="780"/>
      <c r="AE127" s="781"/>
      <c r="AF127" s="782">
        <v>4033</v>
      </c>
      <c r="AG127" s="780"/>
      <c r="AH127" s="780"/>
      <c r="AI127" s="780"/>
      <c r="AJ127" s="781"/>
      <c r="AK127" s="782">
        <v>2601</v>
      </c>
      <c r="AL127" s="780"/>
      <c r="AM127" s="780"/>
      <c r="AN127" s="780"/>
      <c r="AO127" s="781"/>
      <c r="AP127" s="824">
        <v>0.1</v>
      </c>
      <c r="AQ127" s="825"/>
      <c r="AR127" s="825"/>
      <c r="AS127" s="825"/>
      <c r="AT127" s="826"/>
      <c r="AU127" s="232"/>
      <c r="AV127" s="232"/>
      <c r="AW127" s="232"/>
      <c r="AX127" s="841" t="s">
        <v>482</v>
      </c>
      <c r="AY127" s="812"/>
      <c r="AZ127" s="812"/>
      <c r="BA127" s="812"/>
      <c r="BB127" s="812"/>
      <c r="BC127" s="812"/>
      <c r="BD127" s="812"/>
      <c r="BE127" s="813"/>
      <c r="BF127" s="811" t="s">
        <v>483</v>
      </c>
      <c r="BG127" s="812"/>
      <c r="BH127" s="812"/>
      <c r="BI127" s="812"/>
      <c r="BJ127" s="812"/>
      <c r="BK127" s="812"/>
      <c r="BL127" s="813"/>
      <c r="BM127" s="811" t="s">
        <v>484</v>
      </c>
      <c r="BN127" s="812"/>
      <c r="BO127" s="812"/>
      <c r="BP127" s="812"/>
      <c r="BQ127" s="812"/>
      <c r="BR127" s="812"/>
      <c r="BS127" s="813"/>
      <c r="BT127" s="811" t="s">
        <v>485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486</v>
      </c>
      <c r="CQ127" s="752"/>
      <c r="CR127" s="752"/>
      <c r="CS127" s="752"/>
      <c r="CT127" s="752"/>
      <c r="CU127" s="752"/>
      <c r="CV127" s="752"/>
      <c r="CW127" s="752"/>
      <c r="CX127" s="752"/>
      <c r="CY127" s="752"/>
      <c r="CZ127" s="752"/>
      <c r="DA127" s="752"/>
      <c r="DB127" s="752"/>
      <c r="DC127" s="752"/>
      <c r="DD127" s="752"/>
      <c r="DE127" s="752"/>
      <c r="DF127" s="753"/>
      <c r="DG127" s="816" t="s">
        <v>237</v>
      </c>
      <c r="DH127" s="817"/>
      <c r="DI127" s="817"/>
      <c r="DJ127" s="817"/>
      <c r="DK127" s="817"/>
      <c r="DL127" s="817" t="s">
        <v>237</v>
      </c>
      <c r="DM127" s="817"/>
      <c r="DN127" s="817"/>
      <c r="DO127" s="817"/>
      <c r="DP127" s="817"/>
      <c r="DQ127" s="817" t="s">
        <v>237</v>
      </c>
      <c r="DR127" s="817"/>
      <c r="DS127" s="817"/>
      <c r="DT127" s="817"/>
      <c r="DU127" s="817"/>
      <c r="DV127" s="794" t="s">
        <v>237</v>
      </c>
      <c r="DW127" s="794"/>
      <c r="DX127" s="794"/>
      <c r="DY127" s="794"/>
      <c r="DZ127" s="795"/>
    </row>
    <row r="128" spans="1:130" s="230" customFormat="1" ht="26.25" customHeight="1" thickBot="1" x14ac:dyDescent="0.25">
      <c r="A128" s="796" t="s">
        <v>487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488</v>
      </c>
      <c r="X128" s="798"/>
      <c r="Y128" s="798"/>
      <c r="Z128" s="799"/>
      <c r="AA128" s="800">
        <v>18117</v>
      </c>
      <c r="AB128" s="801"/>
      <c r="AC128" s="801"/>
      <c r="AD128" s="801"/>
      <c r="AE128" s="802"/>
      <c r="AF128" s="803">
        <v>18207</v>
      </c>
      <c r="AG128" s="801"/>
      <c r="AH128" s="801"/>
      <c r="AI128" s="801"/>
      <c r="AJ128" s="802"/>
      <c r="AK128" s="803">
        <v>19350</v>
      </c>
      <c r="AL128" s="801"/>
      <c r="AM128" s="801"/>
      <c r="AN128" s="801"/>
      <c r="AO128" s="802"/>
      <c r="AP128" s="804"/>
      <c r="AQ128" s="805"/>
      <c r="AR128" s="805"/>
      <c r="AS128" s="805"/>
      <c r="AT128" s="806"/>
      <c r="AU128" s="232"/>
      <c r="AV128" s="232"/>
      <c r="AW128" s="232"/>
      <c r="AX128" s="807" t="s">
        <v>489</v>
      </c>
      <c r="AY128" s="808"/>
      <c r="AZ128" s="808"/>
      <c r="BA128" s="808"/>
      <c r="BB128" s="808"/>
      <c r="BC128" s="808"/>
      <c r="BD128" s="808"/>
      <c r="BE128" s="809"/>
      <c r="BF128" s="786" t="s">
        <v>237</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490</v>
      </c>
      <c r="CQ128" s="730"/>
      <c r="CR128" s="730"/>
      <c r="CS128" s="730"/>
      <c r="CT128" s="730"/>
      <c r="CU128" s="730"/>
      <c r="CV128" s="730"/>
      <c r="CW128" s="730"/>
      <c r="CX128" s="730"/>
      <c r="CY128" s="730"/>
      <c r="CZ128" s="730"/>
      <c r="DA128" s="730"/>
      <c r="DB128" s="730"/>
      <c r="DC128" s="730"/>
      <c r="DD128" s="730"/>
      <c r="DE128" s="730"/>
      <c r="DF128" s="731"/>
      <c r="DG128" s="790" t="s">
        <v>237</v>
      </c>
      <c r="DH128" s="791"/>
      <c r="DI128" s="791"/>
      <c r="DJ128" s="791"/>
      <c r="DK128" s="791"/>
      <c r="DL128" s="791" t="s">
        <v>237</v>
      </c>
      <c r="DM128" s="791"/>
      <c r="DN128" s="791"/>
      <c r="DO128" s="791"/>
      <c r="DP128" s="791"/>
      <c r="DQ128" s="791" t="s">
        <v>237</v>
      </c>
      <c r="DR128" s="791"/>
      <c r="DS128" s="791"/>
      <c r="DT128" s="791"/>
      <c r="DU128" s="791"/>
      <c r="DV128" s="792" t="s">
        <v>237</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491</v>
      </c>
      <c r="X129" s="777"/>
      <c r="Y129" s="777"/>
      <c r="Z129" s="778"/>
      <c r="AA129" s="779">
        <v>3353714</v>
      </c>
      <c r="AB129" s="780"/>
      <c r="AC129" s="780"/>
      <c r="AD129" s="780"/>
      <c r="AE129" s="781"/>
      <c r="AF129" s="782">
        <v>3593405</v>
      </c>
      <c r="AG129" s="780"/>
      <c r="AH129" s="780"/>
      <c r="AI129" s="780"/>
      <c r="AJ129" s="781"/>
      <c r="AK129" s="782">
        <v>3553568</v>
      </c>
      <c r="AL129" s="780"/>
      <c r="AM129" s="780"/>
      <c r="AN129" s="780"/>
      <c r="AO129" s="781"/>
      <c r="AP129" s="783"/>
      <c r="AQ129" s="784"/>
      <c r="AR129" s="784"/>
      <c r="AS129" s="784"/>
      <c r="AT129" s="785"/>
      <c r="AU129" s="233"/>
      <c r="AV129" s="233"/>
      <c r="AW129" s="233"/>
      <c r="AX129" s="751" t="s">
        <v>492</v>
      </c>
      <c r="AY129" s="752"/>
      <c r="AZ129" s="752"/>
      <c r="BA129" s="752"/>
      <c r="BB129" s="752"/>
      <c r="BC129" s="752"/>
      <c r="BD129" s="752"/>
      <c r="BE129" s="753"/>
      <c r="BF129" s="770" t="s">
        <v>237</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494</v>
      </c>
      <c r="X130" s="777"/>
      <c r="Y130" s="777"/>
      <c r="Z130" s="778"/>
      <c r="AA130" s="779">
        <v>396780</v>
      </c>
      <c r="AB130" s="780"/>
      <c r="AC130" s="780"/>
      <c r="AD130" s="780"/>
      <c r="AE130" s="781"/>
      <c r="AF130" s="782">
        <v>389831</v>
      </c>
      <c r="AG130" s="780"/>
      <c r="AH130" s="780"/>
      <c r="AI130" s="780"/>
      <c r="AJ130" s="781"/>
      <c r="AK130" s="782">
        <v>376447</v>
      </c>
      <c r="AL130" s="780"/>
      <c r="AM130" s="780"/>
      <c r="AN130" s="780"/>
      <c r="AO130" s="781"/>
      <c r="AP130" s="783"/>
      <c r="AQ130" s="784"/>
      <c r="AR130" s="784"/>
      <c r="AS130" s="784"/>
      <c r="AT130" s="785"/>
      <c r="AU130" s="233"/>
      <c r="AV130" s="233"/>
      <c r="AW130" s="233"/>
      <c r="AX130" s="751" t="s">
        <v>495</v>
      </c>
      <c r="AY130" s="752"/>
      <c r="AZ130" s="752"/>
      <c r="BA130" s="752"/>
      <c r="BB130" s="752"/>
      <c r="BC130" s="752"/>
      <c r="BD130" s="752"/>
      <c r="BE130" s="753"/>
      <c r="BF130" s="754">
        <v>6.1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496</v>
      </c>
      <c r="X131" s="761"/>
      <c r="Y131" s="761"/>
      <c r="Z131" s="762"/>
      <c r="AA131" s="763">
        <v>2956934</v>
      </c>
      <c r="AB131" s="764"/>
      <c r="AC131" s="764"/>
      <c r="AD131" s="764"/>
      <c r="AE131" s="765"/>
      <c r="AF131" s="766">
        <v>3203574</v>
      </c>
      <c r="AG131" s="764"/>
      <c r="AH131" s="764"/>
      <c r="AI131" s="764"/>
      <c r="AJ131" s="765"/>
      <c r="AK131" s="766">
        <v>3177121</v>
      </c>
      <c r="AL131" s="764"/>
      <c r="AM131" s="764"/>
      <c r="AN131" s="764"/>
      <c r="AO131" s="765"/>
      <c r="AP131" s="767"/>
      <c r="AQ131" s="768"/>
      <c r="AR131" s="768"/>
      <c r="AS131" s="768"/>
      <c r="AT131" s="769"/>
      <c r="AU131" s="233"/>
      <c r="AV131" s="233"/>
      <c r="AW131" s="233"/>
      <c r="AX131" s="729" t="s">
        <v>497</v>
      </c>
      <c r="AY131" s="730"/>
      <c r="AZ131" s="730"/>
      <c r="BA131" s="730"/>
      <c r="BB131" s="730"/>
      <c r="BC131" s="730"/>
      <c r="BD131" s="730"/>
      <c r="BE131" s="731"/>
      <c r="BF131" s="732" t="s">
        <v>237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499</v>
      </c>
      <c r="W132" s="742"/>
      <c r="X132" s="742"/>
      <c r="Y132" s="742"/>
      <c r="Z132" s="743"/>
      <c r="AA132" s="744">
        <v>7.1304601319999996</v>
      </c>
      <c r="AB132" s="745"/>
      <c r="AC132" s="745"/>
      <c r="AD132" s="745"/>
      <c r="AE132" s="746"/>
      <c r="AF132" s="747">
        <v>5.6198483320000001</v>
      </c>
      <c r="AG132" s="745"/>
      <c r="AH132" s="745"/>
      <c r="AI132" s="745"/>
      <c r="AJ132" s="746"/>
      <c r="AK132" s="747">
        <v>5.7526609779999998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500</v>
      </c>
      <c r="W133" s="721"/>
      <c r="X133" s="721"/>
      <c r="Y133" s="721"/>
      <c r="Z133" s="722"/>
      <c r="AA133" s="723">
        <v>6.6</v>
      </c>
      <c r="AB133" s="724"/>
      <c r="AC133" s="724"/>
      <c r="AD133" s="724"/>
      <c r="AE133" s="725"/>
      <c r="AF133" s="723">
        <v>6.5</v>
      </c>
      <c r="AG133" s="724"/>
      <c r="AH133" s="724"/>
      <c r="AI133" s="724"/>
      <c r="AJ133" s="725"/>
      <c r="AK133" s="723">
        <v>6.1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3FGt7FyRpbbHHSTcaVBfat5VZHd/N34pGTEbUNs65GKaqv1SgjRE8pLVKC6zR/8hFOlFjsHnznhk8K5GNZewtw==" saltValue="oj4mHw//yBHBpZRIY0LNn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600</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i6diU5OCpBME5awbjO0MVC6QlYqHwyXEoGiT6pY3cEWvGznNH4Xpd9NVBH+9efmTxpkR5vokwszqi8+xccsYWA==" saltValue="o3leUWv1tCt2gFOWbUTDk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70" zoomScaleNormal="70"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X7CR9Y4c0ghTyoKKX4SGDQvU/azKt7bLS7gBPLsDOwU0/vACP+c/oGH4tbtBuAGK9bKJ5GtKrDpOlD3sBWYYw==" saltValue="apJbuquTls8EdD74zWu6V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503</v>
      </c>
      <c r="AP7" s="272"/>
      <c r="AQ7" s="273" t="s">
        <v>504</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505</v>
      </c>
      <c r="AQ8" s="279" t="s">
        <v>506</v>
      </c>
      <c r="AR8" s="280" t="s">
        <v>507</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508</v>
      </c>
      <c r="AL9" s="1131"/>
      <c r="AM9" s="1131"/>
      <c r="AN9" s="1132"/>
      <c r="AO9" s="281">
        <v>963240</v>
      </c>
      <c r="AP9" s="281">
        <v>76157</v>
      </c>
      <c r="AQ9" s="282">
        <v>108757</v>
      </c>
      <c r="AR9" s="283">
        <v>-30</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509</v>
      </c>
      <c r="AL10" s="1131"/>
      <c r="AM10" s="1131"/>
      <c r="AN10" s="1132"/>
      <c r="AO10" s="284">
        <v>4421</v>
      </c>
      <c r="AP10" s="284">
        <v>350</v>
      </c>
      <c r="AQ10" s="285">
        <v>15108</v>
      </c>
      <c r="AR10" s="286">
        <v>-97.7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510</v>
      </c>
      <c r="AL11" s="1131"/>
      <c r="AM11" s="1131"/>
      <c r="AN11" s="1132"/>
      <c r="AO11" s="284" t="s">
        <v>511</v>
      </c>
      <c r="AP11" s="284" t="s">
        <v>511</v>
      </c>
      <c r="AQ11" s="285">
        <v>1414</v>
      </c>
      <c r="AR11" s="286" t="s">
        <v>511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512</v>
      </c>
      <c r="AL12" s="1131"/>
      <c r="AM12" s="1131"/>
      <c r="AN12" s="1132"/>
      <c r="AO12" s="284" t="s">
        <v>511</v>
      </c>
      <c r="AP12" s="284" t="s">
        <v>511</v>
      </c>
      <c r="AQ12" s="285">
        <v>40</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513</v>
      </c>
      <c r="AL13" s="1131"/>
      <c r="AM13" s="1131"/>
      <c r="AN13" s="1132"/>
      <c r="AO13" s="284">
        <v>24874</v>
      </c>
      <c r="AP13" s="284">
        <v>1967</v>
      </c>
      <c r="AQ13" s="285">
        <v>4611</v>
      </c>
      <c r="AR13" s="286">
        <v>-57.3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514</v>
      </c>
      <c r="AL14" s="1131"/>
      <c r="AM14" s="1131"/>
      <c r="AN14" s="1132"/>
      <c r="AO14" s="284">
        <v>6835</v>
      </c>
      <c r="AP14" s="284">
        <v>540</v>
      </c>
      <c r="AQ14" s="285">
        <v>2427</v>
      </c>
      <c r="AR14" s="286">
        <v>-77.8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515</v>
      </c>
      <c r="AL15" s="1134"/>
      <c r="AM15" s="1134"/>
      <c r="AN15" s="1135"/>
      <c r="AO15" s="284">
        <v>-57867</v>
      </c>
      <c r="AP15" s="284">
        <v>-4575</v>
      </c>
      <c r="AQ15" s="285">
        <v>-7785</v>
      </c>
      <c r="AR15" s="286">
        <v>-41.2</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941503</v>
      </c>
      <c r="AP16" s="284">
        <v>74439</v>
      </c>
      <c r="AQ16" s="285">
        <v>124572</v>
      </c>
      <c r="AR16" s="286">
        <v>-40.200000000000003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520</v>
      </c>
      <c r="AL21" s="1137"/>
      <c r="AM21" s="1137"/>
      <c r="AN21" s="1138"/>
      <c r="AO21" s="297">
        <v>6.72</v>
      </c>
      <c r="AP21" s="298">
        <v>10.78</v>
      </c>
      <c r="AQ21" s="299">
        <v>-4.0599999999999996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521</v>
      </c>
      <c r="AL22" s="1137"/>
      <c r="AM22" s="1137"/>
      <c r="AN22" s="1138"/>
      <c r="AO22" s="302">
        <v>96.9</v>
      </c>
      <c r="AP22" s="303">
        <v>96.3</v>
      </c>
      <c r="AQ22" s="304">
        <v>0.6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522</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503</v>
      </c>
      <c r="AP30" s="272"/>
      <c r="AQ30" s="273" t="s">
        <v>504</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505</v>
      </c>
      <c r="AQ31" s="279" t="s">
        <v>506</v>
      </c>
      <c r="AR31" s="280" t="s">
        <v>507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525</v>
      </c>
      <c r="AL32" s="1121"/>
      <c r="AM32" s="1121"/>
      <c r="AN32" s="1122"/>
      <c r="AO32" s="312">
        <v>416216</v>
      </c>
      <c r="AP32" s="312">
        <v>32908</v>
      </c>
      <c r="AQ32" s="313">
        <v>62543</v>
      </c>
      <c r="AR32" s="314">
        <v>-47.4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526</v>
      </c>
      <c r="AL33" s="1121"/>
      <c r="AM33" s="1121"/>
      <c r="AN33" s="112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527</v>
      </c>
      <c r="AL34" s="1121"/>
      <c r="AM34" s="1121"/>
      <c r="AN34" s="112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528</v>
      </c>
      <c r="AL35" s="1121"/>
      <c r="AM35" s="1121"/>
      <c r="AN35" s="1122"/>
      <c r="AO35" s="312">
        <v>133009</v>
      </c>
      <c r="AP35" s="312">
        <v>10516</v>
      </c>
      <c r="AQ35" s="313">
        <v>16620</v>
      </c>
      <c r="AR35" s="314">
        <v>-36.700000000000003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529</v>
      </c>
      <c r="AL36" s="1121"/>
      <c r="AM36" s="1121"/>
      <c r="AN36" s="1122"/>
      <c r="AO36" s="312" t="s">
        <v>511</v>
      </c>
      <c r="AP36" s="312" t="s">
        <v>511</v>
      </c>
      <c r="AQ36" s="313">
        <v>3562</v>
      </c>
      <c r="AR36" s="314" t="s">
        <v>511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530</v>
      </c>
      <c r="AL37" s="1121"/>
      <c r="AM37" s="1121"/>
      <c r="AN37" s="1122"/>
      <c r="AO37" s="312">
        <v>29341</v>
      </c>
      <c r="AP37" s="312">
        <v>2320</v>
      </c>
      <c r="AQ37" s="313">
        <v>625</v>
      </c>
      <c r="AR37" s="314">
        <v>271.2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531</v>
      </c>
      <c r="AL38" s="1124"/>
      <c r="AM38" s="1124"/>
      <c r="AN38" s="1125"/>
      <c r="AO38" s="315" t="s">
        <v>511</v>
      </c>
      <c r="AP38" s="315" t="s">
        <v>511</v>
      </c>
      <c r="AQ38" s="316">
        <v>3</v>
      </c>
      <c r="AR38" s="304" t="s">
        <v>511</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532</v>
      </c>
      <c r="AL39" s="1124"/>
      <c r="AM39" s="1124"/>
      <c r="AN39" s="1125"/>
      <c r="AO39" s="312">
        <v>-19350</v>
      </c>
      <c r="AP39" s="312">
        <v>-1530</v>
      </c>
      <c r="AQ39" s="313">
        <v>-2822</v>
      </c>
      <c r="AR39" s="314">
        <v>-45.8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533</v>
      </c>
      <c r="AL40" s="1121"/>
      <c r="AM40" s="1121"/>
      <c r="AN40" s="1122"/>
      <c r="AO40" s="312">
        <v>-376447</v>
      </c>
      <c r="AP40" s="312">
        <v>-29763</v>
      </c>
      <c r="AQ40" s="313">
        <v>-53912</v>
      </c>
      <c r="AR40" s="314">
        <v>-44.8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182769</v>
      </c>
      <c r="AP41" s="312">
        <v>14450</v>
      </c>
      <c r="AQ41" s="313">
        <v>26618</v>
      </c>
      <c r="AR41" s="314">
        <v>-45.7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503</v>
      </c>
      <c r="AN49" s="1115" t="s">
        <v>537</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538</v>
      </c>
      <c r="AO50" s="329" t="s">
        <v>539</v>
      </c>
      <c r="AP50" s="330" t="s">
        <v>540</v>
      </c>
      <c r="AQ50" s="331" t="s">
        <v>541</v>
      </c>
      <c r="AR50" s="332" t="s">
        <v>542</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214593</v>
      </c>
      <c r="AN51" s="334">
        <v>17099</v>
      </c>
      <c r="AO51" s="335">
        <v>-51.8</v>
      </c>
      <c r="AP51" s="336">
        <v>88328</v>
      </c>
      <c r="AQ51" s="337">
        <v>-1.9</v>
      </c>
      <c r="AR51" s="338">
        <v>-49.9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106897</v>
      </c>
      <c r="AN52" s="342">
        <v>8518</v>
      </c>
      <c r="AO52" s="343">
        <v>-24.1</v>
      </c>
      <c r="AP52" s="344">
        <v>49013</v>
      </c>
      <c r="AQ52" s="345">
        <v>6.4</v>
      </c>
      <c r="AR52" s="346">
        <v>-30.5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475665</v>
      </c>
      <c r="AN53" s="334">
        <v>37721</v>
      </c>
      <c r="AO53" s="335">
        <v>120.6</v>
      </c>
      <c r="AP53" s="336">
        <v>103390</v>
      </c>
      <c r="AQ53" s="337">
        <v>17.100000000000001</v>
      </c>
      <c r="AR53" s="338">
        <v>103.5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354972</v>
      </c>
      <c r="AN54" s="342">
        <v>28150</v>
      </c>
      <c r="AO54" s="343">
        <v>230.5</v>
      </c>
      <c r="AP54" s="344">
        <v>51269</v>
      </c>
      <c r="AQ54" s="345">
        <v>4.5999999999999996</v>
      </c>
      <c r="AR54" s="346">
        <v>225.9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499545</v>
      </c>
      <c r="AN55" s="334">
        <v>39269</v>
      </c>
      <c r="AO55" s="335">
        <v>4.0999999999999996</v>
      </c>
      <c r="AP55" s="336">
        <v>117234</v>
      </c>
      <c r="AQ55" s="337">
        <v>13.4</v>
      </c>
      <c r="AR55" s="338">
        <v>-9.3000000000000007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275948</v>
      </c>
      <c r="AN56" s="342">
        <v>21692</v>
      </c>
      <c r="AO56" s="343">
        <v>-22.9</v>
      </c>
      <c r="AP56" s="344">
        <v>59796</v>
      </c>
      <c r="AQ56" s="345">
        <v>16.600000000000001</v>
      </c>
      <c r="AR56" s="346">
        <v>-39.5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483539</v>
      </c>
      <c r="AN57" s="334">
        <v>37996</v>
      </c>
      <c r="AO57" s="335">
        <v>-3.2</v>
      </c>
      <c r="AP57" s="336">
        <v>97758</v>
      </c>
      <c r="AQ57" s="337">
        <v>-16.600000000000001</v>
      </c>
      <c r="AR57" s="338">
        <v>13.4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275178</v>
      </c>
      <c r="AN58" s="342">
        <v>21623</v>
      </c>
      <c r="AO58" s="343">
        <v>-0.3</v>
      </c>
      <c r="AP58" s="344">
        <v>45946</v>
      </c>
      <c r="AQ58" s="345">
        <v>-23.2</v>
      </c>
      <c r="AR58" s="346">
        <v>22.9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495734</v>
      </c>
      <c r="AN59" s="334">
        <v>39195</v>
      </c>
      <c r="AO59" s="335">
        <v>3.2</v>
      </c>
      <c r="AP59" s="336">
        <v>91338</v>
      </c>
      <c r="AQ59" s="337">
        <v>-6.6</v>
      </c>
      <c r="AR59" s="338">
        <v>9.8000000000000007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226917</v>
      </c>
      <c r="AN60" s="342">
        <v>17941</v>
      </c>
      <c r="AO60" s="343">
        <v>-17</v>
      </c>
      <c r="AP60" s="344">
        <v>43989</v>
      </c>
      <c r="AQ60" s="345">
        <v>-4.3</v>
      </c>
      <c r="AR60" s="346">
        <v>-12.7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433815</v>
      </c>
      <c r="AN61" s="349">
        <v>34256</v>
      </c>
      <c r="AO61" s="350">
        <v>14.6</v>
      </c>
      <c r="AP61" s="351">
        <v>99610</v>
      </c>
      <c r="AQ61" s="352">
        <v>1.1000000000000001</v>
      </c>
      <c r="AR61" s="338">
        <v>13.5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247982</v>
      </c>
      <c r="AN62" s="342">
        <v>19585</v>
      </c>
      <c r="AO62" s="343">
        <v>33.200000000000003</v>
      </c>
      <c r="AP62" s="344">
        <v>50003</v>
      </c>
      <c r="AQ62" s="345">
        <v>0</v>
      </c>
      <c r="AR62" s="346">
        <v>33.200000000000003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LkvMUmueXcKoywkoU6y6Bjt/5XM558fPwKZFcCFGNpaFMKwOmiNKrO17wPTnU1kN/7q+J4248HDuQh3UQmnwEg==" saltValue="Cglwz19Rb68ogqf1ZrbLN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6"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70" zoomScaleNormal="70" workbookViewId="0">
      <selection activeCell="AT116" sqref="AT116"/>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551</v>
      </c>
    </row>
    <row r="120" spans="125:125" ht="13.5" hidden="1" customHeight="1" x14ac:dyDescent="0.2"/>
    <row r="121" spans="125:125" ht="13.5" hidden="1" customHeight="1" x14ac:dyDescent="0.2">
      <c r="DU121" s="259"/>
    </row>
  </sheetData>
  <sheetProtection algorithmName="SHA-512" hashValue="R48sYhKD6nFllAWHffswmSfNu4ydctB1x4C9Jqfmd5RlhA5vEFyMlwb3c1YXut/jhVIbT4odfF6lc7CiHfhu4Q==" saltValue="TTifDCd7v7C0ZTE4pN5Gm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70" zoomScaleNormal="70"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552</v>
      </c>
    </row>
  </sheetData>
  <sheetProtection algorithmName="SHA-512" hashValue="MbyoaL0GOyiZatP7ZOBwofIgQBBJpzHQXQMi7CuB+h/e6W/NNBLS12Q9a4vgH1YnMh6tftXLtzVErXWnLyAGJw==" saltValue="CToRIED2bXwDzZcasHYvW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70" zoomScaleNormal="7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139" t="s">
        <v>3</v>
      </c>
      <c r="D47" s="1139"/>
      <c r="E47" s="1140"/>
      <c r="F47" s="11">
        <v>30.19</v>
      </c>
      <c r="G47" s="12">
        <v>26.87</v>
      </c>
      <c r="H47" s="12">
        <v>24.67</v>
      </c>
      <c r="I47" s="12">
        <v>25.45</v>
      </c>
      <c r="J47" s="13">
        <v>28.43</v>
      </c>
    </row>
    <row r="48" spans="2:10" ht="57.75" customHeight="1" x14ac:dyDescent="0.2">
      <c r="B48" s="14"/>
      <c r="C48" s="1141" t="s">
        <v>4</v>
      </c>
      <c r="D48" s="1141"/>
      <c r="E48" s="1142"/>
      <c r="F48" s="15">
        <v>5.25</v>
      </c>
      <c r="G48" s="16">
        <v>5.69</v>
      </c>
      <c r="H48" s="16">
        <v>5.19</v>
      </c>
      <c r="I48" s="16">
        <v>5.32</v>
      </c>
      <c r="J48" s="17">
        <v>7.37</v>
      </c>
    </row>
    <row r="49" spans="2:10" ht="57.75" customHeight="1" thickBot="1" x14ac:dyDescent="0.25">
      <c r="B49" s="18"/>
      <c r="C49" s="1143" t="s">
        <v>5</v>
      </c>
      <c r="D49" s="1143"/>
      <c r="E49" s="1144"/>
      <c r="F49" s="19" t="s">
        <v>558</v>
      </c>
      <c r="G49" s="20" t="s">
        <v>559</v>
      </c>
      <c r="H49" s="20" t="s">
        <v>560</v>
      </c>
      <c r="I49" s="20">
        <v>2.9</v>
      </c>
      <c r="J49" s="21">
        <v>4.68</v>
      </c>
    </row>
    <row r="50" spans="2:10" ht="13" x14ac:dyDescent="0.2"/>
  </sheetData>
  <sheetProtection algorithmName="SHA-512" hashValue="Auu4rdQk8IZt4h9qXI/9rGyrSFKk30EKngPyiUtQy2pVP7yFwozEUnTqdv0k+OIGy8x9IlIjNqqUEHe3zRhfXA==" saltValue="rnK2GuLbpUK/n/mHEs5TX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2024-03-10T23:57:49Z</cp:lastPrinted>
  <dcterms:created xsi:type="dcterms:W3CDTF">2024-02-05T02:48:36Z</dcterms:created>
  <dcterms:modified xsi:type="dcterms:W3CDTF">2024-03-21T05:44:41Z</dcterms:modified>
  <cp:category/>
</cp:coreProperties>
</file>