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110" yWindow="-110" windowWidth="23260" windowHeight="12580" tabRatio="801"/>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AA35" i="12"/>
  <c r="AA34" i="12"/>
  <c r="AA32" i="12" l="1"/>
  <c r="AA30" i="12"/>
  <c r="AA28" i="12"/>
  <c r="AP23" i="12"/>
  <c r="AA23" i="12"/>
  <c r="V23" i="12"/>
  <c r="Q23" i="12"/>
  <c r="AA8" i="12"/>
  <c r="AA7" i="12"/>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AM36" i="10"/>
  <c r="C36" i="10"/>
  <c r="CO35" i="10"/>
  <c r="BW35" i="10"/>
  <c r="AM35" i="10"/>
  <c r="CO34" i="10"/>
  <c r="BW34" i="10"/>
  <c r="AM34" i="10"/>
  <c r="C34" i="10"/>
  <c r="C35" i="10" s="1"/>
  <c r="BE34" i="10" l="1"/>
  <c r="BE35" i="10" s="1"/>
  <c r="BE36"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<sst xmlns="http://schemas.openxmlformats.org/spreadsheetml/2006/main" count="1159" uniqueCount="587">
  <si>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</si>
  <si>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</si>
  <si>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</si>
  <si>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</si>
  <si>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</si>
  <si>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</si>
  <si>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</si>
  <si>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</si>
  <si>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</si>
  <si>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</si>
  <si>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</si>
  <si>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</si>
  <si>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</si>
  <si>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</si>
  <si>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</si>
  <si>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</si>
  <si>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</si>
  <si>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</si>
  <si>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</si>
  <si>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</si>
  <si>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</si>
  <si>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</si>
  <si>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</si>
  <si>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</si>
  <si>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</si>
  <si>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</si>
  <si>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</si>
  <si>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</si>
  <si>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</si>
  <si>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</si>
  <si>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</si>
  <si>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</si>
  <si>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</si>
  <si>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</si>
  <si>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</si>
  <si>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</si>
  <si>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</si>
  <si>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</si>
  <si>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</si>
  <si>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</si>
  <si>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</si>
  <si>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</si>
  <si>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</si>
  <si>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</si>
  <si>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</si>
  <si>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</si>
  <si>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</si>
  <si>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</si>
  <si>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</si>
  <si>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</si>
  <si>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</si>
  <si>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</si>
  <si>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</si>
  <si>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</si>
  <si>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</si>
  <si>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</si>
  <si>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</si>
  <si>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</si>
  <si>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</si>
  <si>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</si>
  <si>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</si>
  <si>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</si>
  <si>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</si>
  <si>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</si>
  <si>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</si>
  <si>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</si>
  <si>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</si>
  <si>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</si>
  <si>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</si>
  <si>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</si>
  <si>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</si>
  <si>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</si>
  <si>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</si>
  <si>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</si>
  <si>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</si>
  <si>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</si>
  <si>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</si>
  <si>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</si>
  <si>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</si>
  <si>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</si>
  <si>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</si>
  <si>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</si>
  <si>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</si>
  <si>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</si>
  <si>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</si>
  <si>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</si>
  <si>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</si>
  <si>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</si>
  <si>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</si>
  <si>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</si>
  <si>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</si>
  <si>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</si>
  <si>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</si>
  <si>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</si>
  <si>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</si>
  <si>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</si>
  <si>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</si>
  <si>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</si>
  <si>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</si>
  <si>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</si>
  <si>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</si>
  <si>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</si>
  <si>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</si>
  <si>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</si>
  <si>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</si>
  <si>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</si>
  <si>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</si>
  <si>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</si>
  <si>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</si>
  <si>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</si>
  <si>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</si>
  <si>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</si>
  <si>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</si>
  <si>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</si>
  <si>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</si>
  <si>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</si>
  <si>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</si>
  <si>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</si>
  <si>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</si>
  <si>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</si>
  <si>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</si>
  <si>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</si>
  <si>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</si>
  <si>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</si>
  <si>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</si>
  <si>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</si>
  <si>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</si>
  <si>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</si>
  <si>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</si>
  <si>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</si>
  <si>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</si>
  <si>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</si>
  <si>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</si>
  <si>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</si>
  <si>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</si>
  <si>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</si>
  <si>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</si>
  <si>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</si>
  <si>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</si>
  <si>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</si>
  <si>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</si>
  <si>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</si>
  <si>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</si>
  <si>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</si>
  <si>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</si>
  <si>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</si>
  <si>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</si>
  <si>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</si>
  <si>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</si>
  <si>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</si>
  <si>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</si>
  <si>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</si>
  <si>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</si>
  <si>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</si>
  <si>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</si>
  <si>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</si>
  <si>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</si>
  <si>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</si>
  <si>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</si>
  <si>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</si>
  <si>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</si>
  <si>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</si>
  <si>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</si>
  <si>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</si>
  <si>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</si>
  <si>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</si>
  <si>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</si>
  <si>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</si>
  <si>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</si>
  <si>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</si>
  <si>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</si>
  <si>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</si>
  <si>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</si>
  <si>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</si>
  <si>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</si>
  <si>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</si>
  <si>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</si>
  <si>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</si>
  <si>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</si>
  <si>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</si>
  <si>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</si>
  <si>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</si>
  <si>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</si>
  <si>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</si>
  <si>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</si>
  <si>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</si>
  <si>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</si>
  <si>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</si>
  <si>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</si>
  <si>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</si>
  <si>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</si>
  <si>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</si>
  <si>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</si>
  <si>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</si>
  <si>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</si>
  <si>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</si>
  <si>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</si>
  <si>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</si>
  <si>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</si>
  <si>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</si>
  <si>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</si>
  <si>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</si>
  <si>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</si>
  <si>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</si>
  <si>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</si>
  <si>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</si>
  <si>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</si>
  <si>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</si>
  <si>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</si>
  <si>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</si>
  <si>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</si>
  <si>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</si>
  <si>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</si>
  <si>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</si>
  <si>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岡山県新庄村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</si>
  <si>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</si>
  <si>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</si>
  <si>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</si>
  <si>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</si>
  <si>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</si>
  <si>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</si>
  <si>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</si>
  <si>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</si>
  <si>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</si>
  <si>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</si>
  <si>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</si>
  <si>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</si>
  <si>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</si>
  <si>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</si>
  <si>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</si>
  <si>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</si>
  <si>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</si>
  <si>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</si>
  <si>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</si>
  <si>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</si>
  <si>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</si>
  <si>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</si>
  <si>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</si>
  <si>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</si>
  <si>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</si>
  <si>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</si>
  <si>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</si>
  <si>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</si>
  <si>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</si>
  <si>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</si>
  <si>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</si>
  <si>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</si>
  <si>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</si>
  <si>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</si>
  <si>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</si>
  <si>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</si>
  <si>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</si>
  <si>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</si>
  <si>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</si>
  <si>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</si>
  <si>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</si>
  <si>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</si>
  <si>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</si>
  <si>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</si>
  <si>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</si>
  <si>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</si>
  <si>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</si>
  <si>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</si>
  <si>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</si>
  <si>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</si>
  <si>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</si>
  <si>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</si>
  <si>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</si>
  <si>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</si>
  <si>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</si>
  <si>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</si>
  <si>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</si>
  <si>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</si>
  <si>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</si>
  <si>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</si>
  <si>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</si>
  <si>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</si>
  <si>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</si>
  <si>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</si>
  <si>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</si>
  <si>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</si>
  <si>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</si>
  <si>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</si>
  <si>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</si>
  <si>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</si>
  <si>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</si>
  <si>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</si>
  <si>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</si>
  <si>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</si>
  <si>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</si>
  <si>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</si>
  <si>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</si>
  <si>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</si>
  <si>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</si>
  <si>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</si>
  <si>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</si>
  <si>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</si>
  <si>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</si>
  <si>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</si>
  <si>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</si>
  <si>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</si>
  <si>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</si>
  <si>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</si>
  <si>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</si>
  <si>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</si>
  <si>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</si>
  <si>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</si>
  <si>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</si>
  <si>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</si>
  <si>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</si>
  <si>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</si>
  <si>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</si>
  <si>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</si>
  <si>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</si>
  <si>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</si>
  <si>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</si>
  <si>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</si>
  <si>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</si>
  <si>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</si>
  <si>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</si>
  <si>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</si>
  <si>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</si>
  <si>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</si>
  <si>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</si>
  <si>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</si>
  <si>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</si>
  <si>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</si>
  <si>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</si>
  <si>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</si>
  <si>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</si>
  <si>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</si>
  <si>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</si>
  <si>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</si>
  <si>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</si>
  <si>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</si>
  <si>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</si>
  <si>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</si>
  <si>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</si>
  <si>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</si>
  <si>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</si>
  <si>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</si>
  <si>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</si>
  <si>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</si>
  <si>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</si>
  <si>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</si>
  <si>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</si>
  <si>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</si>
  <si>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</si>
  <si>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</si>
  <si>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</si>
  <si>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</si>
  <si>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</si>
  <si>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</si>
  <si>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</si>
  <si>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</si>
  <si>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</si>
  <si>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</si>
  <si>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</si>
  <si>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</si>
  <si>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</si>
  <si>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</si>
  <si>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</si>
  <si>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</si>
  <si>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</si>
  <si>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</si>
  <si>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</si>
  <si>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</si>
  <si>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岡山県新庄村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</si>
  <si>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</si>
  <si>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</si>
  <si>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</si>
  <si>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</si>
  <si>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</si>
  <si>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</si>
  <si>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</si>
  <si>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</si>
  <si>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</si>
  <si>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</si>
  <si>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</si>
  <si>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</si>
  <si>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</si>
  <si>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</si>
  <si>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</si>
  <si>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</si>
  <si>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</si>
  <si>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</si>
  <si>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</si>
  <si>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</si>
  <si>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新庄村土地取得特別会計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</si>
  <si>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</si>
  <si>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</si>
  <si>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</si>
  <si>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</si>
  <si>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</si>
  <si>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</si>
  <si>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</si>
  <si>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</si>
  <si>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</si>
  <si>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</si>
  <si>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</si>
  <si>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</si>
  <si>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</si>
  <si>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新庄村国民健康保険事業特別会計</t>
    <phoneticPr fontId="5"/>
  </si>
  <si>
    <t>新庄村介護保険特別会計（保険事業勘定）</t>
    <phoneticPr fontId="5"/>
  </si>
  <si>
    <t>新庄村国民健康保険歯科診療施設特別会計</t>
    <phoneticPr fontId="5"/>
  </si>
  <si>
    <t>新庄村国民健康保険診療所特別会計</t>
    <phoneticPr fontId="5"/>
  </si>
  <si>
    <t>新庄村後期高齢者医療特別会計</t>
    <phoneticPr fontId="5"/>
  </si>
  <si>
    <t>新庄村簡易水道事業特別会計</t>
    <phoneticPr fontId="5"/>
  </si>
  <si>
    <t>法非適用企業</t>
    <phoneticPr fontId="5"/>
  </si>
  <si>
    <t>新庄村下水道事業特別会計</t>
    <phoneticPr fontId="5"/>
  </si>
  <si>
    <t>新庄村宅地造成事業特別会計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</si>
  <si>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</si>
  <si>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</si>
  <si>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</si>
  <si>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</si>
  <si>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</si>
  <si>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</si>
  <si>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</si>
  <si>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</si>
  <si>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</si>
  <si>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</si>
  <si>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</si>
  <si>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</si>
  <si>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</si>
  <si>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</si>
  <si>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</si>
  <si>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</si>
  <si>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</si>
  <si>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</si>
  <si>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</si>
  <si>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</si>
  <si>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</si>
  <si>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</si>
  <si>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</si>
  <si>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</si>
  <si>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</si>
  <si>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</si>
  <si>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</si>
  <si>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</si>
  <si>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</si>
  <si>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</si>
  <si>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</si>
  <si>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</si>
  <si>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</si>
  <si>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</si>
  <si>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</si>
  <si>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</si>
  <si>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</si>
  <si>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</si>
  <si>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</si>
  <si>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</si>
  <si>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</si>
  <si>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</si>
  <si>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</si>
  <si>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</si>
  <si>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</si>
  <si>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</si>
  <si>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</si>
  <si>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</si>
  <si>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</si>
  <si>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</si>
  <si>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</si>
  <si>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</si>
  <si>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</si>
  <si>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</si>
  <si>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</si>
  <si>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</si>
  <si>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新庄村下水道事業特別会計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</si>
  <si>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</si>
  <si>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</si>
  <si>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</si>
  <si>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</si>
  <si>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新庄村後期高齢者医療特別会計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</si>
  <si>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</si>
  <si>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</si>
  <si>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</si>
  <si>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</si>
  <si>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</si>
  <si>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</si>
  <si>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</si>
  <si>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</si>
  <si>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</si>
  <si>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</si>
  <si>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</si>
  <si>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</si>
  <si>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</si>
  <si>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</si>
  <si>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</si>
  <si>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</si>
  <si>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</si>
  <si>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</si>
  <si>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</si>
  <si>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</si>
  <si>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</si>
  <si>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</si>
  <si>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</si>
  <si>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</si>
  <si>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</si>
  <si>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</si>
  <si>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</si>
  <si>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</si>
  <si>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</si>
  <si>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</si>
  <si>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</si>
  <si>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</si>
  <si>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</si>
  <si>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</si>
  <si>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</si>
  <si>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</si>
  <si>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</si>
  <si>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</si>
  <si>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</si>
  <si>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</si>
  <si>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</si>
  <si>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</si>
  <si>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</si>
  <si>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</si>
  <si>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</si>
  <si>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</si>
  <si>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</si>
  <si>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</si>
  <si>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</si>
  <si>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</si>
  <si>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</si>
  <si>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</si>
  <si>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</si>
  <si>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</si>
  <si>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</si>
  <si>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</si>
  <si>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</si>
  <si>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</si>
  <si>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</si>
  <si>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</si>
  <si>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</si>
  <si>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</si>
  <si>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</si>
  <si>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</si>
  <si>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</si>
  <si>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</si>
  <si>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</si>
  <si>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</si>
  <si>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</si>
  <si>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</si>
  <si>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</si>
  <si>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</si>
  <si>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</si>
  <si>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</si>
  <si>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</si>
  <si>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</si>
  <si>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</si>
  <si>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</si>
  <si>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</si>
  <si>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</si>
  <si>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</si>
  <si>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</si>
  <si>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</si>
  <si>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2.20</t>
  </si>
  <si>
    <t>▲ 11.55</t>
  </si>
  <si>
    <t>一般会計</t>
  </si>
  <si>
    <t>新庄村介護保険特別会計（保険事業勘定）</t>
  </si>
  <si>
    <t>新庄村国民健康保険診療所特別会計</t>
  </si>
  <si>
    <t>新庄村下水道事業特別会計</t>
  </si>
  <si>
    <t>新庄村簡易水道事業特別会計</t>
  </si>
  <si>
    <t>新庄村国民健康保険事業特別会計</t>
  </si>
  <si>
    <t>新庄村後期高齢者医療特別会計</t>
  </si>
  <si>
    <t>新庄村国民健康保険歯科診療施設特別会計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</si>
  <si>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</si>
  <si>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</si>
  <si>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</si>
  <si>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</si>
  <si>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</si>
  <si>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</si>
  <si>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</si>
  <si>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</si>
  <si>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</si>
  <si>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岡山県後期高齢者医療広域連合一般会計</t>
    <rPh sb="0" eb="3">
      <t>オカヤマケン</t>
    </rPh>
    <rPh sb="3" eb="8">
      <t>コウキコウレイシャ</t>
    </rPh>
    <rPh sb="8" eb="10">
      <t>イリョウ</t>
    </rPh>
    <rPh sb="10" eb="12">
      <t>コウイキ</t>
    </rPh>
    <rPh sb="12" eb="14">
      <t>レンゴウ</t>
    </rPh>
    <rPh sb="14" eb="18">
      <t>イッパンカイケイ</t>
    </rPh>
    <phoneticPr fontId="2"/>
  </si>
  <si>
    <t>岡山県後期高齢者医療広域連合後期高齢者医療特別会計</t>
    <rPh sb="0" eb="3">
      <t>オカヤマケン</t>
    </rPh>
    <rPh sb="3" eb="10">
      <t>コウキコウレイシャイリョウ</t>
    </rPh>
    <rPh sb="10" eb="14">
      <t>コウイキレンゴウ</t>
    </rPh>
    <rPh sb="14" eb="19">
      <t>コウキコウレイシャ</t>
    </rPh>
    <rPh sb="19" eb="21">
      <t>イリョウ</t>
    </rPh>
    <rPh sb="21" eb="25">
      <t>トクベツカイケイ</t>
    </rPh>
    <phoneticPr fontId="2"/>
  </si>
  <si>
    <t>岡山県市町村総合事務組合一般会計</t>
    <rPh sb="0" eb="3">
      <t>オカヤマケン</t>
    </rPh>
    <rPh sb="3" eb="6">
      <t>シチョウソン</t>
    </rPh>
    <rPh sb="6" eb="12">
      <t>ソウゴウジムクミアイ</t>
    </rPh>
    <rPh sb="12" eb="16">
      <t>イッパンカイケイ</t>
    </rPh>
    <phoneticPr fontId="2"/>
  </si>
  <si>
    <t>岡山県市町村総合事務組合貸付金特別会計</t>
    <rPh sb="0" eb="3">
      <t>オカヤマケン</t>
    </rPh>
    <rPh sb="3" eb="12">
      <t>シチョウソンソウゴウジムクミアイ</t>
    </rPh>
    <rPh sb="12" eb="15">
      <t>カシツケキン</t>
    </rPh>
    <rPh sb="15" eb="19">
      <t>トクベツカイケイ</t>
    </rPh>
    <phoneticPr fontId="2"/>
  </si>
  <si>
    <t>岡山県市町村総合事務組合拠出金事業特別会計</t>
    <rPh sb="0" eb="3">
      <t>オカヤマケン</t>
    </rPh>
    <rPh sb="3" eb="6">
      <t>シチョウソン</t>
    </rPh>
    <rPh sb="6" eb="12">
      <t>ソウゴウジムクミアイ</t>
    </rPh>
    <rPh sb="12" eb="17">
      <t>キョシュツキンジギョウ</t>
    </rPh>
    <rPh sb="17" eb="21">
      <t>トクベツカイケイ</t>
    </rPh>
    <phoneticPr fontId="2"/>
  </si>
  <si>
    <t>岡山県市町村税整理組合</t>
    <rPh sb="0" eb="3">
      <t>オカヤマケン</t>
    </rPh>
    <rPh sb="3" eb="6">
      <t>シチョウソン</t>
    </rPh>
    <rPh sb="6" eb="11">
      <t>ゼイセイリクミアイ</t>
    </rPh>
    <phoneticPr fontId="2"/>
  </si>
  <si>
    <t>メルヘン・プラザ</t>
    <phoneticPr fontId="2"/>
  </si>
  <si>
    <t>ふるさと創生基金</t>
    <rPh sb="4" eb="6">
      <t>ソウセイ</t>
    </rPh>
    <rPh sb="6" eb="8">
      <t>キキン</t>
    </rPh>
    <phoneticPr fontId="5"/>
  </si>
  <si>
    <t>長期投資準備基金</t>
    <rPh sb="0" eb="8">
      <t>チョウキトウシジュンビキキン</t>
    </rPh>
    <phoneticPr fontId="2"/>
  </si>
  <si>
    <t>庁舎整備基金</t>
    <rPh sb="0" eb="2">
      <t>チョウシャ</t>
    </rPh>
    <rPh sb="2" eb="6">
      <t>セイビキキン</t>
    </rPh>
    <phoneticPr fontId="2"/>
  </si>
  <si>
    <t>地域福祉基金</t>
    <rPh sb="0" eb="4">
      <t>チイキフクシ</t>
    </rPh>
    <rPh sb="4" eb="6">
      <t>キキン</t>
    </rPh>
    <phoneticPr fontId="2"/>
  </si>
  <si>
    <t>新庄村森林環境保全基金</t>
    <rPh sb="0" eb="5">
      <t>シンジョウソンシンリン</t>
    </rPh>
    <rPh sb="5" eb="9">
      <t>カンキョウホゼン</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</si>
</sst>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B25A-40FB-976E-2E6A47EE96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524727</c:v>
                </c:pt>
                <c:pt idx="1">
                  <c:v>304996</c:v>
                </c:pt>
                <c:pt idx="2">
                  <c:v>321586</c:v>
                </c:pt>
                <c:pt idx="3">
                  <c:v>546611</c:v>
                </c:pt>
                <c:pt idx="4">
                  <c:v>961619</c:v>
                </c:pt>
              </c:numCache>
            </c:numRef>
          </c:val>
          <c:smooth val="0"/>
          <c:extLst>
            <c:ext xmlns:c16="http://schemas.microsoft.com/office/drawing/2014/chart" uri="{C3380CC4-5D6E-409C-BE32-E72D297353CC}">
              <c16:uniqueId val="{00000001-B25A-40FB-976E-2E6A47EE96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13.27</c:v>
                </c:pt>
                <c:pt idx="1">
                  <c:v>1.84</c:v>
                </c:pt>
                <c:pt idx="2">
                  <c:v>9.36</c:v>
                </c:pt>
                <c:pt idx="3">
                  <c:v>10.09</c:v>
                </c:pt>
                <c:pt idx="4">
                  <c:v>17.21</c:v>
                </c:pt>
              </c:numCache>
            </c:numRef>
          </c:val>
          <c:extLst>
            <c:ext xmlns:c16="http://schemas.microsoft.com/office/drawing/2014/chart" uri="{C3380CC4-5D6E-409C-BE32-E72D297353CC}">
              <c16:uniqueId val="{00000000-6ACD-45ED-9E0F-9D2930644D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77.61</c:v>
                </c:pt>
                <c:pt idx="1">
                  <c:v>79.849999999999994</c:v>
                </c:pt>
                <c:pt idx="2">
                  <c:v>73.78</c:v>
                </c:pt>
                <c:pt idx="3">
                  <c:v>69.63</c:v>
                </c:pt>
                <c:pt idx="4">
                  <c:v>73.430000000000007</c:v>
                </c:pt>
              </c:numCache>
            </c:numRef>
          </c:val>
          <c:extLst>
            <c:ext xmlns:c16="http://schemas.microsoft.com/office/drawing/2014/chart" uri="{C3380CC4-5D6E-409C-BE32-E72D297353CC}">
              <c16:uniqueId val="{00000001-6ACD-45ED-9E0F-9D2930644D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-2.2000000000000002</c:v>
                </c:pt>
                <c:pt idx="1">
                  <c:v>-11.55</c:v>
                </c:pt>
                <c:pt idx="2">
                  <c:v>4.1399999999999997</c:v>
                </c:pt>
                <c:pt idx="3">
                  <c:v>4.9000000000000004</c:v>
                </c:pt>
                <c:pt idx="4">
                  <c:v>6.65</c:v>
                </c:pt>
              </c:numCache>
            </c:numRef>
          </c:val>
          <c:smooth val="0"/>
          <c:extLst>
            <c:ext xmlns:c16="http://schemas.microsoft.com/office/drawing/2014/chart" uri="{C3380CC4-5D6E-409C-BE32-E72D297353CC}">
              <c16:uniqueId val="{00000002-6ACD-45ED-9E0F-9D2930644D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1.26</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0-D7EA-45C9-B488-81068DA8A4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EA-45C9-B488-81068DA8A4A5}"/>
            </c:ext>
          </c:extLst>
        </c:ser>
        <c:ser>
          <c:idx val="2"/>
          <c:order val="2"/>
          <c:tx>
            <c:strRef>
              <c:f>データシート!$A$29</c:f>
              <c:strCache>
                <c:ptCount val="1"/>
                <c:pt idx="0">
                  <c:v>新庄村国民健康保険歯科診療施設特別会計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0.8</c:v>
                </c:pt>
                <c:pt idx="2">
                  <c:v>#N/A</c:v>
                </c:pt>
                <c:pt idx="3">
                  <c:v>0.7</c:v>
                </c:pt>
                <c:pt idx="4">
                  <c:v>#N/A</c:v>
                </c:pt>
                <c:pt idx="5">
                  <c:v>0.54</c:v>
                </c:pt>
                <c:pt idx="6">
                  <c:v>#N/A</c:v>
                </c:pt>
                <c:pt idx="7">
                  <c:v>0.22</c:v>
                </c:pt>
                <c:pt idx="8">
                  <c:v>#N/A</c:v>
                </c:pt>
                <c:pt idx="9">
                  <c:v>0.23</c:v>
                </c:pt>
              </c:numCache>
            </c:numRef>
          </c:val>
          <c:extLst>
            <c:ext xmlns:c16="http://schemas.microsoft.com/office/drawing/2014/chart" uri="{C3380CC4-5D6E-409C-BE32-E72D297353CC}">
              <c16:uniqueId val="{00000002-D7EA-45C9-B488-81068DA8A4A5}"/>
            </c:ext>
          </c:extLst>
        </c:ser>
        <c:ser>
          <c:idx val="3"/>
          <c:order val="3"/>
          <c:tx>
            <c:strRef>
              <c:f>データシート!$A$30</c:f>
              <c:strCache>
                <c:ptCount val="1"/>
                <c:pt idx="0">
                  <c:v>新庄村後期高齢者医療特別会計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0.04</c:v>
                </c:pt>
                <c:pt idx="4">
                  <c:v>#N/A</c:v>
                </c:pt>
                <c:pt idx="5">
                  <c:v>0.02</c:v>
                </c:pt>
                <c:pt idx="6">
                  <c:v>#N/A</c:v>
                </c:pt>
                <c:pt idx="7">
                  <c:v>0.09</c:v>
                </c:pt>
                <c:pt idx="8">
                  <c:v>#N/A</c:v>
                </c:pt>
                <c:pt idx="9">
                  <c:v>0.24</c:v>
                </c:pt>
              </c:numCache>
            </c:numRef>
          </c:val>
          <c:extLst>
            <c:ext xmlns:c16="http://schemas.microsoft.com/office/drawing/2014/chart" uri="{C3380CC4-5D6E-409C-BE32-E72D297353CC}">
              <c16:uniqueId val="{00000003-D7EA-45C9-B488-81068DA8A4A5}"/>
            </c:ext>
          </c:extLst>
        </c:ser>
        <c:ser>
          <c:idx val="4"/>
          <c:order val="4"/>
          <c:tx>
            <c:strRef>
              <c:f>データシート!$A$31</c:f>
              <c:strCache>
                <c:ptCount val="1"/>
                <c:pt idx="0">
                  <c:v>新庄村国民健康保険事業特別会計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4.54</c:v>
                </c:pt>
                <c:pt idx="2">
                  <c:v>#N/A</c:v>
                </c:pt>
                <c:pt idx="3">
                  <c:v>2.91</c:v>
                </c:pt>
                <c:pt idx="4">
                  <c:v>#N/A</c:v>
                </c:pt>
                <c:pt idx="5">
                  <c:v>1.49</c:v>
                </c:pt>
                <c:pt idx="6">
                  <c:v>#N/A</c:v>
                </c:pt>
                <c:pt idx="7">
                  <c:v>1.32</c:v>
                </c:pt>
                <c:pt idx="8">
                  <c:v>#N/A</c:v>
                </c:pt>
                <c:pt idx="9">
                  <c:v>0.38</c:v>
                </c:pt>
              </c:numCache>
            </c:numRef>
          </c:val>
          <c:extLst>
            <c:ext xmlns:c16="http://schemas.microsoft.com/office/drawing/2014/chart" uri="{C3380CC4-5D6E-409C-BE32-E72D297353CC}">
              <c16:uniqueId val="{00000004-D7EA-45C9-B488-81068DA8A4A5}"/>
            </c:ext>
          </c:extLst>
        </c:ser>
        <c:ser>
          <c:idx val="5"/>
          <c:order val="5"/>
          <c:tx>
            <c:strRef>
              <c:f>データシート!$A$32</c:f>
              <c:strCache>
                <c:ptCount val="1"/>
                <c:pt idx="0">
                  <c:v>新庄村簡易水道事業特別会計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1.45</c:v>
                </c:pt>
                <c:pt idx="2">
                  <c:v>#N/A</c:v>
                </c:pt>
                <c:pt idx="3">
                  <c:v>0.15</c:v>
                </c:pt>
                <c:pt idx="4">
                  <c:v>#N/A</c:v>
                </c:pt>
                <c:pt idx="5">
                  <c:v>7.0000000000000007E-2</c:v>
                </c:pt>
                <c:pt idx="6">
                  <c:v>#N/A</c:v>
                </c:pt>
                <c:pt idx="7">
                  <c:v>0.04</c:v>
                </c:pt>
                <c:pt idx="8">
                  <c:v>#N/A</c:v>
                </c:pt>
                <c:pt idx="9">
                  <c:v>0.62</c:v>
                </c:pt>
              </c:numCache>
            </c:numRef>
          </c:val>
          <c:extLst>
            <c:ext xmlns:c16="http://schemas.microsoft.com/office/drawing/2014/chart" uri="{C3380CC4-5D6E-409C-BE32-E72D297353CC}">
              <c16:uniqueId val="{00000005-D7EA-45C9-B488-81068DA8A4A5}"/>
            </c:ext>
          </c:extLst>
        </c:ser>
        <c:ser>
          <c:idx val="6"/>
          <c:order val="6"/>
          <c:tx>
            <c:strRef>
              <c:f>データシート!$A$33</c:f>
              <c:strCache>
                <c:ptCount val="1"/>
                <c:pt idx="0">
                  <c:v>新庄村下水道事業特別会計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0.51</c:v>
                </c:pt>
                <c:pt idx="2">
                  <c:v>#N/A</c:v>
                </c:pt>
                <c:pt idx="3">
                  <c:v>0</c:v>
                </c:pt>
                <c:pt idx="4">
                  <c:v>#N/A</c:v>
                </c:pt>
                <c:pt idx="5">
                  <c:v>0.05</c:v>
                </c:pt>
                <c:pt idx="6">
                  <c:v>#N/A</c:v>
                </c:pt>
                <c:pt idx="7">
                  <c:v>0</c:v>
                </c:pt>
                <c:pt idx="8">
                  <c:v>#N/A</c:v>
                </c:pt>
                <c:pt idx="9">
                  <c:v>0.87</c:v>
                </c:pt>
              </c:numCache>
            </c:numRef>
          </c:val>
          <c:extLst>
            <c:ext xmlns:c16="http://schemas.microsoft.com/office/drawing/2014/chart" uri="{C3380CC4-5D6E-409C-BE32-E72D297353CC}">
              <c16:uniqueId val="{00000006-D7EA-45C9-B488-81068DA8A4A5}"/>
            </c:ext>
          </c:extLst>
        </c:ser>
        <c:ser>
          <c:idx val="7"/>
          <c:order val="7"/>
          <c:tx>
            <c:strRef>
              <c:f>データシート!$A$34</c:f>
              <c:strCache>
                <c:ptCount val="1"/>
                <c:pt idx="0">
                  <c:v>新庄村国民健康保険診療所特別会計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0.56999999999999995</c:v>
                </c:pt>
                <c:pt idx="2">
                  <c:v>#N/A</c:v>
                </c:pt>
                <c:pt idx="3">
                  <c:v>0.8</c:v>
                </c:pt>
                <c:pt idx="4">
                  <c:v>#N/A</c:v>
                </c:pt>
                <c:pt idx="5">
                  <c:v>0.35</c:v>
                </c:pt>
                <c:pt idx="6">
                  <c:v>#N/A</c:v>
                </c:pt>
                <c:pt idx="7">
                  <c:v>0.74</c:v>
                </c:pt>
                <c:pt idx="8">
                  <c:v>#N/A</c:v>
                </c:pt>
                <c:pt idx="9">
                  <c:v>1.71</c:v>
                </c:pt>
              </c:numCache>
            </c:numRef>
          </c:val>
          <c:extLst>
            <c:ext xmlns:c16="http://schemas.microsoft.com/office/drawing/2014/chart" uri="{C3380CC4-5D6E-409C-BE32-E72D297353CC}">
              <c16:uniqueId val="{00000007-D7EA-45C9-B488-81068DA8A4A5}"/>
            </c:ext>
          </c:extLst>
        </c:ser>
        <c:ser>
          <c:idx val="8"/>
          <c:order val="8"/>
          <c:tx>
            <c:strRef>
              <c:f>データシート!$A$35</c:f>
              <c:strCache>
                <c:ptCount val="1"/>
                <c:pt idx="0">
                  <c:v>新庄村介護保険特別会計（保険事業勘定）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0.87</c:v>
                </c:pt>
                <c:pt idx="2">
                  <c:v>#N/A</c:v>
                </c:pt>
                <c:pt idx="3">
                  <c:v>1.76</c:v>
                </c:pt>
                <c:pt idx="4">
                  <c:v>#N/A</c:v>
                </c:pt>
                <c:pt idx="5">
                  <c:v>0.34</c:v>
                </c:pt>
                <c:pt idx="6">
                  <c:v>#N/A</c:v>
                </c:pt>
                <c:pt idx="7">
                  <c:v>1.37</c:v>
                </c:pt>
                <c:pt idx="8">
                  <c:v>#N/A</c:v>
                </c:pt>
                <c:pt idx="9">
                  <c:v>3.06</c:v>
                </c:pt>
              </c:numCache>
            </c:numRef>
          </c:val>
          <c:extLst>
            <c:ext xmlns:c16="http://schemas.microsoft.com/office/drawing/2014/chart" uri="{C3380CC4-5D6E-409C-BE32-E72D297353CC}">
              <c16:uniqueId val="{00000008-D7EA-45C9-B488-81068DA8A4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13.25</c:v>
                </c:pt>
                <c:pt idx="2">
                  <c:v>#N/A</c:v>
                </c:pt>
                <c:pt idx="3">
                  <c:v>1.82</c:v>
                </c:pt>
                <c:pt idx="4">
                  <c:v>#N/A</c:v>
                </c:pt>
                <c:pt idx="5">
                  <c:v>9.34</c:v>
                </c:pt>
                <c:pt idx="6">
                  <c:v>#N/A</c:v>
                </c:pt>
                <c:pt idx="7">
                  <c:v>10.07</c:v>
                </c:pt>
                <c:pt idx="8">
                  <c:v>#N/A</c:v>
                </c:pt>
                <c:pt idx="9">
                  <c:v>17.190000000000001</c:v>
                </c:pt>
              </c:numCache>
            </c:numRef>
          </c:val>
          <c:extLst>
            <c:ext xmlns:c16="http://schemas.microsoft.com/office/drawing/2014/chart" uri="{C3380CC4-5D6E-409C-BE32-E72D297353CC}">
              <c16:uniqueId val="{00000009-D7EA-45C9-B488-81068DA8A4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161</c:v>
                </c:pt>
                <c:pt idx="5">
                  <c:v>143</c:v>
                </c:pt>
                <c:pt idx="8">
                  <c:v>140</c:v>
                </c:pt>
                <c:pt idx="11">
                  <c:v>138</c:v>
                </c:pt>
                <c:pt idx="14">
                  <c:v>119</c:v>
                </c:pt>
              </c:numCache>
            </c:numRef>
          </c:val>
          <c:extLst>
            <c:ext xmlns:c16="http://schemas.microsoft.com/office/drawing/2014/chart" uri="{C3380CC4-5D6E-409C-BE32-E72D297353CC}">
              <c16:uniqueId val="{00000000-FB76-4E4A-A9FC-F240310A95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76-4E4A-A9FC-F240310A95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B76-4E4A-A9FC-F240310A95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76-4E4A-A9FC-F240310A95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c:v>
                </c:pt>
                <c:pt idx="3">
                  <c:v>32</c:v>
                </c:pt>
                <c:pt idx="6">
                  <c:v>35</c:v>
                </c:pt>
                <c:pt idx="9">
                  <c:v>33</c:v>
                </c:pt>
                <c:pt idx="12">
                  <c:v>38</c:v>
                </c:pt>
              </c:numCache>
            </c:numRef>
          </c:val>
          <c:extLst>
            <c:ext xmlns:c16="http://schemas.microsoft.com/office/drawing/2014/chart" uri="{C3380CC4-5D6E-409C-BE32-E72D297353CC}">
              <c16:uniqueId val="{00000004-FB76-4E4A-A9FC-F240310A95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76-4E4A-A9FC-F240310A95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76-4E4A-A9FC-F240310A95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153</c:v>
                </c:pt>
                <c:pt idx="3">
                  <c:v>148</c:v>
                </c:pt>
                <c:pt idx="6">
                  <c:v>144</c:v>
                </c:pt>
                <c:pt idx="9">
                  <c:v>150</c:v>
                </c:pt>
                <c:pt idx="12">
                  <c:v>155</c:v>
                </c:pt>
              </c:numCache>
            </c:numRef>
          </c:val>
          <c:extLst>
            <c:ext xmlns:c16="http://schemas.microsoft.com/office/drawing/2014/chart" uri="{C3380CC4-5D6E-409C-BE32-E72D297353CC}">
              <c16:uniqueId val="{00000007-FB76-4E4A-A9FC-F240310A95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c:v>
                </c:pt>
                <c:pt idx="2">
                  <c:v>#N/A</c:v>
                </c:pt>
                <c:pt idx="3">
                  <c:v>#N/A</c:v>
                </c:pt>
                <c:pt idx="4">
                  <c:v>37</c:v>
                </c:pt>
                <c:pt idx="5">
                  <c:v>#N/A</c:v>
                </c:pt>
                <c:pt idx="6">
                  <c:v>#N/A</c:v>
                </c:pt>
                <c:pt idx="7">
                  <c:v>39</c:v>
                </c:pt>
                <c:pt idx="8">
                  <c:v>#N/A</c:v>
                </c:pt>
                <c:pt idx="9">
                  <c:v>#N/A</c:v>
                </c:pt>
                <c:pt idx="10">
                  <c:v>45</c:v>
                </c:pt>
                <c:pt idx="11">
                  <c:v>#N/A</c:v>
                </c:pt>
                <c:pt idx="12">
                  <c:v>#N/A</c:v>
                </c:pt>
                <c:pt idx="13">
                  <c:v>74</c:v>
                </c:pt>
                <c:pt idx="14">
                  <c:v>#N/A</c:v>
                </c:pt>
              </c:numCache>
            </c:numRef>
          </c:val>
          <c:smooth val="0"/>
          <c:extLst>
            <c:ext xmlns:c16="http://schemas.microsoft.com/office/drawing/2014/chart" uri="{C3380CC4-5D6E-409C-BE32-E72D297353CC}">
              <c16:uniqueId val="{00000008-FB76-4E4A-A9FC-F240310A95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1252</c:v>
                </c:pt>
                <c:pt idx="5">
                  <c:v>855</c:v>
                </c:pt>
                <c:pt idx="8">
                  <c:v>807</c:v>
                </c:pt>
                <c:pt idx="11">
                  <c:v>842</c:v>
                </c:pt>
                <c:pt idx="14">
                  <c:v>1344</c:v>
                </c:pt>
              </c:numCache>
            </c:numRef>
          </c:val>
          <c:extLst>
            <c:ext xmlns:c16="http://schemas.microsoft.com/office/drawing/2014/chart" uri="{C3380CC4-5D6E-409C-BE32-E72D297353CC}">
              <c16:uniqueId val="{00000000-C705-40FE-B396-65F44A9998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705-40FE-B396-65F44A9998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2230</c:v>
                </c:pt>
                <c:pt idx="5">
                  <c:v>2330</c:v>
                </c:pt>
                <c:pt idx="8">
                  <c:v>2184</c:v>
                </c:pt>
                <c:pt idx="11">
                  <c:v>2161</c:v>
                </c:pt>
                <c:pt idx="14">
                  <c:v>1949</c:v>
                </c:pt>
              </c:numCache>
            </c:numRef>
          </c:val>
          <c:extLst>
            <c:ext xmlns:c16="http://schemas.microsoft.com/office/drawing/2014/chart" uri="{C3380CC4-5D6E-409C-BE32-E72D297353CC}">
              <c16:uniqueId val="{00000002-C705-40FE-B396-65F44A9998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05-40FE-B396-65F44A9998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05-40FE-B396-65F44A9998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05-40FE-B396-65F44A9998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c:v>
                </c:pt>
                <c:pt idx="3">
                  <c:v>149</c:v>
                </c:pt>
                <c:pt idx="6">
                  <c:v>155</c:v>
                </c:pt>
                <c:pt idx="9">
                  <c:v>138</c:v>
                </c:pt>
                <c:pt idx="12">
                  <c:v>129</c:v>
                </c:pt>
              </c:numCache>
            </c:numRef>
          </c:val>
          <c:extLst>
            <c:ext xmlns:c16="http://schemas.microsoft.com/office/drawing/2014/chart" uri="{C3380CC4-5D6E-409C-BE32-E72D297353CC}">
              <c16:uniqueId val="{00000006-C705-40FE-B396-65F44A9998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705-40FE-B396-65F44A9998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555</c:v>
                </c:pt>
                <c:pt idx="3">
                  <c:v>430</c:v>
                </c:pt>
                <c:pt idx="6">
                  <c:v>402</c:v>
                </c:pt>
                <c:pt idx="9">
                  <c:v>392</c:v>
                </c:pt>
                <c:pt idx="12">
                  <c:v>404</c:v>
                </c:pt>
              </c:numCache>
            </c:numRef>
          </c:val>
          <c:extLst>
            <c:ext xmlns:c16="http://schemas.microsoft.com/office/drawing/2014/chart" uri="{C3380CC4-5D6E-409C-BE32-E72D297353CC}">
              <c16:uniqueId val="{00000008-C705-40FE-B396-65F44A9998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c:v>
                </c:pt>
                <c:pt idx="3">
                  <c:v>41</c:v>
                </c:pt>
                <c:pt idx="6">
                  <c:v>38</c:v>
                </c:pt>
                <c:pt idx="9">
                  <c:v>357</c:v>
                </c:pt>
                <c:pt idx="12">
                  <c:v>34</c:v>
                </c:pt>
              </c:numCache>
            </c:numRef>
          </c:val>
          <c:extLst>
            <c:ext xmlns:c16="http://schemas.microsoft.com/office/drawing/2014/chart" uri="{C3380CC4-5D6E-409C-BE32-E72D297353CC}">
              <c16:uniqueId val="{00000009-C705-40FE-B396-65F44A9998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1311</c:v>
                </c:pt>
                <c:pt idx="3">
                  <c:v>1278</c:v>
                </c:pt>
                <c:pt idx="6">
                  <c:v>1271</c:v>
                </c:pt>
                <c:pt idx="9">
                  <c:v>1327</c:v>
                </c:pt>
                <c:pt idx="12">
                  <c:v>1833</c:v>
                </c:pt>
              </c:numCache>
            </c:numRef>
          </c:val>
          <c:extLst>
            <c:ext xmlns:c16="http://schemas.microsoft.com/office/drawing/2014/chart" uri="{C3380CC4-5D6E-409C-BE32-E72D297353CC}">
              <c16:uniqueId val="{0000000A-C705-40FE-B396-65F44A9998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705-40FE-B396-65F44A9998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687</c:v>
                </c:pt>
                <c:pt idx="1">
                  <c:v>721</c:v>
                </c:pt>
                <c:pt idx="2">
                  <c:v>722</c:v>
                </c:pt>
              </c:numCache>
            </c:numRef>
          </c:val>
          <c:extLst>
            <c:ext xmlns:c16="http://schemas.microsoft.com/office/drawing/2014/chart" uri="{C3380CC4-5D6E-409C-BE32-E72D297353CC}">
              <c16:uniqueId val="{00000000-A590-4F2F-90EC-E735F3C416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c:v>
                </c:pt>
                <c:pt idx="1">
                  <c:v>40</c:v>
                </c:pt>
                <c:pt idx="2">
                  <c:v>40</c:v>
                </c:pt>
              </c:numCache>
            </c:numRef>
          </c:val>
          <c:extLst>
            <c:ext xmlns:c16="http://schemas.microsoft.com/office/drawing/2014/chart" uri="{C3380CC4-5D6E-409C-BE32-E72D297353CC}">
              <c16:uniqueId val="{00000001-A590-4F2F-90EC-E735F3C416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1275</c:v>
                </c:pt>
                <c:pt idx="1">
                  <c:v>1209</c:v>
                </c:pt>
                <c:pt idx="2">
                  <c:v>973</c:v>
                </c:pt>
              </c:numCache>
            </c:numRef>
          </c:val>
          <c:extLst>
            <c:ext xmlns:c16="http://schemas.microsoft.com/office/drawing/2014/chart" uri="{C3380CC4-5D6E-409C-BE32-E72D297353CC}">
              <c16:uniqueId val="{00000002-A590-4F2F-90EC-E735F3C416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）については、主に臨時財政対策債や過疎対策事業債等の増加により、前年度より増加している。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）については、減少しており、その結果、実質公債比率の分子は増加している。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将来負担比率については、役場新庁舎建設等に伴う地方債の借入もあり、現在高は増加している。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今後も財政が圧迫されないよう、健全化に努めていく。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財政調整基金については増加したが、その他特定目的基金のうち庁舎整備基金については、庁舎整備事業の建設工事のため取崩しを行ったため減少している。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今後、不測の事態に備えて、財政調整基金への積立を行っていく。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庁舎整備基金：村庁舎整備事業に必要な経費の財源確保を図る。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庁舎整備基金：新庁舎整備事業の工事着手に伴い、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庁舎整備基金：令和５年度で庁舎解体及び整備を行う。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経済不況等による大幅な減収減によって収入が不足したり、災害の発生による多額の経費の支出が必要になるなどの不測の事態に備え、今後も積み立てを行う。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地方債残高はピークを越えて減少傾向にあるが、今後、長寿命化等により地方債を活用する事業が増える見込みである。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3A48199-E0DF-4130-B472-EC6F160D76E3}"/>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C0848B7-BD5B-4AE4-BB4E-B17AC3E61347}"/>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8256DC5-1D4F-44C1-9900-C4FE745A18C0}"/>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4E787FE-014E-4485-AC8B-91558353EFC0}"/>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E87C0FE-3883-4D87-98B4-2C0C2F6B8F65}"/>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5CE8837-A40C-4FF0-9FEA-A205E14EAFC4}"/>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5AEA639-AFA6-4E64-BF64-F69E93CC492A}"/>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EBF1DC5-2B9F-48B6-951D-7A635ADB35C1}"/>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5019546-8843-4584-BB4A-BEDE50F5E4DF}"/>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4269D65-8978-4501-85A8-6F08B1D6EACD}"/>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
838
67.11
2,477,787
2,307,776
169,138
982,745
1,832,766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2730251-2218-4FC9-91D6-2B43DDD748AC}"/>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54DC4D4-1C29-4DDA-9F83-7884396CD37C}"/>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84EC08B-510B-4A7B-95F0-9DF3AD83B147}"/>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CFC7F03-2C66-48E2-A3B0-D2EEAC1CA997}"/>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3E00647-CD2E-4EE3-B850-49F6BADE4DC5}"/>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1D71FA0-69C3-4C0F-B61B-830C0A9A7F4A}"/>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1C714C4-E6EC-47AA-B8C1-2D39E9D8AD49}"/>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39DEFF0-372D-49FB-8E08-897283698DB5}"/>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087AB10-12C5-43BE-8CFD-F53D1951FAD6}"/>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D77B5B1-693B-48E2-88F5-8BDC05764A1C}"/>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C2CB97A-A902-4A0E-AB81-8830D3C58692}"/>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3002550-2619-4B1C-AC09-E17CECEDB45F}"/>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D08FE46-A82C-49F8-B77E-7B97EE87C37B}"/>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104D325-E7F6-4055-A4DD-68225EACFD1E}"/>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A702251-15EF-41DD-AD9E-BD56452CAA3D}"/>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414E97D-B821-4832-A7D0-F74C38DC7F47}"/>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AD3F0A3-1614-405C-8BE8-E2D5B49C7005}"/>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37BD02A-545C-404D-930F-73011FB18280}"/>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8F4A453-80D3-4847-95C3-045A32AE4265}"/>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18B1FDB-3E46-427A-A7E5-1DA2DCE70426}"/>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44BED44-816A-4526-9607-FBAC5B6DA755}"/>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B2B74E3-3E52-475D-B44F-FE34CD345560}"/>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CE9D0EC-D284-471C-B2E3-136BEA1EF2D8}"/>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81AFCD5-6958-475E-ABFB-4BAD5EE453F9}"/>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A6E1502-BDD7-482B-8415-FE3276EFE462}"/>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DF37C46-553F-4B6B-A344-4054EC9B7AA0}"/>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B62937D-F728-4195-88DE-0263BCA63305}"/>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66FEE8C-9D74-420D-8F45-7CEEBB1254DC}"/>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773323D-4F31-4C58-83FF-A134F46338A7}"/>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0353E92-6FB4-458E-8FAD-4A9E4A052F8A}"/>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38928A3-6BCB-494F-BC66-28D85BB9F031}"/>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E3D4DE0-D358-4B62-93BE-96C8A600C46D}"/>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A0F73BF-4481-4C3A-BA9F-4A39E0D38F99}"/>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48D8065-4784-4A19-A491-CED41EA3D35C}"/>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B50F0D7-856F-4A59-8109-48DABAF5B33E}"/>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CEAF907-CCAA-4FE9-845E-65FA473165C1}"/>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FBF9DBC-6026-40AE-9E11-7DABC3D0D2F7}"/>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大規模償却資産の税収により、類似団体と同等の指数であるが、償却資産であることから年々減少している。</a:t>
          </a:r>
          <a:endParaRPr lang="ja-JP" altLang="ja-JP" sz="1400">
            <a:effectLst/>
          </a:endParaRPr>
        </a:p>
        <a:p>
          <a:r>
            <a:rPr kumimoji="1" lang="ja-JP" altLang="ja-JP" sz="1100">
              <a:solidFill>
                <a:schemeClr val="dk1"/>
              </a:solidFill>
              <a:effectLst/>
              <a:latin typeface="+mn-lt"/>
              <a:ea typeface="+mn-ea"/>
              <a:cs typeface="+mn-cs"/>
            </a:rPr>
            <a:t>　今後も行財政の効率化に努め、健全な財政運営を維持していく。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9044384-C7E4-489E-ACE5-72B962DF9DE7}"/>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1AFF4DA-F9E9-41CD-8939-0FE854001BEA}"/>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EFD4BB9E-96D6-4090-9EC5-13293B98392F}"/>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B0A21CA9-9494-471B-A47F-69F2FE55D40A}"/>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DFF6D692-492D-42F6-8C7C-436DA3B43AC8}"/>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981C3AF8-586A-40F1-979B-E08C731D554C}"/>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AD367D36-645C-4129-BF79-3727A74EDD94}"/>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E881F6BB-E4FD-497F-80F5-D047430AD5D5}"/>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3072538E-2315-4958-AF0F-B67A2D2C7775}"/>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FB944195-8551-496F-85B5-84364C353046}"/>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5C728644-CF6B-41D1-B79B-B559A2E072D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6B612872-55AA-4C22-A64E-FCCE8E7FBFD6}"/>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28D9FC69-E6AE-4CD5-B4F6-91EF32E7752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EB60027-6112-4DB9-9C4A-832129E87939}"/>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6201BF57-5190-42B5-9D92-5413572303D3}"/>
            </a:ext>
          </a:extLst>
        </xdr:cNvPr>
        <xdr:cNvCxnSpPr/>
      </xdr:nvCxnSpPr>
      <xdr:spPr>
        <a:xfrm flipV="1">
          <a:off x="4511040" y="6080125"/>
          <a:ext cx="0" cy="1550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A8FAFA76-B825-4855-AB32-4EB67FF813C9}"/>
            </a:ext>
          </a:extLst>
        </xdr:cNvPr>
        <xdr:cNvSpPr txBox="1"/>
      </xdr:nvSpPr>
      <xdr:spPr>
        <a:xfrm>
          <a:off x="4588510" y="760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E69362B8-BC6A-4817-BB33-AB56235F305E}"/>
            </a:ext>
          </a:extLst>
        </xdr:cNvPr>
        <xdr:cNvCxnSpPr/>
      </xdr:nvCxnSpPr>
      <xdr:spPr>
        <a:xfrm>
          <a:off x="4427855" y="763037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7DEF97DF-6EBE-45B0-8957-B20F653BB9D9}"/>
            </a:ext>
          </a:extLst>
        </xdr:cNvPr>
        <xdr:cNvSpPr txBox="1"/>
      </xdr:nvSpPr>
      <xdr:spPr>
        <a:xfrm>
          <a:off x="4588510" y="582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A6B800B3-242B-473C-9A20-27EB761E16D5}"/>
            </a:ext>
          </a:extLst>
        </xdr:cNvPr>
        <xdr:cNvCxnSpPr/>
      </xdr:nvCxnSpPr>
      <xdr:spPr>
        <a:xfrm>
          <a:off x="4427855" y="608012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8" name="直線コネクタ 67">
          <a:extLst>
            <a:ext uri="{FF2B5EF4-FFF2-40B4-BE49-F238E27FC236}">
              <a16:creationId xmlns:a16="http://schemas.microsoft.com/office/drawing/2014/main" id="{DBDC7B84-9CD5-46D8-A0C6-2ACFDA4AEF46}"/>
            </a:ext>
          </a:extLst>
        </xdr:cNvPr>
        <xdr:cNvCxnSpPr/>
      </xdr:nvCxnSpPr>
      <xdr:spPr>
        <a:xfrm>
          <a:off x="3749040" y="7390977"/>
          <a:ext cx="7620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DA3F85F6-C80F-4DCA-8ED7-E1746C4A474F}"/>
            </a:ext>
          </a:extLst>
        </xdr:cNvPr>
        <xdr:cNvSpPr txBox="1"/>
      </xdr:nvSpPr>
      <xdr:spPr>
        <a:xfrm>
          <a:off x="4588510" y="7332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2439A4A-F2A6-49AB-97D5-653E9521B306}"/>
            </a:ext>
          </a:extLst>
        </xdr:cNvPr>
        <xdr:cNvSpPr/>
      </xdr:nvSpPr>
      <xdr:spPr>
        <a:xfrm>
          <a:off x="4465955" y="735647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6EDF7C81-0BFE-4E4C-8F18-3FBDF58E26C1}"/>
            </a:ext>
          </a:extLst>
        </xdr:cNvPr>
        <xdr:cNvCxnSpPr/>
      </xdr:nvCxnSpPr>
      <xdr:spPr>
        <a:xfrm>
          <a:off x="2941955" y="7370868"/>
          <a:ext cx="807085"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4E2217E9-156E-439B-8ABA-88D63E361420}"/>
            </a:ext>
          </a:extLst>
        </xdr:cNvPr>
        <xdr:cNvSpPr/>
      </xdr:nvSpPr>
      <xdr:spPr>
        <a:xfrm>
          <a:off x="3703955" y="73325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32771C07-37DA-4A0D-93C1-1A5611FE1CA5}"/>
            </a:ext>
          </a:extLst>
        </xdr:cNvPr>
        <xdr:cNvSpPr txBox="1"/>
      </xdr:nvSpPr>
      <xdr:spPr>
        <a:xfrm>
          <a:off x="3406140" y="7426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4" name="直線コネクタ 73">
          <a:extLst>
            <a:ext uri="{FF2B5EF4-FFF2-40B4-BE49-F238E27FC236}">
              <a16:creationId xmlns:a16="http://schemas.microsoft.com/office/drawing/2014/main" id="{7045A35C-E05E-45B4-B197-A069DC9C45CC}"/>
            </a:ext>
          </a:extLst>
        </xdr:cNvPr>
        <xdr:cNvCxnSpPr/>
      </xdr:nvCxnSpPr>
      <xdr:spPr>
        <a:xfrm>
          <a:off x="2125345" y="7370868"/>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4DFC6691-A79F-4781-83F1-87560B41297B}"/>
            </a:ext>
          </a:extLst>
        </xdr:cNvPr>
        <xdr:cNvSpPr/>
      </xdr:nvSpPr>
      <xdr:spPr>
        <a:xfrm>
          <a:off x="2887345" y="735647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D460C8B6-8C8F-4E3A-B80E-1A65ECB275EC}"/>
            </a:ext>
          </a:extLst>
        </xdr:cNvPr>
        <xdr:cNvSpPr txBox="1"/>
      </xdr:nvSpPr>
      <xdr:spPr>
        <a:xfrm>
          <a:off x="2599055" y="744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81CBB912-0AAF-4DBA-8FBA-4BCB40492CA6}"/>
            </a:ext>
          </a:extLst>
        </xdr:cNvPr>
        <xdr:cNvCxnSpPr/>
      </xdr:nvCxnSpPr>
      <xdr:spPr>
        <a:xfrm flipV="1">
          <a:off x="1333500" y="7370868"/>
          <a:ext cx="791845"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7F9DDCDD-93F4-435D-B96C-28F66A823ABB}"/>
            </a:ext>
          </a:extLst>
        </xdr:cNvPr>
        <xdr:cNvSpPr/>
      </xdr:nvSpPr>
      <xdr:spPr>
        <a:xfrm>
          <a:off x="2095500" y="737848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F7A63DDC-251B-4E16-B918-9C2D1FC42EB8}"/>
            </a:ext>
          </a:extLst>
        </xdr:cNvPr>
        <xdr:cNvSpPr txBox="1"/>
      </xdr:nvSpPr>
      <xdr:spPr>
        <a:xfrm>
          <a:off x="1782445" y="746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D1A9D231-A7A0-4ACC-9D6F-A4C1CA31684B}"/>
            </a:ext>
          </a:extLst>
        </xdr:cNvPr>
        <xdr:cNvSpPr/>
      </xdr:nvSpPr>
      <xdr:spPr>
        <a:xfrm>
          <a:off x="1278890" y="737848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98A4CB57-6D6B-4D33-8AEB-FEB11D79D72A}"/>
            </a:ext>
          </a:extLst>
        </xdr:cNvPr>
        <xdr:cNvSpPr txBox="1"/>
      </xdr:nvSpPr>
      <xdr:spPr>
        <a:xfrm>
          <a:off x="967740" y="746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6FF3BBF-5471-4A23-80EC-0148EF35715A}"/>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4827BE2-D57C-4E35-ACC7-D9CC053B5795}"/>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77EB76A-1185-4C99-91A8-91F53E730C85}"/>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6B29B34-438F-4650-ABE1-B05F3F340574}"/>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F0FDBCC-1D77-47D7-BC2E-C55E6D174A1F}"/>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7" name="楕円 86">
          <a:extLst>
            <a:ext uri="{FF2B5EF4-FFF2-40B4-BE49-F238E27FC236}">
              <a16:creationId xmlns:a16="http://schemas.microsoft.com/office/drawing/2014/main" id="{545E4B5F-5A2F-4489-AF37-66578ECF159F}"/>
            </a:ext>
          </a:extLst>
        </xdr:cNvPr>
        <xdr:cNvSpPr/>
      </xdr:nvSpPr>
      <xdr:spPr>
        <a:xfrm>
          <a:off x="4465955" y="73564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88" name="財政力該当値テキスト">
          <a:extLst>
            <a:ext uri="{FF2B5EF4-FFF2-40B4-BE49-F238E27FC236}">
              <a16:creationId xmlns:a16="http://schemas.microsoft.com/office/drawing/2014/main" id="{59681BED-AD93-426C-AB2D-B9D862AADF17}"/>
            </a:ext>
          </a:extLst>
        </xdr:cNvPr>
        <xdr:cNvSpPr txBox="1"/>
      </xdr:nvSpPr>
      <xdr:spPr>
        <a:xfrm>
          <a:off x="458851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86866CB4-11DA-459B-AB71-0FEE57FCD52B}"/>
            </a:ext>
          </a:extLst>
        </xdr:cNvPr>
        <xdr:cNvSpPr/>
      </xdr:nvSpPr>
      <xdr:spPr>
        <a:xfrm>
          <a:off x="3703955" y="73325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a:extLst>
            <a:ext uri="{FF2B5EF4-FFF2-40B4-BE49-F238E27FC236}">
              <a16:creationId xmlns:a16="http://schemas.microsoft.com/office/drawing/2014/main" id="{C38A8495-B4D3-4D1A-B701-5FF536E5CB6D}"/>
            </a:ext>
          </a:extLst>
        </xdr:cNvPr>
        <xdr:cNvSpPr txBox="1"/>
      </xdr:nvSpPr>
      <xdr:spPr>
        <a:xfrm>
          <a:off x="340614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1" name="楕円 90">
          <a:extLst>
            <a:ext uri="{FF2B5EF4-FFF2-40B4-BE49-F238E27FC236}">
              <a16:creationId xmlns:a16="http://schemas.microsoft.com/office/drawing/2014/main" id="{06B8FEE4-989F-4586-B9DB-9E1479950D4C}"/>
            </a:ext>
          </a:extLst>
        </xdr:cNvPr>
        <xdr:cNvSpPr/>
      </xdr:nvSpPr>
      <xdr:spPr>
        <a:xfrm>
          <a:off x="2887345" y="7316258"/>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2" name="テキスト ボックス 91">
          <a:extLst>
            <a:ext uri="{FF2B5EF4-FFF2-40B4-BE49-F238E27FC236}">
              <a16:creationId xmlns:a16="http://schemas.microsoft.com/office/drawing/2014/main" id="{27227C27-0C0D-4C37-9CD7-C683C0AE6896}"/>
            </a:ext>
          </a:extLst>
        </xdr:cNvPr>
        <xdr:cNvSpPr txBox="1"/>
      </xdr:nvSpPr>
      <xdr:spPr>
        <a:xfrm>
          <a:off x="2599055" y="708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3" name="楕円 92">
          <a:extLst>
            <a:ext uri="{FF2B5EF4-FFF2-40B4-BE49-F238E27FC236}">
              <a16:creationId xmlns:a16="http://schemas.microsoft.com/office/drawing/2014/main" id="{97ED9062-5B75-4F0B-B561-A8DBB8983272}"/>
            </a:ext>
          </a:extLst>
        </xdr:cNvPr>
        <xdr:cNvSpPr/>
      </xdr:nvSpPr>
      <xdr:spPr>
        <a:xfrm>
          <a:off x="2095500" y="731625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4" name="テキスト ボックス 93">
          <a:extLst>
            <a:ext uri="{FF2B5EF4-FFF2-40B4-BE49-F238E27FC236}">
              <a16:creationId xmlns:a16="http://schemas.microsoft.com/office/drawing/2014/main" id="{6E0CFA6A-DAF1-4552-B5C1-E5307104FB3B}"/>
            </a:ext>
          </a:extLst>
        </xdr:cNvPr>
        <xdr:cNvSpPr txBox="1"/>
      </xdr:nvSpPr>
      <xdr:spPr>
        <a:xfrm>
          <a:off x="1782445" y="708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5F576D72-6367-4A81-9D95-8E88C0A7F052}"/>
            </a:ext>
          </a:extLst>
        </xdr:cNvPr>
        <xdr:cNvSpPr/>
      </xdr:nvSpPr>
      <xdr:spPr>
        <a:xfrm>
          <a:off x="1278890" y="733255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CEC2191C-B0DB-46F4-871A-8987F2A6F5C5}"/>
            </a:ext>
          </a:extLst>
        </xdr:cNvPr>
        <xdr:cNvSpPr txBox="1"/>
      </xdr:nvSpPr>
      <xdr:spPr>
        <a:xfrm>
          <a:off x="96774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33C86D75-23FE-414B-B52A-D2DECFE89353}"/>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779C1C9F-CC37-4D99-B873-B2A08822AC3E}"/>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D47A139C-8B11-4217-9E6D-20A616A9FA6A}"/>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E25DE3C-14E1-4BBA-B6B6-974775FF7336}"/>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395CCBAB-F05E-4463-ABE2-F705B2CD4BB5}"/>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F71DFAA8-5228-43C9-8681-34D9BE53B5BE}"/>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1828CAB-EC67-4BE1-8617-8020B96E3A35}"/>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4A553673-95AB-4DCB-845C-7EE77234DA75}"/>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717D69A-FD3B-4CA8-952B-8EC1050707A9}"/>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B62F7931-A7A3-4CDA-9FF8-2177FAD250AB}"/>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28591A4C-DA34-40B5-AAAA-EECD02CF3848}"/>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548A3D2-DE93-45D3-8505-EE72057CFAA7}"/>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B7B13D90-BF4C-40B3-B9AA-527D797F2B5D}"/>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分母となる「経常的な歳入の一般財源」について、普通交付税及び臨財債が減少（△</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％）したことや、針葉樹間伐材売上収入が減少（△</a:t>
          </a:r>
          <a:r>
            <a:rPr kumimoji="1" lang="en-US" altLang="ja-JP" sz="1100">
              <a:solidFill>
                <a:schemeClr val="dk1"/>
              </a:solidFill>
              <a:effectLst/>
              <a:latin typeface="+mn-lt"/>
              <a:ea typeface="+mn-ea"/>
              <a:cs typeface="+mn-cs"/>
            </a:rPr>
            <a:t>88.7</a:t>
          </a:r>
          <a:r>
            <a:rPr kumimoji="1" lang="ja-JP" altLang="ja-JP" sz="1100">
              <a:solidFill>
                <a:schemeClr val="dk1"/>
              </a:solidFill>
              <a:effectLst/>
              <a:latin typeface="+mn-lt"/>
              <a:ea typeface="+mn-ea"/>
              <a:cs typeface="+mn-cs"/>
            </a:rPr>
            <a:t>％）したことにより、分母全体で△</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％となったため。</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EE2B67F2-921F-4E9A-9387-4141987554C0}"/>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5A5EF06C-E301-456F-BCBD-F1E3BB5FAAC5}"/>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D80CB27-0DD3-46A5-9C4B-0743C0AF12C4}"/>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E1655DF7-BF47-4081-9FDF-0571BCC6A986}"/>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56BCA269-98DC-4F40-914C-68841729A57C}"/>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97633F85-EF4A-4D04-BEC9-1B027460A26C}"/>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2CCE44A0-235B-40D8-9BFA-573CFA86FD12}"/>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340BE285-54A0-402C-9DB9-B4FC4291D688}"/>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F482866E-C1F6-4AFD-BED2-EA2868C40D9E}"/>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BC344BA5-D75E-4400-9828-2F2821C4415D}"/>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8D44390D-A6B5-41C6-9CB8-61781797F352}"/>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957FBF9C-4601-4D56-963C-E232142B81CA}"/>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B449A8C3-35A7-4D22-AA2F-FFB3414B604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924D9AA-E7E2-49D7-9846-6615085C021E}"/>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BAACFFCD-4312-4EB4-B6E0-62FE8BFE1E9C}"/>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E2D3DEC9-4F9E-4FD2-A861-B2F0948E3F12}"/>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714DC79C-9D63-4353-A0FF-7BD410BAF98F}"/>
            </a:ext>
          </a:extLst>
        </xdr:cNvPr>
        <xdr:cNvCxnSpPr/>
      </xdr:nvCxnSpPr>
      <xdr:spPr>
        <a:xfrm flipV="1">
          <a:off x="4511040" y="9946216"/>
          <a:ext cx="0" cy="1616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D2768DF3-ABE2-429A-8FA2-55955872FBF7}"/>
            </a:ext>
          </a:extLst>
        </xdr:cNvPr>
        <xdr:cNvSpPr txBox="1"/>
      </xdr:nvSpPr>
      <xdr:spPr>
        <a:xfrm>
          <a:off x="4588510" y="115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E8D8FEB7-768D-45DD-AD6A-CD9F909F61ED}"/>
            </a:ext>
          </a:extLst>
        </xdr:cNvPr>
        <xdr:cNvCxnSpPr/>
      </xdr:nvCxnSpPr>
      <xdr:spPr>
        <a:xfrm>
          <a:off x="4427855" y="1156313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1EBB13E8-9E37-42EC-A8FE-E14FCA764229}"/>
            </a:ext>
          </a:extLst>
        </xdr:cNvPr>
        <xdr:cNvSpPr txBox="1"/>
      </xdr:nvSpPr>
      <xdr:spPr>
        <a:xfrm>
          <a:off x="4588510" y="968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7F8648EF-B630-4FEB-9617-E8A97DFDB38F}"/>
            </a:ext>
          </a:extLst>
        </xdr:cNvPr>
        <xdr:cNvCxnSpPr/>
      </xdr:nvCxnSpPr>
      <xdr:spPr>
        <a:xfrm>
          <a:off x="4427855" y="994621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63</xdr:row>
      <xdr:rowOff>130387</xdr:rowOff>
    </xdr:to>
    <xdr:cxnSp macro="">
      <xdr:nvCxnSpPr>
        <xdr:cNvPr id="131" name="直線コネクタ 130">
          <a:extLst>
            <a:ext uri="{FF2B5EF4-FFF2-40B4-BE49-F238E27FC236}">
              <a16:creationId xmlns:a16="http://schemas.microsoft.com/office/drawing/2014/main" id="{A8C6A76D-F726-4E5D-9314-CEDB8DDC9541}"/>
            </a:ext>
          </a:extLst>
        </xdr:cNvPr>
        <xdr:cNvCxnSpPr/>
      </xdr:nvCxnSpPr>
      <xdr:spPr>
        <a:xfrm>
          <a:off x="3749040" y="10431145"/>
          <a:ext cx="762000" cy="50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D65BBB7A-1856-45C5-8F0B-CE37677E932A}"/>
            </a:ext>
          </a:extLst>
        </xdr:cNvPr>
        <xdr:cNvSpPr txBox="1"/>
      </xdr:nvSpPr>
      <xdr:spPr>
        <a:xfrm>
          <a:off x="4588510" y="10711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E2CD360D-0B1F-4DB1-92C3-C89E30AB72D2}"/>
            </a:ext>
          </a:extLst>
        </xdr:cNvPr>
        <xdr:cNvSpPr/>
      </xdr:nvSpPr>
      <xdr:spPr>
        <a:xfrm>
          <a:off x="4465955" y="10861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120862</xdr:rowOff>
    </xdr:to>
    <xdr:cxnSp macro="">
      <xdr:nvCxnSpPr>
        <xdr:cNvPr id="134" name="直線コネクタ 133">
          <a:extLst>
            <a:ext uri="{FF2B5EF4-FFF2-40B4-BE49-F238E27FC236}">
              <a16:creationId xmlns:a16="http://schemas.microsoft.com/office/drawing/2014/main" id="{7BD7BBBE-B656-492F-B81B-39C9F1849D54}"/>
            </a:ext>
          </a:extLst>
        </xdr:cNvPr>
        <xdr:cNvCxnSpPr/>
      </xdr:nvCxnSpPr>
      <xdr:spPr>
        <a:xfrm flipV="1">
          <a:off x="2941955" y="10431145"/>
          <a:ext cx="807085" cy="32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469C9389-0FE6-4505-8444-8C688D224C30}"/>
            </a:ext>
          </a:extLst>
        </xdr:cNvPr>
        <xdr:cNvSpPr/>
      </xdr:nvSpPr>
      <xdr:spPr>
        <a:xfrm>
          <a:off x="3703955" y="107238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BC929094-7116-4D45-85D1-05CEC2446577}"/>
            </a:ext>
          </a:extLst>
        </xdr:cNvPr>
        <xdr:cNvSpPr txBox="1"/>
      </xdr:nvSpPr>
      <xdr:spPr>
        <a:xfrm>
          <a:off x="3406140" y="10808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120862</xdr:rowOff>
    </xdr:from>
    <xdr:to>
      <xdr:col>15</xdr:col>
      <xdr:colOff>82550</xdr:colOff>
      <xdr:row>63</xdr:row>
      <xdr:rowOff>162560</xdr:rowOff>
    </xdr:to>
    <xdr:cxnSp macro="">
      <xdr:nvCxnSpPr>
        <xdr:cNvPr id="137" name="直線コネクタ 136">
          <a:extLst>
            <a:ext uri="{FF2B5EF4-FFF2-40B4-BE49-F238E27FC236}">
              <a16:creationId xmlns:a16="http://schemas.microsoft.com/office/drawing/2014/main" id="{1CF4D98B-9F51-4378-B9F2-0A6468C8CC71}"/>
            </a:ext>
          </a:extLst>
        </xdr:cNvPr>
        <xdr:cNvCxnSpPr/>
      </xdr:nvCxnSpPr>
      <xdr:spPr>
        <a:xfrm flipV="1">
          <a:off x="2125345" y="10752667"/>
          <a:ext cx="81661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67FF8910-8AFE-48D3-A101-F5B0BF68DEBE}"/>
            </a:ext>
          </a:extLst>
        </xdr:cNvPr>
        <xdr:cNvSpPr/>
      </xdr:nvSpPr>
      <xdr:spPr>
        <a:xfrm>
          <a:off x="2887345" y="1091311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E4BBD926-CC07-4833-A0C8-95F8B1ADAE5B}"/>
            </a:ext>
          </a:extLst>
        </xdr:cNvPr>
        <xdr:cNvSpPr txBox="1"/>
      </xdr:nvSpPr>
      <xdr:spPr>
        <a:xfrm>
          <a:off x="2599055" y="1099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63</xdr:row>
      <xdr:rowOff>162560</xdr:rowOff>
    </xdr:to>
    <xdr:cxnSp macro="">
      <xdr:nvCxnSpPr>
        <xdr:cNvPr id="140" name="直線コネクタ 139">
          <a:extLst>
            <a:ext uri="{FF2B5EF4-FFF2-40B4-BE49-F238E27FC236}">
              <a16:creationId xmlns:a16="http://schemas.microsoft.com/office/drawing/2014/main" id="{46BFFE3A-5CCD-4193-BC0E-8A4FFC5BAEB4}"/>
            </a:ext>
          </a:extLst>
        </xdr:cNvPr>
        <xdr:cNvCxnSpPr/>
      </xdr:nvCxnSpPr>
      <xdr:spPr>
        <a:xfrm>
          <a:off x="1333500" y="10390928"/>
          <a:ext cx="791845" cy="57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1C345CE7-F1D8-47BB-B570-581B1CDFF861}"/>
            </a:ext>
          </a:extLst>
        </xdr:cNvPr>
        <xdr:cNvSpPr/>
      </xdr:nvSpPr>
      <xdr:spPr>
        <a:xfrm>
          <a:off x="2095500" y="1096920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3EC86BC7-4D5B-4304-AC14-C7C3DBD4DC01}"/>
            </a:ext>
          </a:extLst>
        </xdr:cNvPr>
        <xdr:cNvSpPr txBox="1"/>
      </xdr:nvSpPr>
      <xdr:spPr>
        <a:xfrm>
          <a:off x="1782445"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9429F467-8AFE-4357-A2C6-10C34EDACEFB}"/>
            </a:ext>
          </a:extLst>
        </xdr:cNvPr>
        <xdr:cNvSpPr/>
      </xdr:nvSpPr>
      <xdr:spPr>
        <a:xfrm>
          <a:off x="1278890" y="1093745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89DB99C6-3C96-4C40-8C55-C95F3DCD55F4}"/>
            </a:ext>
          </a:extLst>
        </xdr:cNvPr>
        <xdr:cNvSpPr txBox="1"/>
      </xdr:nvSpPr>
      <xdr:spPr>
        <a:xfrm>
          <a:off x="967740" y="1103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DA7CA46-1E80-48A4-BCD1-17907490033F}"/>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7BC3BB0-4A1E-4E69-837B-142B3EB7173D}"/>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2C9F3A3-ED9C-47CC-AD25-DA92B8755E8C}"/>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5A0DAA1-C154-4E0A-8243-0E9CB5FC4572}"/>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5978271-942C-4FB6-AF97-965EBB3F352D}"/>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0" name="楕円 149">
          <a:extLst>
            <a:ext uri="{FF2B5EF4-FFF2-40B4-BE49-F238E27FC236}">
              <a16:creationId xmlns:a16="http://schemas.microsoft.com/office/drawing/2014/main" id="{055030F2-4F9A-46A9-B988-F3D1A4D53B46}"/>
            </a:ext>
          </a:extLst>
        </xdr:cNvPr>
        <xdr:cNvSpPr/>
      </xdr:nvSpPr>
      <xdr:spPr>
        <a:xfrm>
          <a:off x="4465955" y="1088093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1" name="財政構造の弾力性該当値テキスト">
          <a:extLst>
            <a:ext uri="{FF2B5EF4-FFF2-40B4-BE49-F238E27FC236}">
              <a16:creationId xmlns:a16="http://schemas.microsoft.com/office/drawing/2014/main" id="{0A03D2AE-E83F-407F-965B-1DA17318A524}"/>
            </a:ext>
          </a:extLst>
        </xdr:cNvPr>
        <xdr:cNvSpPr txBox="1"/>
      </xdr:nvSpPr>
      <xdr:spPr>
        <a:xfrm>
          <a:off x="4588510" y="1085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2" name="楕円 151">
          <a:extLst>
            <a:ext uri="{FF2B5EF4-FFF2-40B4-BE49-F238E27FC236}">
              <a16:creationId xmlns:a16="http://schemas.microsoft.com/office/drawing/2014/main" id="{9C810AAB-3BFB-4563-A390-B97335D6F47D}"/>
            </a:ext>
          </a:extLst>
        </xdr:cNvPr>
        <xdr:cNvSpPr/>
      </xdr:nvSpPr>
      <xdr:spPr>
        <a:xfrm>
          <a:off x="3703955" y="103784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3" name="テキスト ボックス 152">
          <a:extLst>
            <a:ext uri="{FF2B5EF4-FFF2-40B4-BE49-F238E27FC236}">
              <a16:creationId xmlns:a16="http://schemas.microsoft.com/office/drawing/2014/main" id="{AD4DC5B5-2D7D-4216-AC5E-26AAD502D804}"/>
            </a:ext>
          </a:extLst>
        </xdr:cNvPr>
        <xdr:cNvSpPr txBox="1"/>
      </xdr:nvSpPr>
      <xdr:spPr>
        <a:xfrm>
          <a:off x="340614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4" name="楕円 153">
          <a:extLst>
            <a:ext uri="{FF2B5EF4-FFF2-40B4-BE49-F238E27FC236}">
              <a16:creationId xmlns:a16="http://schemas.microsoft.com/office/drawing/2014/main" id="{2FC670E4-DC6D-4A40-A26F-D046F8D2B962}"/>
            </a:ext>
          </a:extLst>
        </xdr:cNvPr>
        <xdr:cNvSpPr/>
      </xdr:nvSpPr>
      <xdr:spPr>
        <a:xfrm>
          <a:off x="2887345" y="10698057"/>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5" name="テキスト ボックス 154">
          <a:extLst>
            <a:ext uri="{FF2B5EF4-FFF2-40B4-BE49-F238E27FC236}">
              <a16:creationId xmlns:a16="http://schemas.microsoft.com/office/drawing/2014/main" id="{62D698A7-9D18-4641-9E33-6DA1D161AEF5}"/>
            </a:ext>
          </a:extLst>
        </xdr:cNvPr>
        <xdr:cNvSpPr txBox="1"/>
      </xdr:nvSpPr>
      <xdr:spPr>
        <a:xfrm>
          <a:off x="2599055" y="1047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6" name="楕円 155">
          <a:extLst>
            <a:ext uri="{FF2B5EF4-FFF2-40B4-BE49-F238E27FC236}">
              <a16:creationId xmlns:a16="http://schemas.microsoft.com/office/drawing/2014/main" id="{F8828D17-3725-4F5B-A643-89C3CEE37AB8}"/>
            </a:ext>
          </a:extLst>
        </xdr:cNvPr>
        <xdr:cNvSpPr/>
      </xdr:nvSpPr>
      <xdr:spPr>
        <a:xfrm>
          <a:off x="2095500" y="1091311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7" name="テキスト ボックス 156">
          <a:extLst>
            <a:ext uri="{FF2B5EF4-FFF2-40B4-BE49-F238E27FC236}">
              <a16:creationId xmlns:a16="http://schemas.microsoft.com/office/drawing/2014/main" id="{6097B413-3A9D-41CC-B15E-7E39F89C653B}"/>
            </a:ext>
          </a:extLst>
        </xdr:cNvPr>
        <xdr:cNvSpPr txBox="1"/>
      </xdr:nvSpPr>
      <xdr:spPr>
        <a:xfrm>
          <a:off x="1782445"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8" name="楕円 157">
          <a:extLst>
            <a:ext uri="{FF2B5EF4-FFF2-40B4-BE49-F238E27FC236}">
              <a16:creationId xmlns:a16="http://schemas.microsoft.com/office/drawing/2014/main" id="{A6B54812-2BD7-4E2C-A730-AE80E19ACD3C}"/>
            </a:ext>
          </a:extLst>
        </xdr:cNvPr>
        <xdr:cNvSpPr/>
      </xdr:nvSpPr>
      <xdr:spPr>
        <a:xfrm>
          <a:off x="1278890" y="10345843"/>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59" name="テキスト ボックス 158">
          <a:extLst>
            <a:ext uri="{FF2B5EF4-FFF2-40B4-BE49-F238E27FC236}">
              <a16:creationId xmlns:a16="http://schemas.microsoft.com/office/drawing/2014/main" id="{1CD2BD9E-D58F-4FAC-B14F-D522D7D87C92}"/>
            </a:ext>
          </a:extLst>
        </xdr:cNvPr>
        <xdr:cNvSpPr txBox="1"/>
      </xdr:nvSpPr>
      <xdr:spPr>
        <a:xfrm>
          <a:off x="967740" y="101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46929B7-EDCB-48E1-B580-00084DA7302F}"/>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3A62B20-76C7-4161-83F4-9A14EAEB87BE}"/>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6841BD6-5F4A-4F56-BA06-3F53F62C8AE5}"/>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5872A61-9951-4B80-988B-8BD735D263BB}"/>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1D3808E-825A-4F5D-BA7B-232045370E1B}"/>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16840BA-C550-4F23-A704-A57527A948AD}"/>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31DFB7B7-D3BB-454D-B2FF-A071B4002623}"/>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CC2837A8-1936-41D8-9523-F5DE69B66C04}"/>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B8061557-212A-406C-9E9A-45F5DD86B1C0}"/>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6C82255-8C43-4FD2-AFD0-FBFDE35ED74C}"/>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DE1A3CD6-FF2E-47A4-9C6B-71DC749DA80E}"/>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975386DE-570B-4EED-B636-7CD67A4AF366}"/>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61822007-8447-4D3D-98AC-C29F276AD674}"/>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新庁舎建設に伴い、新庁舎整備事業に係る物件費が前年比</a:t>
          </a:r>
          <a:r>
            <a:rPr kumimoji="1" lang="en-US" altLang="ja-JP" sz="1100">
              <a:solidFill>
                <a:schemeClr val="dk1"/>
              </a:solidFill>
              <a:effectLst/>
              <a:latin typeface="+mn-lt"/>
              <a:ea typeface="+mn-ea"/>
              <a:cs typeface="+mn-cs"/>
            </a:rPr>
            <a:t>52,881</a:t>
          </a:r>
          <a:r>
            <a:rPr kumimoji="1" lang="ja-JP" altLang="ja-JP" sz="1100">
              <a:solidFill>
                <a:schemeClr val="dk1"/>
              </a:solidFill>
              <a:effectLst/>
              <a:latin typeface="+mn-lt"/>
              <a:ea typeface="+mn-ea"/>
              <a:cs typeface="+mn-cs"/>
            </a:rPr>
            <a:t>千円の増加となったため。</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1BC073A1-0E6B-4A38-BC35-35AC380DA3DB}"/>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4473E542-83EC-4AB4-8E4B-0959DB5FD256}"/>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7FFEC958-3026-4DDB-ABEC-F9DDD1FD3D8D}"/>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F111B65-FAB5-4339-A8C9-D946D7E3C264}"/>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DB043D6B-3C73-478E-8C5F-F85C5B996B04}"/>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2B961012-8803-48C1-8820-D7189913D438}"/>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17800E0A-1BF6-4F53-8662-81708665BF15}"/>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CA435318-5447-45B4-9020-5587B6F4427D}"/>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A063836A-C7B5-4210-9C3C-45BEEEA7F3E6}"/>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89A41146-5E95-49C9-91DF-36551DCC5103}"/>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A652D798-07AA-43C7-A8B2-5A267ABE1D9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8E49BEF6-A325-40D9-88A0-C7F343B09571}"/>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25BB5A03-BF5A-4688-82D1-125271BD55B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83659E01-4ED7-4511-ABA9-40D495AAD1C9}"/>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772DF8D4-A50A-4F24-AFA5-33D4AD82A50B}"/>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FCD2AAEE-DA24-4D64-837C-4FD868AA63D2}"/>
            </a:ext>
          </a:extLst>
        </xdr:cNvPr>
        <xdr:cNvCxnSpPr/>
      </xdr:nvCxnSpPr>
      <xdr:spPr>
        <a:xfrm flipV="1">
          <a:off x="4511040" y="14010540"/>
          <a:ext cx="0" cy="1341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2B5472C1-32E4-4EA3-9B72-0D48C515AA5F}"/>
            </a:ext>
          </a:extLst>
        </xdr:cNvPr>
        <xdr:cNvSpPr txBox="1"/>
      </xdr:nvSpPr>
      <xdr:spPr>
        <a:xfrm>
          <a:off x="4588510" y="1531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3697430B-BA70-44A0-97E9-3B50A9F86589}"/>
            </a:ext>
          </a:extLst>
        </xdr:cNvPr>
        <xdr:cNvCxnSpPr/>
      </xdr:nvCxnSpPr>
      <xdr:spPr>
        <a:xfrm>
          <a:off x="4427855" y="1535189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D87092B4-E101-457E-B081-8D39CFFB2E66}"/>
            </a:ext>
          </a:extLst>
        </xdr:cNvPr>
        <xdr:cNvSpPr txBox="1"/>
      </xdr:nvSpPr>
      <xdr:spPr>
        <a:xfrm>
          <a:off x="458851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FDA5AA42-89C1-4B12-B5B5-9D5C94390C6C}"/>
            </a:ext>
          </a:extLst>
        </xdr:cNvPr>
        <xdr:cNvCxnSpPr/>
      </xdr:nvCxnSpPr>
      <xdr:spPr>
        <a:xfrm>
          <a:off x="4427855" y="140105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133147</xdr:rowOff>
    </xdr:from>
    <xdr:to>
      <xdr:col>23</xdr:col>
      <xdr:colOff>133350</xdr:colOff>
      <xdr:row>84</xdr:row>
      <xdr:rowOff>104046</xdr:rowOff>
    </xdr:to>
    <xdr:cxnSp macro="">
      <xdr:nvCxnSpPr>
        <xdr:cNvPr id="193" name="直線コネクタ 192">
          <a:extLst>
            <a:ext uri="{FF2B5EF4-FFF2-40B4-BE49-F238E27FC236}">
              <a16:creationId xmlns:a16="http://schemas.microsoft.com/office/drawing/2014/main" id="{CCDFC7AC-3154-4891-AB22-DE680721016F}"/>
            </a:ext>
          </a:extLst>
        </xdr:cNvPr>
        <xdr:cNvCxnSpPr/>
      </xdr:nvCxnSpPr>
      <xdr:spPr>
        <a:xfrm>
          <a:off x="3749040" y="14367307"/>
          <a:ext cx="762000" cy="13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915945FD-EAE8-451A-9CF1-40B572C7CD3C}"/>
            </a:ext>
          </a:extLst>
        </xdr:cNvPr>
        <xdr:cNvSpPr txBox="1"/>
      </xdr:nvSpPr>
      <xdr:spPr>
        <a:xfrm>
          <a:off x="4588510" y="14021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EEA31E10-AF23-4F0B-88BF-090F15778500}"/>
            </a:ext>
          </a:extLst>
        </xdr:cNvPr>
        <xdr:cNvSpPr/>
      </xdr:nvSpPr>
      <xdr:spPr>
        <a:xfrm>
          <a:off x="4465955" y="14172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133147</xdr:rowOff>
    </xdr:from>
    <xdr:to>
      <xdr:col>19</xdr:col>
      <xdr:colOff>133350</xdr:colOff>
      <xdr:row>83</xdr:row>
      <xdr:rowOff>141036</xdr:rowOff>
    </xdr:to>
    <xdr:cxnSp macro="">
      <xdr:nvCxnSpPr>
        <xdr:cNvPr id="196" name="直線コネクタ 195">
          <a:extLst>
            <a:ext uri="{FF2B5EF4-FFF2-40B4-BE49-F238E27FC236}">
              <a16:creationId xmlns:a16="http://schemas.microsoft.com/office/drawing/2014/main" id="{F788290B-0B70-4A86-977E-FFD0487518D8}"/>
            </a:ext>
          </a:extLst>
        </xdr:cNvPr>
        <xdr:cNvCxnSpPr/>
      </xdr:nvCxnSpPr>
      <xdr:spPr>
        <a:xfrm flipV="1">
          <a:off x="2941955" y="14367307"/>
          <a:ext cx="807085"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7D7BAC7B-5617-4961-B8B3-FF9A19D3EDFB}"/>
            </a:ext>
          </a:extLst>
        </xdr:cNvPr>
        <xdr:cNvSpPr/>
      </xdr:nvSpPr>
      <xdr:spPr>
        <a:xfrm>
          <a:off x="3703955" y="1414462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565A9F1D-9768-4F82-8C22-C640825D2ABF}"/>
            </a:ext>
          </a:extLst>
        </xdr:cNvPr>
        <xdr:cNvSpPr txBox="1"/>
      </xdr:nvSpPr>
      <xdr:spPr>
        <a:xfrm>
          <a:off x="3406140" y="13907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72324</xdr:rowOff>
    </xdr:from>
    <xdr:to>
      <xdr:col>15</xdr:col>
      <xdr:colOff>82550</xdr:colOff>
      <xdr:row>83</xdr:row>
      <xdr:rowOff>141036</xdr:rowOff>
    </xdr:to>
    <xdr:cxnSp macro="">
      <xdr:nvCxnSpPr>
        <xdr:cNvPr id="199" name="直線コネクタ 198">
          <a:extLst>
            <a:ext uri="{FF2B5EF4-FFF2-40B4-BE49-F238E27FC236}">
              <a16:creationId xmlns:a16="http://schemas.microsoft.com/office/drawing/2014/main" id="{1E3CE2AF-06C7-4EFE-80DB-213D34E1EA5E}"/>
            </a:ext>
          </a:extLst>
        </xdr:cNvPr>
        <xdr:cNvCxnSpPr/>
      </xdr:nvCxnSpPr>
      <xdr:spPr>
        <a:xfrm>
          <a:off x="2125345" y="14300769"/>
          <a:ext cx="816610" cy="6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3A17083-A175-4CDE-8F66-3D1BF9B1D97D}"/>
            </a:ext>
          </a:extLst>
        </xdr:cNvPr>
        <xdr:cNvSpPr/>
      </xdr:nvSpPr>
      <xdr:spPr>
        <a:xfrm>
          <a:off x="2887345" y="14123997"/>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B97C1FC4-CE89-48E0-8EC3-DF08E9E34988}"/>
            </a:ext>
          </a:extLst>
        </xdr:cNvPr>
        <xdr:cNvSpPr txBox="1"/>
      </xdr:nvSpPr>
      <xdr:spPr>
        <a:xfrm>
          <a:off x="2599055" y="1389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72324</xdr:rowOff>
    </xdr:from>
    <xdr:to>
      <xdr:col>11</xdr:col>
      <xdr:colOff>31750</xdr:colOff>
      <xdr:row>84</xdr:row>
      <xdr:rowOff>17666</xdr:rowOff>
    </xdr:to>
    <xdr:cxnSp macro="">
      <xdr:nvCxnSpPr>
        <xdr:cNvPr id="202" name="直線コネクタ 201">
          <a:extLst>
            <a:ext uri="{FF2B5EF4-FFF2-40B4-BE49-F238E27FC236}">
              <a16:creationId xmlns:a16="http://schemas.microsoft.com/office/drawing/2014/main" id="{1E3E6055-91E1-46EA-8ECE-263F03D2DAC6}"/>
            </a:ext>
          </a:extLst>
        </xdr:cNvPr>
        <xdr:cNvCxnSpPr/>
      </xdr:nvCxnSpPr>
      <xdr:spPr>
        <a:xfrm flipV="1">
          <a:off x="1333500" y="14300769"/>
          <a:ext cx="791845" cy="12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2E515B85-6556-4115-B197-42280C4B9445}"/>
            </a:ext>
          </a:extLst>
        </xdr:cNvPr>
        <xdr:cNvSpPr/>
      </xdr:nvSpPr>
      <xdr:spPr>
        <a:xfrm>
          <a:off x="2095500" y="1409443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8C9273F8-10AA-486F-A214-9F688F05203A}"/>
            </a:ext>
          </a:extLst>
        </xdr:cNvPr>
        <xdr:cNvSpPr txBox="1"/>
      </xdr:nvSpPr>
      <xdr:spPr>
        <a:xfrm>
          <a:off x="1782445" y="138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8F2369B4-CB46-4967-BD8C-12DF9FC2728D}"/>
            </a:ext>
          </a:extLst>
        </xdr:cNvPr>
        <xdr:cNvSpPr/>
      </xdr:nvSpPr>
      <xdr:spPr>
        <a:xfrm>
          <a:off x="1278890" y="14084930"/>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C629B8A6-B4E7-46D8-B11E-F128325A1F76}"/>
            </a:ext>
          </a:extLst>
        </xdr:cNvPr>
        <xdr:cNvSpPr txBox="1"/>
      </xdr:nvSpPr>
      <xdr:spPr>
        <a:xfrm>
          <a:off x="967740" y="1385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06BE816-9878-4791-BC8C-8C0EE2C32AD2}"/>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A573066-8EFD-4C89-B75E-8E4C1DD10DC6}"/>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631484F-2295-4BF7-B3D8-891951AFE24D}"/>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50C71B1-5246-44FC-954E-081630ECAA35}"/>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27E0832-05C9-4725-9A10-59BDBBD6737B}"/>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53246</xdr:rowOff>
    </xdr:from>
    <xdr:to>
      <xdr:col>23</xdr:col>
      <xdr:colOff>184150</xdr:colOff>
      <xdr:row>84</xdr:row>
      <xdr:rowOff>154846</xdr:rowOff>
    </xdr:to>
    <xdr:sp macro="" textlink="">
      <xdr:nvSpPr>
        <xdr:cNvPr id="212" name="楕円 211">
          <a:extLst>
            <a:ext uri="{FF2B5EF4-FFF2-40B4-BE49-F238E27FC236}">
              <a16:creationId xmlns:a16="http://schemas.microsoft.com/office/drawing/2014/main" id="{382B41E9-21C6-464E-89F8-DD3ACD13027B}"/>
            </a:ext>
          </a:extLst>
        </xdr:cNvPr>
        <xdr:cNvSpPr/>
      </xdr:nvSpPr>
      <xdr:spPr>
        <a:xfrm>
          <a:off x="4465955" y="144588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25323</xdr:rowOff>
    </xdr:from>
    <xdr:ext cx="762000" cy="259045"/>
    <xdr:sp macro="" textlink="">
      <xdr:nvSpPr>
        <xdr:cNvPr id="213" name="人件費・物件費等の状況該当値テキスト">
          <a:extLst>
            <a:ext uri="{FF2B5EF4-FFF2-40B4-BE49-F238E27FC236}">
              <a16:creationId xmlns:a16="http://schemas.microsoft.com/office/drawing/2014/main" id="{92F11CEC-CECA-4B19-A15E-12A61CAF3375}"/>
            </a:ext>
          </a:extLst>
        </xdr:cNvPr>
        <xdr:cNvSpPr txBox="1"/>
      </xdr:nvSpPr>
      <xdr:spPr>
        <a:xfrm>
          <a:off x="4588510" y="1442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82347</xdr:rowOff>
    </xdr:from>
    <xdr:to>
      <xdr:col>19</xdr:col>
      <xdr:colOff>184150</xdr:colOff>
      <xdr:row>84</xdr:row>
      <xdr:rowOff>12497</xdr:rowOff>
    </xdr:to>
    <xdr:sp macro="" textlink="">
      <xdr:nvSpPr>
        <xdr:cNvPr id="214" name="楕円 213">
          <a:extLst>
            <a:ext uri="{FF2B5EF4-FFF2-40B4-BE49-F238E27FC236}">
              <a16:creationId xmlns:a16="http://schemas.microsoft.com/office/drawing/2014/main" id="{5D3FA8DF-F5ED-440E-8BBB-C8BB2D95F8DD}"/>
            </a:ext>
          </a:extLst>
        </xdr:cNvPr>
        <xdr:cNvSpPr/>
      </xdr:nvSpPr>
      <xdr:spPr>
        <a:xfrm>
          <a:off x="3703955" y="143146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168724</xdr:rowOff>
    </xdr:from>
    <xdr:ext cx="736600" cy="259045"/>
    <xdr:sp macro="" textlink="">
      <xdr:nvSpPr>
        <xdr:cNvPr id="215" name="テキスト ボックス 214">
          <a:extLst>
            <a:ext uri="{FF2B5EF4-FFF2-40B4-BE49-F238E27FC236}">
              <a16:creationId xmlns:a16="http://schemas.microsoft.com/office/drawing/2014/main" id="{786B083D-4C71-4773-ADEE-79F7C2FC80ED}"/>
            </a:ext>
          </a:extLst>
        </xdr:cNvPr>
        <xdr:cNvSpPr txBox="1"/>
      </xdr:nvSpPr>
      <xdr:spPr>
        <a:xfrm>
          <a:off x="3406140" y="14402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90236</xdr:rowOff>
    </xdr:from>
    <xdr:to>
      <xdr:col>15</xdr:col>
      <xdr:colOff>133350</xdr:colOff>
      <xdr:row>84</xdr:row>
      <xdr:rowOff>20386</xdr:rowOff>
    </xdr:to>
    <xdr:sp macro="" textlink="">
      <xdr:nvSpPr>
        <xdr:cNvPr id="216" name="楕円 215">
          <a:extLst>
            <a:ext uri="{FF2B5EF4-FFF2-40B4-BE49-F238E27FC236}">
              <a16:creationId xmlns:a16="http://schemas.microsoft.com/office/drawing/2014/main" id="{5D1136B5-72B0-44D2-B702-5451759614CF}"/>
            </a:ext>
          </a:extLst>
        </xdr:cNvPr>
        <xdr:cNvSpPr/>
      </xdr:nvSpPr>
      <xdr:spPr>
        <a:xfrm>
          <a:off x="2887345" y="14324396"/>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5163</xdr:rowOff>
    </xdr:from>
    <xdr:ext cx="762000" cy="259045"/>
    <xdr:sp macro="" textlink="">
      <xdr:nvSpPr>
        <xdr:cNvPr id="217" name="テキスト ボックス 216">
          <a:extLst>
            <a:ext uri="{FF2B5EF4-FFF2-40B4-BE49-F238E27FC236}">
              <a16:creationId xmlns:a16="http://schemas.microsoft.com/office/drawing/2014/main" id="{12188CAD-567F-403E-97C7-901240290809}"/>
            </a:ext>
          </a:extLst>
        </xdr:cNvPr>
        <xdr:cNvSpPr txBox="1"/>
      </xdr:nvSpPr>
      <xdr:spPr>
        <a:xfrm>
          <a:off x="2599055" y="14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21524</xdr:rowOff>
    </xdr:from>
    <xdr:to>
      <xdr:col>11</xdr:col>
      <xdr:colOff>82550</xdr:colOff>
      <xdr:row>83</xdr:row>
      <xdr:rowOff>123124</xdr:rowOff>
    </xdr:to>
    <xdr:sp macro="" textlink="">
      <xdr:nvSpPr>
        <xdr:cNvPr id="218" name="楕円 217">
          <a:extLst>
            <a:ext uri="{FF2B5EF4-FFF2-40B4-BE49-F238E27FC236}">
              <a16:creationId xmlns:a16="http://schemas.microsoft.com/office/drawing/2014/main" id="{C3000F55-A0A2-46D4-B326-DFCFE68C0AC3}"/>
            </a:ext>
          </a:extLst>
        </xdr:cNvPr>
        <xdr:cNvSpPr/>
      </xdr:nvSpPr>
      <xdr:spPr>
        <a:xfrm>
          <a:off x="2095500" y="14248064"/>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107901</xdr:rowOff>
    </xdr:from>
    <xdr:ext cx="762000" cy="259045"/>
    <xdr:sp macro="" textlink="">
      <xdr:nvSpPr>
        <xdr:cNvPr id="219" name="テキスト ボックス 218">
          <a:extLst>
            <a:ext uri="{FF2B5EF4-FFF2-40B4-BE49-F238E27FC236}">
              <a16:creationId xmlns:a16="http://schemas.microsoft.com/office/drawing/2014/main" id="{C6693065-9879-4D36-8253-307CD38B2236}"/>
            </a:ext>
          </a:extLst>
        </xdr:cNvPr>
        <xdr:cNvSpPr txBox="1"/>
      </xdr:nvSpPr>
      <xdr:spPr>
        <a:xfrm>
          <a:off x="1782445" y="1433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138316</xdr:rowOff>
    </xdr:from>
    <xdr:to>
      <xdr:col>7</xdr:col>
      <xdr:colOff>31750</xdr:colOff>
      <xdr:row>84</xdr:row>
      <xdr:rowOff>68466</xdr:rowOff>
    </xdr:to>
    <xdr:sp macro="" textlink="">
      <xdr:nvSpPr>
        <xdr:cNvPr id="220" name="楕円 219">
          <a:extLst>
            <a:ext uri="{FF2B5EF4-FFF2-40B4-BE49-F238E27FC236}">
              <a16:creationId xmlns:a16="http://schemas.microsoft.com/office/drawing/2014/main" id="{9607D390-938A-4A89-AFCD-88BD876706FC}"/>
            </a:ext>
          </a:extLst>
        </xdr:cNvPr>
        <xdr:cNvSpPr/>
      </xdr:nvSpPr>
      <xdr:spPr>
        <a:xfrm>
          <a:off x="1278890" y="1436485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53243</xdr:rowOff>
    </xdr:from>
    <xdr:ext cx="762000" cy="259045"/>
    <xdr:sp macro="" textlink="">
      <xdr:nvSpPr>
        <xdr:cNvPr id="221" name="テキスト ボックス 220">
          <a:extLst>
            <a:ext uri="{FF2B5EF4-FFF2-40B4-BE49-F238E27FC236}">
              <a16:creationId xmlns:a16="http://schemas.microsoft.com/office/drawing/2014/main" id="{928CE58A-4FB5-49AF-AE27-D473225B3902}"/>
            </a:ext>
          </a:extLst>
        </xdr:cNvPr>
        <xdr:cNvSpPr txBox="1"/>
      </xdr:nvSpPr>
      <xdr:spPr>
        <a:xfrm>
          <a:off x="967740" y="1445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E6F249D1-406E-470E-976C-6FCFC9CD5B54}"/>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1D16279A-5CDE-472D-B40E-C52013040106}"/>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57601291-F3B1-4CE7-B734-41BD7E7694BD}"/>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B4800C18-450E-4A4C-9D7E-525DA2859E37}"/>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E431373-1981-4236-8EF1-000D58502C8F}"/>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2449E9E-FA31-4B32-8263-22C3AA69B451}"/>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876E1EB-D6C1-4B22-B5C4-2E8C6727D5B8}"/>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5715AFBD-9BE3-443B-B423-DDE2F294A263}"/>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84B46830-801D-4783-B150-115CCC2941E7}"/>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0478C42-73B2-40EE-9933-FF9DAB3D6DD1}"/>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70FBA51C-C64F-465A-AF5C-E2C97AE56AAF}"/>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BAA25A39-2340-4959-BA49-8240040A8AB4}"/>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1E61E4A-0EAC-419F-A8B2-4190603C8DB6}"/>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類似団体平均を下回っているが、給与及び定員管理の適正化に取り組んだことから改善している。今後も、現在の水準の維持に努める。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E426B3D-871B-4E67-A26A-74F86E6C9130}"/>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66871E0F-37A7-4206-8B89-0D2F900BE3BE}"/>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F71A7DA1-B8C2-4056-8476-F6215C5044F7}"/>
            </a:ext>
          </a:extLst>
        </xdr:cNvPr>
        <xdr:cNvCxnSpPr/>
      </xdr:nvCxnSpPr>
      <xdr:spPr>
        <a:xfrm>
          <a:off x="11666855" y="153269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6440138B-607F-4E0B-9CC2-DA7E61FD7B8E}"/>
            </a:ext>
          </a:extLst>
        </xdr:cNvPr>
        <xdr:cNvSpPr txBox="1"/>
      </xdr:nvSpPr>
      <xdr:spPr>
        <a:xfrm>
          <a:off x="10981055" y="151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2FEFD14-5BF6-4B32-AB16-77D0122CDD95}"/>
            </a:ext>
          </a:extLst>
        </xdr:cNvPr>
        <xdr:cNvCxnSpPr/>
      </xdr:nvCxnSpPr>
      <xdr:spPr>
        <a:xfrm>
          <a:off x="11666855" y="1484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5FE3C916-1871-4237-8CEF-2260B6187806}"/>
            </a:ext>
          </a:extLst>
        </xdr:cNvPr>
        <xdr:cNvSpPr txBox="1"/>
      </xdr:nvSpPr>
      <xdr:spPr>
        <a:xfrm>
          <a:off x="10981055" y="147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40B393B6-B822-4536-958E-28CDA36D9F62}"/>
            </a:ext>
          </a:extLst>
        </xdr:cNvPr>
        <xdr:cNvCxnSpPr/>
      </xdr:nvCxnSpPr>
      <xdr:spPr>
        <a:xfrm>
          <a:off x="11666855" y="1435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D1B1DDF-997A-47C1-8E90-8CAD6BBE7BC0}"/>
            </a:ext>
          </a:extLst>
        </xdr:cNvPr>
        <xdr:cNvSpPr txBox="1"/>
      </xdr:nvSpPr>
      <xdr:spPr>
        <a:xfrm>
          <a:off x="10981055" y="1422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B8DA6953-0B87-4F41-BF7A-D1E42DE8BDF2}"/>
            </a:ext>
          </a:extLst>
        </xdr:cNvPr>
        <xdr:cNvCxnSpPr/>
      </xdr:nvCxnSpPr>
      <xdr:spPr>
        <a:xfrm>
          <a:off x="11666855" y="1388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AB385C29-FB81-46BE-917B-326131FA8FCA}"/>
            </a:ext>
          </a:extLst>
        </xdr:cNvPr>
        <xdr:cNvSpPr txBox="1"/>
      </xdr:nvSpPr>
      <xdr:spPr>
        <a:xfrm>
          <a:off x="10981055" y="137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D8FE076C-3D49-40F2-BEA7-3446B8B2AA41}"/>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D8D4C1DC-DF63-4AAE-ADEF-1113BD6266AD}"/>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304B443C-2AAF-4540-B576-47F5B6B6F3C2}"/>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38CE7BDF-F7BC-4176-BFC1-6774CEB10BE9}"/>
            </a:ext>
          </a:extLst>
        </xdr:cNvPr>
        <xdr:cNvCxnSpPr/>
      </xdr:nvCxnSpPr>
      <xdr:spPr>
        <a:xfrm flipV="1">
          <a:off x="15476855" y="14086713"/>
          <a:ext cx="0" cy="12287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A167E8C0-74B0-4909-ADBE-37DA104D5874}"/>
            </a:ext>
          </a:extLst>
        </xdr:cNvPr>
        <xdr:cNvSpPr txBox="1"/>
      </xdr:nvSpPr>
      <xdr:spPr>
        <a:xfrm>
          <a:off x="15560040" y="15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3F706D87-8F0D-4580-863E-2CA14C15A66D}"/>
            </a:ext>
          </a:extLst>
        </xdr:cNvPr>
        <xdr:cNvCxnSpPr/>
      </xdr:nvCxnSpPr>
      <xdr:spPr>
        <a:xfrm>
          <a:off x="15408910" y="1531543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E81E883E-CE8F-437C-812F-9702177877DE}"/>
            </a:ext>
          </a:extLst>
        </xdr:cNvPr>
        <xdr:cNvSpPr txBox="1"/>
      </xdr:nvSpPr>
      <xdr:spPr>
        <a:xfrm>
          <a:off x="1556004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FF6D2C9B-5DA7-41A7-9F2C-4D79C6E54F5C}"/>
            </a:ext>
          </a:extLst>
        </xdr:cNvPr>
        <xdr:cNvCxnSpPr/>
      </xdr:nvCxnSpPr>
      <xdr:spPr>
        <a:xfrm>
          <a:off x="15408910" y="1408671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88</xdr:row>
      <xdr:rowOff>4826</xdr:rowOff>
    </xdr:to>
    <xdr:cxnSp macro="">
      <xdr:nvCxnSpPr>
        <xdr:cNvPr id="253" name="直線コネクタ 252">
          <a:extLst>
            <a:ext uri="{FF2B5EF4-FFF2-40B4-BE49-F238E27FC236}">
              <a16:creationId xmlns:a16="http://schemas.microsoft.com/office/drawing/2014/main" id="{DF144BAB-24D5-48A1-A9E9-5FDD784877A6}"/>
            </a:ext>
          </a:extLst>
        </xdr:cNvPr>
        <xdr:cNvCxnSpPr/>
      </xdr:nvCxnSpPr>
      <xdr:spPr>
        <a:xfrm flipV="1">
          <a:off x="14714855" y="15041244"/>
          <a:ext cx="762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977CB6A3-5A79-41FD-92C3-0A9E86A60F41}"/>
            </a:ext>
          </a:extLst>
        </xdr:cNvPr>
        <xdr:cNvSpPr txBox="1"/>
      </xdr:nvSpPr>
      <xdr:spPr>
        <a:xfrm>
          <a:off x="1556004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BE0F0B4B-F594-4750-88B3-C54B5A4017FA}"/>
            </a:ext>
          </a:extLst>
        </xdr:cNvPr>
        <xdr:cNvSpPr/>
      </xdr:nvSpPr>
      <xdr:spPr>
        <a:xfrm>
          <a:off x="15427960" y="15059025"/>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88</xdr:row>
      <xdr:rowOff>4826</xdr:rowOff>
    </xdr:to>
    <xdr:cxnSp macro="">
      <xdr:nvCxnSpPr>
        <xdr:cNvPr id="256" name="直線コネクタ 255">
          <a:extLst>
            <a:ext uri="{FF2B5EF4-FFF2-40B4-BE49-F238E27FC236}">
              <a16:creationId xmlns:a16="http://schemas.microsoft.com/office/drawing/2014/main" id="{D7DFEBC2-2F0C-4610-8FD1-FA45F30AF20E}"/>
            </a:ext>
          </a:extLst>
        </xdr:cNvPr>
        <xdr:cNvCxnSpPr/>
      </xdr:nvCxnSpPr>
      <xdr:spPr>
        <a:xfrm>
          <a:off x="13903960" y="14842490"/>
          <a:ext cx="810895"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E530A975-CDAF-4A14-B55B-F014E92C645B}"/>
            </a:ext>
          </a:extLst>
        </xdr:cNvPr>
        <xdr:cNvSpPr/>
      </xdr:nvSpPr>
      <xdr:spPr>
        <a:xfrm>
          <a:off x="14665960" y="15070582"/>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D8D146FF-F7C0-4048-95D2-22F9A23C1904}"/>
            </a:ext>
          </a:extLst>
        </xdr:cNvPr>
        <xdr:cNvSpPr txBox="1"/>
      </xdr:nvSpPr>
      <xdr:spPr>
        <a:xfrm>
          <a:off x="14371955" y="1515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74930</xdr:rowOff>
    </xdr:to>
    <xdr:cxnSp macro="">
      <xdr:nvCxnSpPr>
        <xdr:cNvPr id="259" name="直線コネクタ 258">
          <a:extLst>
            <a:ext uri="{FF2B5EF4-FFF2-40B4-BE49-F238E27FC236}">
              <a16:creationId xmlns:a16="http://schemas.microsoft.com/office/drawing/2014/main" id="{7137EE71-E2C3-4B4C-BD84-AF82B1E203A9}"/>
            </a:ext>
          </a:extLst>
        </xdr:cNvPr>
        <xdr:cNvCxnSpPr/>
      </xdr:nvCxnSpPr>
      <xdr:spPr>
        <a:xfrm flipV="1">
          <a:off x="13106400" y="14842490"/>
          <a:ext cx="79756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22623DE1-772C-401E-89B2-81EA06CA6C12}"/>
            </a:ext>
          </a:extLst>
        </xdr:cNvPr>
        <xdr:cNvSpPr/>
      </xdr:nvSpPr>
      <xdr:spPr>
        <a:xfrm>
          <a:off x="13868400" y="1506575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801E0782-76BF-4C32-A1FF-5DBB75EBD51E}"/>
            </a:ext>
          </a:extLst>
        </xdr:cNvPr>
        <xdr:cNvSpPr txBox="1"/>
      </xdr:nvSpPr>
      <xdr:spPr>
        <a:xfrm>
          <a:off x="13555345" y="151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7365</xdr:rowOff>
    </xdr:from>
    <xdr:to>
      <xdr:col>68</xdr:col>
      <xdr:colOff>152400</xdr:colOff>
      <xdr:row>87</xdr:row>
      <xdr:rowOff>74930</xdr:rowOff>
    </xdr:to>
    <xdr:cxnSp macro="">
      <xdr:nvCxnSpPr>
        <xdr:cNvPr id="262" name="直線コネクタ 261">
          <a:extLst>
            <a:ext uri="{FF2B5EF4-FFF2-40B4-BE49-F238E27FC236}">
              <a16:creationId xmlns:a16="http://schemas.microsoft.com/office/drawing/2014/main" id="{457402C6-3503-4C02-A46B-F8481946579A}"/>
            </a:ext>
          </a:extLst>
        </xdr:cNvPr>
        <xdr:cNvCxnSpPr/>
      </xdr:nvCxnSpPr>
      <xdr:spPr>
        <a:xfrm>
          <a:off x="12289790" y="14925420"/>
          <a:ext cx="816610" cy="6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25D56C51-39DD-4860-B61D-05196CEAB4D6}"/>
            </a:ext>
          </a:extLst>
        </xdr:cNvPr>
        <xdr:cNvSpPr/>
      </xdr:nvSpPr>
      <xdr:spPr>
        <a:xfrm>
          <a:off x="13051790" y="15065756"/>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94C2669D-D2E5-4F4C-9778-0576C1FD928B}"/>
            </a:ext>
          </a:extLst>
        </xdr:cNvPr>
        <xdr:cNvSpPr txBox="1"/>
      </xdr:nvSpPr>
      <xdr:spPr>
        <a:xfrm>
          <a:off x="12763500" y="151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BA84F5F9-D475-49DB-AF2C-A3F8D1593139}"/>
            </a:ext>
          </a:extLst>
        </xdr:cNvPr>
        <xdr:cNvSpPr/>
      </xdr:nvSpPr>
      <xdr:spPr>
        <a:xfrm>
          <a:off x="12246610" y="150657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72ADE6D5-7CE5-4D3D-9E89-53D84E523F34}"/>
            </a:ext>
          </a:extLst>
        </xdr:cNvPr>
        <xdr:cNvSpPr txBox="1"/>
      </xdr:nvSpPr>
      <xdr:spPr>
        <a:xfrm>
          <a:off x="11946890" y="151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80AAA44-EB27-401F-9295-D59DEF633F33}"/>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89B99AD1-B03F-4214-A5E9-8EB6C2D51106}"/>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1CED3DA-2FDA-4049-B79B-CBDDE1AB8CB2}"/>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BD02AD0-441D-4F9F-B75F-EE0A840E24D2}"/>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30529D5-2464-4C0D-885E-619D037F9D32}"/>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2" name="楕円 271">
          <a:extLst>
            <a:ext uri="{FF2B5EF4-FFF2-40B4-BE49-F238E27FC236}">
              <a16:creationId xmlns:a16="http://schemas.microsoft.com/office/drawing/2014/main" id="{40326290-0871-4269-9435-8E24A0746965}"/>
            </a:ext>
          </a:extLst>
        </xdr:cNvPr>
        <xdr:cNvSpPr/>
      </xdr:nvSpPr>
      <xdr:spPr>
        <a:xfrm>
          <a:off x="15427960" y="14986634"/>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88916</xdr:rowOff>
    </xdr:from>
    <xdr:ext cx="762000" cy="259045"/>
    <xdr:sp macro="" textlink="">
      <xdr:nvSpPr>
        <xdr:cNvPr id="273" name="給与水準   （国との比較）該当値テキスト">
          <a:extLst>
            <a:ext uri="{FF2B5EF4-FFF2-40B4-BE49-F238E27FC236}">
              <a16:creationId xmlns:a16="http://schemas.microsoft.com/office/drawing/2014/main" id="{9A521EB9-A96D-473C-80C1-07435C139108}"/>
            </a:ext>
          </a:extLst>
        </xdr:cNvPr>
        <xdr:cNvSpPr txBox="1"/>
      </xdr:nvSpPr>
      <xdr:spPr>
        <a:xfrm>
          <a:off x="15560040" y="1483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125476</xdr:rowOff>
    </xdr:from>
    <xdr:to>
      <xdr:col>77</xdr:col>
      <xdr:colOff>95250</xdr:colOff>
      <xdr:row>88</xdr:row>
      <xdr:rowOff>55626</xdr:rowOff>
    </xdr:to>
    <xdr:sp macro="" textlink="">
      <xdr:nvSpPr>
        <xdr:cNvPr id="274" name="楕円 273">
          <a:extLst>
            <a:ext uri="{FF2B5EF4-FFF2-40B4-BE49-F238E27FC236}">
              <a16:creationId xmlns:a16="http://schemas.microsoft.com/office/drawing/2014/main" id="{49EA76F1-7035-4092-8480-CFA32A609055}"/>
            </a:ext>
          </a:extLst>
        </xdr:cNvPr>
        <xdr:cNvSpPr/>
      </xdr:nvSpPr>
      <xdr:spPr>
        <a:xfrm>
          <a:off x="14665960" y="1504353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65803</xdr:rowOff>
    </xdr:from>
    <xdr:ext cx="736600" cy="259045"/>
    <xdr:sp macro="" textlink="">
      <xdr:nvSpPr>
        <xdr:cNvPr id="275" name="テキスト ボックス 274">
          <a:extLst>
            <a:ext uri="{FF2B5EF4-FFF2-40B4-BE49-F238E27FC236}">
              <a16:creationId xmlns:a16="http://schemas.microsoft.com/office/drawing/2014/main" id="{C968F850-8EFC-433F-8A46-4D6254594D14}"/>
            </a:ext>
          </a:extLst>
        </xdr:cNvPr>
        <xdr:cNvSpPr txBox="1"/>
      </xdr:nvSpPr>
      <xdr:spPr>
        <a:xfrm>
          <a:off x="14371955" y="14808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6" name="楕円 275">
          <a:extLst>
            <a:ext uri="{FF2B5EF4-FFF2-40B4-BE49-F238E27FC236}">
              <a16:creationId xmlns:a16="http://schemas.microsoft.com/office/drawing/2014/main" id="{7BA0057C-005C-40DD-AD96-D9728C7E0AA3}"/>
            </a:ext>
          </a:extLst>
        </xdr:cNvPr>
        <xdr:cNvSpPr/>
      </xdr:nvSpPr>
      <xdr:spPr>
        <a:xfrm>
          <a:off x="13868400" y="14799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7" name="テキスト ボックス 276">
          <a:extLst>
            <a:ext uri="{FF2B5EF4-FFF2-40B4-BE49-F238E27FC236}">
              <a16:creationId xmlns:a16="http://schemas.microsoft.com/office/drawing/2014/main" id="{FC32D717-EE91-48FB-800F-B5505A409072}"/>
            </a:ext>
          </a:extLst>
        </xdr:cNvPr>
        <xdr:cNvSpPr txBox="1"/>
      </xdr:nvSpPr>
      <xdr:spPr>
        <a:xfrm>
          <a:off x="13555345" y="1456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78" name="楕円 277">
          <a:extLst>
            <a:ext uri="{FF2B5EF4-FFF2-40B4-BE49-F238E27FC236}">
              <a16:creationId xmlns:a16="http://schemas.microsoft.com/office/drawing/2014/main" id="{6807C250-60D1-44C0-A0F6-7FA725CA2385}"/>
            </a:ext>
          </a:extLst>
        </xdr:cNvPr>
        <xdr:cNvSpPr/>
      </xdr:nvSpPr>
      <xdr:spPr>
        <a:xfrm>
          <a:off x="13051790" y="14936470"/>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135907</xdr:rowOff>
    </xdr:from>
    <xdr:ext cx="762000" cy="259045"/>
    <xdr:sp macro="" textlink="">
      <xdr:nvSpPr>
        <xdr:cNvPr id="279" name="テキスト ボックス 278">
          <a:extLst>
            <a:ext uri="{FF2B5EF4-FFF2-40B4-BE49-F238E27FC236}">
              <a16:creationId xmlns:a16="http://schemas.microsoft.com/office/drawing/2014/main" id="{7F2BBE25-3481-42D0-BE58-6FE460E751F5}"/>
            </a:ext>
          </a:extLst>
        </xdr:cNvPr>
        <xdr:cNvSpPr txBox="1"/>
      </xdr:nvSpPr>
      <xdr:spPr>
        <a:xfrm>
          <a:off x="12763500" y="1470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128015</xdr:rowOff>
    </xdr:from>
    <xdr:to>
      <xdr:col>64</xdr:col>
      <xdr:colOff>152400</xdr:colOff>
      <xdr:row>87</xdr:row>
      <xdr:rowOff>58165</xdr:rowOff>
    </xdr:to>
    <xdr:sp macro="" textlink="">
      <xdr:nvSpPr>
        <xdr:cNvPr id="280" name="楕円 279">
          <a:extLst>
            <a:ext uri="{FF2B5EF4-FFF2-40B4-BE49-F238E27FC236}">
              <a16:creationId xmlns:a16="http://schemas.microsoft.com/office/drawing/2014/main" id="{7EB859DD-06FE-4081-A722-B0A0527C8F62}"/>
            </a:ext>
          </a:extLst>
        </xdr:cNvPr>
        <xdr:cNvSpPr/>
      </xdr:nvSpPr>
      <xdr:spPr>
        <a:xfrm>
          <a:off x="12246610" y="1487652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68342</xdr:rowOff>
    </xdr:from>
    <xdr:ext cx="762000" cy="259045"/>
    <xdr:sp macro="" textlink="">
      <xdr:nvSpPr>
        <xdr:cNvPr id="281" name="テキスト ボックス 280">
          <a:extLst>
            <a:ext uri="{FF2B5EF4-FFF2-40B4-BE49-F238E27FC236}">
              <a16:creationId xmlns:a16="http://schemas.microsoft.com/office/drawing/2014/main" id="{13DB64F3-7617-40EC-A4E1-961D3E6103FF}"/>
            </a:ext>
          </a:extLst>
        </xdr:cNvPr>
        <xdr:cNvSpPr txBox="1"/>
      </xdr:nvSpPr>
      <xdr:spPr>
        <a:xfrm>
          <a:off x="11946890" y="146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4E2C2A58-1453-4136-841A-3E9E6AD17CFE}"/>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8FF51B06-B729-4857-A104-99D9C6226694}"/>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831CFAA9-2B73-4042-A8A9-1A3B07FC598B}"/>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E2191F4A-0650-4213-922F-A6498316208A}"/>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67D1D17E-846C-42FF-AB2C-ED21D260FEB4}"/>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D4C15713-8C30-4F80-A0C5-69A6467CF9A3}"/>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32BAE67-A40F-46A7-861C-A4608874F7E7}"/>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A249F29-EB58-49BF-B449-541EF1CAB386}"/>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17D90EB4-3E30-4173-A9A3-049A593DF01A}"/>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14EA357-4068-43CB-9331-A7C840CF5B04}"/>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5DBDC2EF-6D24-4AFD-B5DD-345730023318}"/>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74C88B60-B432-477C-B347-6B5057A1A30D}"/>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A3FCE1AF-AE0F-4735-940C-12A9B75055CE}"/>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類似団体平均を大きく上回っているが、人口が８１３人（</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国調）と少ないため、相対的に高くならざるを得ない指標である。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8CDD2847-C5A7-4CFE-B80A-80A03261B81C}"/>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9FA4E24C-2D4F-4B7D-90E8-7547C4C50D46}"/>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DB9ADE4B-11AE-4113-A2B4-34F2A9D73A1D}"/>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2092556D-D949-4689-A39F-D283C344B1B8}"/>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421BD5CD-B938-4770-BC9C-1976D63B8CA5}"/>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E123D21F-E34E-405A-9EAF-DE0A0F52766F}"/>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24CD0C71-903C-4087-A185-F7950E19B8BB}"/>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D8B44EDF-3A47-4584-B5D6-6C8CFB10B789}"/>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BF0CE2FD-6AB8-4E7F-8D11-4B3DDB4B4B40}"/>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2755FA4C-359E-498E-9696-901A530D4443}"/>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952418DD-3C0F-4E32-ADC3-EE9B5A1503E3}"/>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B49B9169-E0F0-4C47-906D-D84064CCA971}"/>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599A3A6-B27E-49B5-967D-2186A5A62D4B}"/>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3AAE8A68-D007-4906-ADA1-70F824D26DD2}"/>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CFC7CCF2-2A3D-428D-AC47-27BCA4FA7E10}"/>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CF644BF-36E1-402A-8E35-BC035417409E}"/>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D49E8285-C1A6-4099-BAC6-D25F40EA8E98}"/>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424CDB23-048F-4725-B29F-2B9C7311B66B}"/>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5F3957D0-F293-4E02-897D-E6A7BA5AEE8B}"/>
            </a:ext>
          </a:extLst>
        </xdr:cNvPr>
        <xdr:cNvCxnSpPr/>
      </xdr:nvCxnSpPr>
      <xdr:spPr>
        <a:xfrm flipV="1">
          <a:off x="15476855" y="1003557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CFF874C9-8F22-474E-999B-6DF180C3FD11}"/>
            </a:ext>
          </a:extLst>
        </xdr:cNvPr>
        <xdr:cNvSpPr txBox="1"/>
      </xdr:nvSpPr>
      <xdr:spPr>
        <a:xfrm>
          <a:off x="15560040" y="11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1D1AD1C7-B757-4888-8CD0-8289EDF5DFFA}"/>
            </a:ext>
          </a:extLst>
        </xdr:cNvPr>
        <xdr:cNvCxnSpPr/>
      </xdr:nvCxnSpPr>
      <xdr:spPr>
        <a:xfrm>
          <a:off x="15408910" y="1168020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91DA61B9-851A-4E3F-B2BF-BDB3BB3CF8E1}"/>
            </a:ext>
          </a:extLst>
        </xdr:cNvPr>
        <xdr:cNvSpPr txBox="1"/>
      </xdr:nvSpPr>
      <xdr:spPr>
        <a:xfrm>
          <a:off x="15560040" y="978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7F3DEECC-4978-404E-AF0B-4B5C6BBB1996}"/>
            </a:ext>
          </a:extLst>
        </xdr:cNvPr>
        <xdr:cNvCxnSpPr/>
      </xdr:nvCxnSpPr>
      <xdr:spPr>
        <a:xfrm>
          <a:off x="15408910" y="1003557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143039</xdr:rowOff>
    </xdr:from>
    <xdr:to>
      <xdr:col>81</xdr:col>
      <xdr:colOff>44450</xdr:colOff>
      <xdr:row>63</xdr:row>
      <xdr:rowOff>48804</xdr:rowOff>
    </xdr:to>
    <xdr:cxnSp macro="">
      <xdr:nvCxnSpPr>
        <xdr:cNvPr id="318" name="直線コネクタ 317">
          <a:extLst>
            <a:ext uri="{FF2B5EF4-FFF2-40B4-BE49-F238E27FC236}">
              <a16:creationId xmlns:a16="http://schemas.microsoft.com/office/drawing/2014/main" id="{15040EF3-5465-47FE-8C61-15CE6F771E1D}"/>
            </a:ext>
          </a:extLst>
        </xdr:cNvPr>
        <xdr:cNvCxnSpPr/>
      </xdr:nvCxnSpPr>
      <xdr:spPr>
        <a:xfrm>
          <a:off x="14714855" y="10771034"/>
          <a:ext cx="762000" cy="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DE201269-C0B5-43F0-B9EF-9D47011EE186}"/>
            </a:ext>
          </a:extLst>
        </xdr:cNvPr>
        <xdr:cNvSpPr txBox="1"/>
      </xdr:nvSpPr>
      <xdr:spPr>
        <a:xfrm>
          <a:off x="15560040" y="1020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D9CC2262-5001-4626-AEDF-A89B46728276}"/>
            </a:ext>
          </a:extLst>
        </xdr:cNvPr>
        <xdr:cNvSpPr/>
      </xdr:nvSpPr>
      <xdr:spPr>
        <a:xfrm>
          <a:off x="15427960" y="10360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92365</xdr:rowOff>
    </xdr:from>
    <xdr:to>
      <xdr:col>77</xdr:col>
      <xdr:colOff>44450</xdr:colOff>
      <xdr:row>62</xdr:row>
      <xdr:rowOff>143039</xdr:rowOff>
    </xdr:to>
    <xdr:cxnSp macro="">
      <xdr:nvCxnSpPr>
        <xdr:cNvPr id="321" name="直線コネクタ 320">
          <a:extLst>
            <a:ext uri="{FF2B5EF4-FFF2-40B4-BE49-F238E27FC236}">
              <a16:creationId xmlns:a16="http://schemas.microsoft.com/office/drawing/2014/main" id="{3A0F0D07-7B22-41A7-B859-9E5DB2828369}"/>
            </a:ext>
          </a:extLst>
        </xdr:cNvPr>
        <xdr:cNvCxnSpPr/>
      </xdr:nvCxnSpPr>
      <xdr:spPr>
        <a:xfrm>
          <a:off x="13903960" y="10726075"/>
          <a:ext cx="810895"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526FD084-A15D-4B65-A45C-D69998F70372}"/>
            </a:ext>
          </a:extLst>
        </xdr:cNvPr>
        <xdr:cNvSpPr/>
      </xdr:nvSpPr>
      <xdr:spPr>
        <a:xfrm>
          <a:off x="14665960" y="10337274"/>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7F98F6E7-156B-4A3F-992D-18ADE8B767E6}"/>
            </a:ext>
          </a:extLst>
        </xdr:cNvPr>
        <xdr:cNvSpPr txBox="1"/>
      </xdr:nvSpPr>
      <xdr:spPr>
        <a:xfrm>
          <a:off x="14371955" y="10106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92365</xdr:rowOff>
    </xdr:from>
    <xdr:to>
      <xdr:col>72</xdr:col>
      <xdr:colOff>203200</xdr:colOff>
      <xdr:row>64</xdr:row>
      <xdr:rowOff>49022</xdr:rowOff>
    </xdr:to>
    <xdr:cxnSp macro="">
      <xdr:nvCxnSpPr>
        <xdr:cNvPr id="324" name="直線コネクタ 323">
          <a:extLst>
            <a:ext uri="{FF2B5EF4-FFF2-40B4-BE49-F238E27FC236}">
              <a16:creationId xmlns:a16="http://schemas.microsoft.com/office/drawing/2014/main" id="{BDCAA21F-BACB-4023-95F1-66A263D67A16}"/>
            </a:ext>
          </a:extLst>
        </xdr:cNvPr>
        <xdr:cNvCxnSpPr/>
      </xdr:nvCxnSpPr>
      <xdr:spPr>
        <a:xfrm flipV="1">
          <a:off x="13106400" y="10726075"/>
          <a:ext cx="797560" cy="29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9B970564-78CC-4CDA-883A-4989D03901FD}"/>
            </a:ext>
          </a:extLst>
        </xdr:cNvPr>
        <xdr:cNvSpPr/>
      </xdr:nvSpPr>
      <xdr:spPr>
        <a:xfrm>
          <a:off x="13868400" y="1032192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4793CDC0-894F-4FA4-8815-D384858315D5}"/>
            </a:ext>
          </a:extLst>
        </xdr:cNvPr>
        <xdr:cNvSpPr txBox="1"/>
      </xdr:nvSpPr>
      <xdr:spPr>
        <a:xfrm>
          <a:off x="13555345" y="1008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10196</xdr:rowOff>
    </xdr:from>
    <xdr:to>
      <xdr:col>68</xdr:col>
      <xdr:colOff>152400</xdr:colOff>
      <xdr:row>64</xdr:row>
      <xdr:rowOff>49022</xdr:rowOff>
    </xdr:to>
    <xdr:cxnSp macro="">
      <xdr:nvCxnSpPr>
        <xdr:cNvPr id="327" name="直線コネクタ 326">
          <a:extLst>
            <a:ext uri="{FF2B5EF4-FFF2-40B4-BE49-F238E27FC236}">
              <a16:creationId xmlns:a16="http://schemas.microsoft.com/office/drawing/2014/main" id="{A70E2796-7469-475C-B720-D639E03921D0}"/>
            </a:ext>
          </a:extLst>
        </xdr:cNvPr>
        <xdr:cNvCxnSpPr/>
      </xdr:nvCxnSpPr>
      <xdr:spPr>
        <a:xfrm>
          <a:off x="12289790" y="10813451"/>
          <a:ext cx="81661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B1A56DE1-B2DD-466B-BB7A-728B7FFBC92B}"/>
            </a:ext>
          </a:extLst>
        </xdr:cNvPr>
        <xdr:cNvSpPr/>
      </xdr:nvSpPr>
      <xdr:spPr>
        <a:xfrm>
          <a:off x="13051790" y="1030467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5D8A2167-B530-4D21-B5D8-23FE1250DCCF}"/>
            </a:ext>
          </a:extLst>
        </xdr:cNvPr>
        <xdr:cNvSpPr txBox="1"/>
      </xdr:nvSpPr>
      <xdr:spPr>
        <a:xfrm>
          <a:off x="12763500" y="100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84FF4A71-519A-4484-84AE-65616B412AFC}"/>
            </a:ext>
          </a:extLst>
        </xdr:cNvPr>
        <xdr:cNvSpPr/>
      </xdr:nvSpPr>
      <xdr:spPr>
        <a:xfrm>
          <a:off x="12246610" y="1029055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38820183-C700-4943-811E-A322C89D3489}"/>
            </a:ext>
          </a:extLst>
        </xdr:cNvPr>
        <xdr:cNvSpPr txBox="1"/>
      </xdr:nvSpPr>
      <xdr:spPr>
        <a:xfrm>
          <a:off x="1194689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ACD2DCAF-0879-4369-B31C-D20CCFE32948}"/>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3BC23EC-32DE-4805-A979-6C8B015D5416}"/>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A447498-2410-48E7-853C-F9CD712CBA9E}"/>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D422924-540F-4BFC-9643-5F3D7269A1DB}"/>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0C5C290-DF09-40A1-A511-20459C0AE0CD}"/>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169454</xdr:rowOff>
    </xdr:from>
    <xdr:to>
      <xdr:col>81</xdr:col>
      <xdr:colOff>95250</xdr:colOff>
      <xdr:row>63</xdr:row>
      <xdr:rowOff>99604</xdr:rowOff>
    </xdr:to>
    <xdr:sp macro="" textlink="">
      <xdr:nvSpPr>
        <xdr:cNvPr id="337" name="楕円 336">
          <a:extLst>
            <a:ext uri="{FF2B5EF4-FFF2-40B4-BE49-F238E27FC236}">
              <a16:creationId xmlns:a16="http://schemas.microsoft.com/office/drawing/2014/main" id="{86F6141F-3226-4A12-BA6D-6D68FC6EA621}"/>
            </a:ext>
          </a:extLst>
        </xdr:cNvPr>
        <xdr:cNvSpPr/>
      </xdr:nvSpPr>
      <xdr:spPr>
        <a:xfrm>
          <a:off x="15427960" y="10803164"/>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141531</xdr:rowOff>
    </xdr:from>
    <xdr:ext cx="762000" cy="259045"/>
    <xdr:sp macro="" textlink="">
      <xdr:nvSpPr>
        <xdr:cNvPr id="338" name="定員管理の状況該当値テキスト">
          <a:extLst>
            <a:ext uri="{FF2B5EF4-FFF2-40B4-BE49-F238E27FC236}">
              <a16:creationId xmlns:a16="http://schemas.microsoft.com/office/drawing/2014/main" id="{26D4FDE7-F2A2-48E4-9755-987D07F80CD4}"/>
            </a:ext>
          </a:extLst>
        </xdr:cNvPr>
        <xdr:cNvSpPr txBox="1"/>
      </xdr:nvSpPr>
      <xdr:spPr>
        <a:xfrm>
          <a:off x="15560040" y="1076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92239</xdr:rowOff>
    </xdr:from>
    <xdr:to>
      <xdr:col>77</xdr:col>
      <xdr:colOff>95250</xdr:colOff>
      <xdr:row>63</xdr:row>
      <xdr:rowOff>22389</xdr:rowOff>
    </xdr:to>
    <xdr:sp macro="" textlink="">
      <xdr:nvSpPr>
        <xdr:cNvPr id="339" name="楕円 338">
          <a:extLst>
            <a:ext uri="{FF2B5EF4-FFF2-40B4-BE49-F238E27FC236}">
              <a16:creationId xmlns:a16="http://schemas.microsoft.com/office/drawing/2014/main" id="{D10C59B5-E26A-472B-9247-86092C4FA599}"/>
            </a:ext>
          </a:extLst>
        </xdr:cNvPr>
        <xdr:cNvSpPr/>
      </xdr:nvSpPr>
      <xdr:spPr>
        <a:xfrm>
          <a:off x="14665960" y="10725949"/>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7166</xdr:rowOff>
    </xdr:from>
    <xdr:ext cx="736600" cy="259045"/>
    <xdr:sp macro="" textlink="">
      <xdr:nvSpPr>
        <xdr:cNvPr id="340" name="テキスト ボックス 339">
          <a:extLst>
            <a:ext uri="{FF2B5EF4-FFF2-40B4-BE49-F238E27FC236}">
              <a16:creationId xmlns:a16="http://schemas.microsoft.com/office/drawing/2014/main" id="{7235AB62-14C8-4228-99B7-242130AB4ADC}"/>
            </a:ext>
          </a:extLst>
        </xdr:cNvPr>
        <xdr:cNvSpPr txBox="1"/>
      </xdr:nvSpPr>
      <xdr:spPr>
        <a:xfrm>
          <a:off x="14371955" y="1081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41565</xdr:rowOff>
    </xdr:from>
    <xdr:to>
      <xdr:col>73</xdr:col>
      <xdr:colOff>44450</xdr:colOff>
      <xdr:row>62</xdr:row>
      <xdr:rowOff>143165</xdr:rowOff>
    </xdr:to>
    <xdr:sp macro="" textlink="">
      <xdr:nvSpPr>
        <xdr:cNvPr id="341" name="楕円 340">
          <a:extLst>
            <a:ext uri="{FF2B5EF4-FFF2-40B4-BE49-F238E27FC236}">
              <a16:creationId xmlns:a16="http://schemas.microsoft.com/office/drawing/2014/main" id="{40A4E05C-57D7-4368-8F8B-7D62EB1A3FA9}"/>
            </a:ext>
          </a:extLst>
        </xdr:cNvPr>
        <xdr:cNvSpPr/>
      </xdr:nvSpPr>
      <xdr:spPr>
        <a:xfrm>
          <a:off x="13868400" y="10671465"/>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127942</xdr:rowOff>
    </xdr:from>
    <xdr:ext cx="762000" cy="259045"/>
    <xdr:sp macro="" textlink="">
      <xdr:nvSpPr>
        <xdr:cNvPr id="342" name="テキスト ボックス 341">
          <a:extLst>
            <a:ext uri="{FF2B5EF4-FFF2-40B4-BE49-F238E27FC236}">
              <a16:creationId xmlns:a16="http://schemas.microsoft.com/office/drawing/2014/main" id="{2BF1823A-A26D-4FCC-917E-A18FF1898ABA}"/>
            </a:ext>
          </a:extLst>
        </xdr:cNvPr>
        <xdr:cNvSpPr txBox="1"/>
      </xdr:nvSpPr>
      <xdr:spPr>
        <a:xfrm>
          <a:off x="13555345" y="107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169672</xdr:rowOff>
    </xdr:from>
    <xdr:to>
      <xdr:col>68</xdr:col>
      <xdr:colOff>203200</xdr:colOff>
      <xdr:row>64</xdr:row>
      <xdr:rowOff>99822</xdr:rowOff>
    </xdr:to>
    <xdr:sp macro="" textlink="">
      <xdr:nvSpPr>
        <xdr:cNvPr id="343" name="楕円 342">
          <a:extLst>
            <a:ext uri="{FF2B5EF4-FFF2-40B4-BE49-F238E27FC236}">
              <a16:creationId xmlns:a16="http://schemas.microsoft.com/office/drawing/2014/main" id="{C9FB7C87-B121-4B82-A77E-72B27B46C168}"/>
            </a:ext>
          </a:extLst>
        </xdr:cNvPr>
        <xdr:cNvSpPr/>
      </xdr:nvSpPr>
      <xdr:spPr>
        <a:xfrm>
          <a:off x="13051790" y="10974832"/>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84599</xdr:rowOff>
    </xdr:from>
    <xdr:ext cx="762000" cy="259045"/>
    <xdr:sp macro="" textlink="">
      <xdr:nvSpPr>
        <xdr:cNvPr id="344" name="テキスト ボックス 343">
          <a:extLst>
            <a:ext uri="{FF2B5EF4-FFF2-40B4-BE49-F238E27FC236}">
              <a16:creationId xmlns:a16="http://schemas.microsoft.com/office/drawing/2014/main" id="{0EC12D87-CF84-4482-AA8C-06ECA2FD982D}"/>
            </a:ext>
          </a:extLst>
        </xdr:cNvPr>
        <xdr:cNvSpPr txBox="1"/>
      </xdr:nvSpPr>
      <xdr:spPr>
        <a:xfrm>
          <a:off x="12763500" y="1105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130846</xdr:rowOff>
    </xdr:from>
    <xdr:to>
      <xdr:col>64</xdr:col>
      <xdr:colOff>152400</xdr:colOff>
      <xdr:row>63</xdr:row>
      <xdr:rowOff>60996</xdr:rowOff>
    </xdr:to>
    <xdr:sp macro="" textlink="">
      <xdr:nvSpPr>
        <xdr:cNvPr id="345" name="楕円 344">
          <a:extLst>
            <a:ext uri="{FF2B5EF4-FFF2-40B4-BE49-F238E27FC236}">
              <a16:creationId xmlns:a16="http://schemas.microsoft.com/office/drawing/2014/main" id="{2DB2B687-331F-462F-B183-88E0A82D0B6C}"/>
            </a:ext>
          </a:extLst>
        </xdr:cNvPr>
        <xdr:cNvSpPr/>
      </xdr:nvSpPr>
      <xdr:spPr>
        <a:xfrm>
          <a:off x="12246610" y="1076455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45773</xdr:rowOff>
    </xdr:from>
    <xdr:ext cx="762000" cy="259045"/>
    <xdr:sp macro="" textlink="">
      <xdr:nvSpPr>
        <xdr:cNvPr id="346" name="テキスト ボックス 345">
          <a:extLst>
            <a:ext uri="{FF2B5EF4-FFF2-40B4-BE49-F238E27FC236}">
              <a16:creationId xmlns:a16="http://schemas.microsoft.com/office/drawing/2014/main" id="{7C20F808-226A-40A3-AE55-6D9A355AB4AD}"/>
            </a:ext>
          </a:extLst>
        </xdr:cNvPr>
        <xdr:cNvSpPr txBox="1"/>
      </xdr:nvSpPr>
      <xdr:spPr>
        <a:xfrm>
          <a:off x="11946890" y="108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AD6CD354-2F3B-40E2-AD70-60CF7AA48394}"/>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E787C692-8659-4219-9760-B0866935F801}"/>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82CA661B-F221-4AFB-B292-666A14B2FD13}"/>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33F99C9B-BCED-433C-8854-BA9CAB6CC4C6}"/>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FF08ACDC-456A-40DE-8A9B-1F5F4E25EBD2}"/>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D9B4C0B-87AF-4F0D-8C63-72082FDD197C}"/>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98CBE8F-0CAC-4F64-A8CB-7A006366822A}"/>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AA43DFBF-564B-4520-B949-5E60AB11587E}"/>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852C2202-AC17-421C-954A-B7FCF9B9B25A}"/>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136AA510-7323-4950-97B0-24FE791D3DFD}"/>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835B2A7C-4050-4AB7-AACE-2D525443BA77}"/>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E66818A3-944C-40F0-A918-F8D3207D1417}"/>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44117A97-ECBC-48CD-B5D8-0390414926E9}"/>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過去からの起債抑制策により、類似団体平均を下回っているが、令和４年度については、庁舎建設に伴う起債借入を行っているため、実質公債比率についても上昇傾向となっている。</a:t>
          </a:r>
          <a:endParaRPr lang="ja-JP" altLang="ja-JP" sz="1400">
            <a:effectLst/>
          </a:endParaRPr>
        </a:p>
        <a:p>
          <a:r>
            <a:rPr kumimoji="1" lang="ja-JP" altLang="ja-JP" sz="1100">
              <a:solidFill>
                <a:schemeClr val="dk1"/>
              </a:solidFill>
              <a:effectLst/>
              <a:latin typeface="+mn-lt"/>
              <a:ea typeface="+mn-ea"/>
              <a:cs typeface="+mn-cs"/>
            </a:rPr>
            <a:t>　今後も地方債の発行額の抑制が必要と思われるため、財政の健全化に努めていく。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1774D97E-B7B8-428F-A694-830D3A4D76C4}"/>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566FAC1B-323A-4365-888F-1671F916167E}"/>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CC823931-7078-4B57-A0F0-F590EC23552A}"/>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2169E64-BDCF-4225-A20A-6202BB2A5E99}"/>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B4C7DB6-C176-4BD3-8E1D-7859A648F6E8}"/>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53B6CDFA-ACC8-4353-9052-145A19284057}"/>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4E53C9B6-9021-4024-B56A-1593489B7EE3}"/>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47513191-DBE1-4A4A-B453-7DAEC0807C65}"/>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858BCA8D-403B-441B-89BA-17568DCF46B7}"/>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B5E0C564-8914-4A1B-AF2A-BB9791576B64}"/>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61A3D8BC-5A66-4B46-89C1-CAF814574AF6}"/>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884EF023-C45B-470C-91D4-7E7703259214}"/>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2BFBD0E3-D30D-4CC1-AAA3-13379E6CB785}"/>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80BDDC-F183-4031-8D09-9F371290C854}"/>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80237D50-CF24-48F5-B072-475621141CC4}"/>
            </a:ext>
          </a:extLst>
        </xdr:cNvPr>
        <xdr:cNvCxnSpPr/>
      </xdr:nvCxnSpPr>
      <xdr:spPr>
        <a:xfrm flipV="1">
          <a:off x="15476855" y="6202892"/>
          <a:ext cx="0" cy="1556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ACA32C7B-260A-4991-ACF7-7730C26D2C3E}"/>
            </a:ext>
          </a:extLst>
        </xdr:cNvPr>
        <xdr:cNvSpPr txBox="1"/>
      </xdr:nvSpPr>
      <xdr:spPr>
        <a:xfrm>
          <a:off x="15560040" y="773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33E36332-F1C0-4CA1-BBD5-1C115D258DB1}"/>
            </a:ext>
          </a:extLst>
        </xdr:cNvPr>
        <xdr:cNvCxnSpPr/>
      </xdr:nvCxnSpPr>
      <xdr:spPr>
        <a:xfrm>
          <a:off x="15408910" y="775906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85FE6E98-60E5-4B7B-BBE2-23F0E5AFD78C}"/>
            </a:ext>
          </a:extLst>
        </xdr:cNvPr>
        <xdr:cNvSpPr txBox="1"/>
      </xdr:nvSpPr>
      <xdr:spPr>
        <a:xfrm>
          <a:off x="15560040" y="595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C5A1A3F3-70E4-433B-AE85-6FCA9B403347}"/>
            </a:ext>
          </a:extLst>
        </xdr:cNvPr>
        <xdr:cNvCxnSpPr/>
      </xdr:nvCxnSpPr>
      <xdr:spPr>
        <a:xfrm>
          <a:off x="15408910" y="620289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35983</xdr:rowOff>
    </xdr:to>
    <xdr:cxnSp macro="">
      <xdr:nvCxnSpPr>
        <xdr:cNvPr id="379" name="直線コネクタ 378">
          <a:extLst>
            <a:ext uri="{FF2B5EF4-FFF2-40B4-BE49-F238E27FC236}">
              <a16:creationId xmlns:a16="http://schemas.microsoft.com/office/drawing/2014/main" id="{CE8490F6-9FC1-46E4-A140-DC42C555C3B0}"/>
            </a:ext>
          </a:extLst>
        </xdr:cNvPr>
        <xdr:cNvCxnSpPr/>
      </xdr:nvCxnSpPr>
      <xdr:spPr>
        <a:xfrm>
          <a:off x="14714855" y="6988810"/>
          <a:ext cx="7620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2F442B56-4B0C-42EF-8F8E-8259562AFEE6}"/>
            </a:ext>
          </a:extLst>
        </xdr:cNvPr>
        <xdr:cNvSpPr txBox="1"/>
      </xdr:nvSpPr>
      <xdr:spPr>
        <a:xfrm>
          <a:off x="1556004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5F4D929-09B6-4134-8CCE-CA1363690DC2}"/>
            </a:ext>
          </a:extLst>
        </xdr:cNvPr>
        <xdr:cNvSpPr/>
      </xdr:nvSpPr>
      <xdr:spPr>
        <a:xfrm>
          <a:off x="15427960" y="7133378"/>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143087</xdr:rowOff>
    </xdr:to>
    <xdr:cxnSp macro="">
      <xdr:nvCxnSpPr>
        <xdr:cNvPr id="382" name="直線コネクタ 381">
          <a:extLst>
            <a:ext uri="{FF2B5EF4-FFF2-40B4-BE49-F238E27FC236}">
              <a16:creationId xmlns:a16="http://schemas.microsoft.com/office/drawing/2014/main" id="{AC72475D-94CB-4767-B80E-94D304AD85A9}"/>
            </a:ext>
          </a:extLst>
        </xdr:cNvPr>
        <xdr:cNvCxnSpPr/>
      </xdr:nvCxnSpPr>
      <xdr:spPr>
        <a:xfrm flipV="1">
          <a:off x="13903960" y="6988810"/>
          <a:ext cx="810895"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B1AA2F20-3C4C-4669-853D-6706AC8B4225}"/>
            </a:ext>
          </a:extLst>
        </xdr:cNvPr>
        <xdr:cNvSpPr/>
      </xdr:nvSpPr>
      <xdr:spPr>
        <a:xfrm>
          <a:off x="14665960" y="7133378"/>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D77E2B4B-69A3-4DFC-ABCE-FB0E5AAFE0EF}"/>
            </a:ext>
          </a:extLst>
        </xdr:cNvPr>
        <xdr:cNvSpPr txBox="1"/>
      </xdr:nvSpPr>
      <xdr:spPr>
        <a:xfrm>
          <a:off x="14371955" y="721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40</xdr:row>
      <xdr:rowOff>143087</xdr:rowOff>
    </xdr:to>
    <xdr:cxnSp macro="">
      <xdr:nvCxnSpPr>
        <xdr:cNvPr id="385" name="直線コネクタ 384">
          <a:extLst>
            <a:ext uri="{FF2B5EF4-FFF2-40B4-BE49-F238E27FC236}">
              <a16:creationId xmlns:a16="http://schemas.microsoft.com/office/drawing/2014/main" id="{57683D7C-F559-4543-A586-E259BF51A2CF}"/>
            </a:ext>
          </a:extLst>
        </xdr:cNvPr>
        <xdr:cNvCxnSpPr/>
      </xdr:nvCxnSpPr>
      <xdr:spPr>
        <a:xfrm>
          <a:off x="13106400" y="6989234"/>
          <a:ext cx="79756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749AD9E9-8C1B-40BC-ADD3-7A332B2E681D}"/>
            </a:ext>
          </a:extLst>
        </xdr:cNvPr>
        <xdr:cNvSpPr/>
      </xdr:nvSpPr>
      <xdr:spPr>
        <a:xfrm>
          <a:off x="13868400" y="712343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381A5727-EA3D-4DF6-9D7C-A7CEDF1BD52A}"/>
            </a:ext>
          </a:extLst>
        </xdr:cNvPr>
        <xdr:cNvSpPr txBox="1"/>
      </xdr:nvSpPr>
      <xdr:spPr>
        <a:xfrm>
          <a:off x="13555345" y="721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40</xdr:row>
      <xdr:rowOff>143087</xdr:rowOff>
    </xdr:to>
    <xdr:cxnSp macro="">
      <xdr:nvCxnSpPr>
        <xdr:cNvPr id="388" name="直線コネクタ 387">
          <a:extLst>
            <a:ext uri="{FF2B5EF4-FFF2-40B4-BE49-F238E27FC236}">
              <a16:creationId xmlns:a16="http://schemas.microsoft.com/office/drawing/2014/main" id="{7E525075-3577-4DE9-A671-B81EB92EFA13}"/>
            </a:ext>
          </a:extLst>
        </xdr:cNvPr>
        <xdr:cNvCxnSpPr/>
      </xdr:nvCxnSpPr>
      <xdr:spPr>
        <a:xfrm flipV="1">
          <a:off x="12289790" y="6989234"/>
          <a:ext cx="81661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8D8C00AE-B4DF-49E0-9FC5-071BAFC269BD}"/>
            </a:ext>
          </a:extLst>
        </xdr:cNvPr>
        <xdr:cNvSpPr/>
      </xdr:nvSpPr>
      <xdr:spPr>
        <a:xfrm>
          <a:off x="13051790" y="712300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B31226D6-05F7-4262-8918-98FACC0C7CC0}"/>
            </a:ext>
          </a:extLst>
        </xdr:cNvPr>
        <xdr:cNvSpPr txBox="1"/>
      </xdr:nvSpPr>
      <xdr:spPr>
        <a:xfrm>
          <a:off x="12763500" y="720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6F2A0A2F-B4F3-477C-B4E2-32B1645F302D}"/>
            </a:ext>
          </a:extLst>
        </xdr:cNvPr>
        <xdr:cNvSpPr/>
      </xdr:nvSpPr>
      <xdr:spPr>
        <a:xfrm>
          <a:off x="12246610" y="7103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A31D2FD6-5967-4F34-BE82-71ECA068D8B2}"/>
            </a:ext>
          </a:extLst>
        </xdr:cNvPr>
        <xdr:cNvSpPr txBox="1"/>
      </xdr:nvSpPr>
      <xdr:spPr>
        <a:xfrm>
          <a:off x="11946890" y="719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2B81F08-327A-4808-9634-8A45394C7040}"/>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EA47CE3-C5C2-49A1-817A-796453E10C48}"/>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AF4C6B8-6E27-4189-8960-AFB72CDEC740}"/>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B1F41D8-5DA5-4726-A0E0-9444EBEADC9A}"/>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9CE4C2E-8195-4A24-B3B5-D531EEF06AE5}"/>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8" name="楕円 397">
          <a:extLst>
            <a:ext uri="{FF2B5EF4-FFF2-40B4-BE49-F238E27FC236}">
              <a16:creationId xmlns:a16="http://schemas.microsoft.com/office/drawing/2014/main" id="{FEBAFB52-52FA-4D11-BADF-18D3DD769782}"/>
            </a:ext>
          </a:extLst>
        </xdr:cNvPr>
        <xdr:cNvSpPr/>
      </xdr:nvSpPr>
      <xdr:spPr>
        <a:xfrm>
          <a:off x="15427960" y="70165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399" name="公債費負担の状況該当値テキスト">
          <a:extLst>
            <a:ext uri="{FF2B5EF4-FFF2-40B4-BE49-F238E27FC236}">
              <a16:creationId xmlns:a16="http://schemas.microsoft.com/office/drawing/2014/main" id="{EF136F95-DBBE-4F4B-BD35-121169A2EA85}"/>
            </a:ext>
          </a:extLst>
        </xdr:cNvPr>
        <xdr:cNvSpPr txBox="1"/>
      </xdr:nvSpPr>
      <xdr:spPr>
        <a:xfrm>
          <a:off x="1556004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0" name="楕円 399">
          <a:extLst>
            <a:ext uri="{FF2B5EF4-FFF2-40B4-BE49-F238E27FC236}">
              <a16:creationId xmlns:a16="http://schemas.microsoft.com/office/drawing/2014/main" id="{DD4608C3-CDB3-40AE-9DF2-42C64037E439}"/>
            </a:ext>
          </a:extLst>
        </xdr:cNvPr>
        <xdr:cNvSpPr/>
      </xdr:nvSpPr>
      <xdr:spPr>
        <a:xfrm>
          <a:off x="14665960" y="6934200"/>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1" name="テキスト ボックス 400">
          <a:extLst>
            <a:ext uri="{FF2B5EF4-FFF2-40B4-BE49-F238E27FC236}">
              <a16:creationId xmlns:a16="http://schemas.microsoft.com/office/drawing/2014/main" id="{B0534331-6951-4A31-9A05-01426249E70D}"/>
            </a:ext>
          </a:extLst>
        </xdr:cNvPr>
        <xdr:cNvSpPr txBox="1"/>
      </xdr:nvSpPr>
      <xdr:spPr>
        <a:xfrm>
          <a:off x="14371955"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2" name="楕円 401">
          <a:extLst>
            <a:ext uri="{FF2B5EF4-FFF2-40B4-BE49-F238E27FC236}">
              <a16:creationId xmlns:a16="http://schemas.microsoft.com/office/drawing/2014/main" id="{D42426E2-FA58-4312-B7A1-24EFD74F30FB}"/>
            </a:ext>
          </a:extLst>
        </xdr:cNvPr>
        <xdr:cNvSpPr/>
      </xdr:nvSpPr>
      <xdr:spPr>
        <a:xfrm>
          <a:off x="13868400" y="6954097"/>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3" name="テキスト ボックス 402">
          <a:extLst>
            <a:ext uri="{FF2B5EF4-FFF2-40B4-BE49-F238E27FC236}">
              <a16:creationId xmlns:a16="http://schemas.microsoft.com/office/drawing/2014/main" id="{7BF0C074-D7E9-4AB0-9D4F-971C4F3F5E58}"/>
            </a:ext>
          </a:extLst>
        </xdr:cNvPr>
        <xdr:cNvSpPr txBox="1"/>
      </xdr:nvSpPr>
      <xdr:spPr>
        <a:xfrm>
          <a:off x="13555345" y="671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4" name="楕円 403">
          <a:extLst>
            <a:ext uri="{FF2B5EF4-FFF2-40B4-BE49-F238E27FC236}">
              <a16:creationId xmlns:a16="http://schemas.microsoft.com/office/drawing/2014/main" id="{26CDB028-CFDF-4A0F-AD5F-54C604473CCA}"/>
            </a:ext>
          </a:extLst>
        </xdr:cNvPr>
        <xdr:cNvSpPr/>
      </xdr:nvSpPr>
      <xdr:spPr>
        <a:xfrm>
          <a:off x="13051790" y="694414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5" name="テキスト ボックス 404">
          <a:extLst>
            <a:ext uri="{FF2B5EF4-FFF2-40B4-BE49-F238E27FC236}">
              <a16:creationId xmlns:a16="http://schemas.microsoft.com/office/drawing/2014/main" id="{E3672A1E-BD1F-4EFD-9779-75950B63F354}"/>
            </a:ext>
          </a:extLst>
        </xdr:cNvPr>
        <xdr:cNvSpPr txBox="1"/>
      </xdr:nvSpPr>
      <xdr:spPr>
        <a:xfrm>
          <a:off x="12763500" y="670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6" name="楕円 405">
          <a:extLst>
            <a:ext uri="{FF2B5EF4-FFF2-40B4-BE49-F238E27FC236}">
              <a16:creationId xmlns:a16="http://schemas.microsoft.com/office/drawing/2014/main" id="{97BEF974-A967-474E-9A2C-B1DB166EBD2B}"/>
            </a:ext>
          </a:extLst>
        </xdr:cNvPr>
        <xdr:cNvSpPr/>
      </xdr:nvSpPr>
      <xdr:spPr>
        <a:xfrm>
          <a:off x="12246610" y="695409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7" name="テキスト ボックス 406">
          <a:extLst>
            <a:ext uri="{FF2B5EF4-FFF2-40B4-BE49-F238E27FC236}">
              <a16:creationId xmlns:a16="http://schemas.microsoft.com/office/drawing/2014/main" id="{584B05C8-CE8C-4679-81C8-603B84E949DF}"/>
            </a:ext>
          </a:extLst>
        </xdr:cNvPr>
        <xdr:cNvSpPr txBox="1"/>
      </xdr:nvSpPr>
      <xdr:spPr>
        <a:xfrm>
          <a:off x="11946890" y="671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9340D823-4496-48C7-B20C-99D0725FA9C7}"/>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828312B4-CE09-4364-9B39-2B08AD25EAF9}"/>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2741F65F-13FF-40D3-AB57-373CBC27BD75}"/>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6C7EABDB-127C-4341-B163-08C2F41CE7F8}"/>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9F67AD53-D9D9-45E4-B1F1-CC67C3B91604}"/>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93E63B27-7666-4979-B304-E04F1800B338}"/>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F9E630B-E971-4EE2-A0CE-2736E83D0C8B}"/>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154B5803-6A9B-44A3-86A5-5464A6CE33FC}"/>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12258B59-018E-4827-8655-55BD3D7B9BD0}"/>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3FD6A958-43DE-42D5-9AE4-B31780A034E5}"/>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978D47A3-05A9-47BF-B16B-A067BF4F800E}"/>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E10734AB-0CE6-49FA-8333-996CD6561D51}"/>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B8183B0E-CD07-47BA-8F7E-6A0FE18CED42}"/>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将来負担額よりも充当可能財源等が多いため、将来負担比率はゼロで推移している。今後も公債費等義務的経費の削減に努める。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D4304512-18A6-4A6B-A9BF-A974F51CB66C}"/>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8349973C-2542-4A97-92F5-6C0E6B12A939}"/>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68645396-BB9D-46C2-ABBF-5BE2A2C6B635}"/>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760E87D7-7A56-4FB0-A7EE-2154E5B48C1F}"/>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E4CD1768-543E-40C7-8346-D1A92B2A1DF4}"/>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953896F3-182B-4674-9B45-0C952D6564E4}"/>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B810485E-02AC-4E02-B7CB-CD69BA366FE0}"/>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A1A83A3E-28BC-4B82-8C81-904654CECA09}"/>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8F6299F3-49F8-4770-A8E3-9FE34BA376D3}"/>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346CB3EC-DF3F-4A39-BD30-EB44E52525C8}"/>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27FAC152-A0EA-42FA-AAC3-82EA6C2F2092}"/>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38E3A351-F762-4B7D-9403-B64C856AAB76}"/>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6790F4B7-55ED-4854-8181-75086DE38AA5}"/>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181349AF-195F-45F6-8367-4D41BE64D2F0}"/>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C3EB739F-2198-48DD-9BF5-730C591AFC93}"/>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C8D981E9-C4D2-4E77-A85C-32DED38DFA92}"/>
            </a:ext>
          </a:extLst>
        </xdr:cNvPr>
        <xdr:cNvCxnSpPr/>
      </xdr:nvCxnSpPr>
      <xdr:spPr>
        <a:xfrm flipV="1">
          <a:off x="15476855" y="2368762"/>
          <a:ext cx="0" cy="1401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43DA6326-1E5D-46DC-ABA6-1C93C4FFB378}"/>
            </a:ext>
          </a:extLst>
        </xdr:cNvPr>
        <xdr:cNvSpPr txBox="1"/>
      </xdr:nvSpPr>
      <xdr:spPr>
        <a:xfrm>
          <a:off x="15560040" y="373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57FCB4FA-9FFC-4D67-8301-F8500DAE74A8}"/>
            </a:ext>
          </a:extLst>
        </xdr:cNvPr>
        <xdr:cNvCxnSpPr/>
      </xdr:nvCxnSpPr>
      <xdr:spPr>
        <a:xfrm>
          <a:off x="15408910" y="376999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3026B3F0-79C6-44F8-8CC5-35D390B276B8}"/>
            </a:ext>
          </a:extLst>
        </xdr:cNvPr>
        <xdr:cNvSpPr txBox="1"/>
      </xdr:nvSpPr>
      <xdr:spPr>
        <a:xfrm>
          <a:off x="15560040" y="20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2DF3EA3C-DFE8-4F78-BBB9-37EF497E62E3}"/>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411A4DB5-AF2B-41B7-A5D0-602840249F88}"/>
            </a:ext>
          </a:extLst>
        </xdr:cNvPr>
        <xdr:cNvSpPr txBox="1"/>
      </xdr:nvSpPr>
      <xdr:spPr>
        <a:xfrm>
          <a:off x="15560040" y="2288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B04BCC46-2026-4A5B-B1F4-9FBC966C3EDA}"/>
            </a:ext>
          </a:extLst>
        </xdr:cNvPr>
        <xdr:cNvSpPr/>
      </xdr:nvSpPr>
      <xdr:spPr>
        <a:xfrm>
          <a:off x="15427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CDCCFD40-6C59-47B7-9266-9479A36C495A}"/>
            </a:ext>
          </a:extLst>
        </xdr:cNvPr>
        <xdr:cNvSpPr/>
      </xdr:nvSpPr>
      <xdr:spPr>
        <a:xfrm>
          <a:off x="14665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4CCE9DC8-61CA-4910-A8DF-D2D174DE63BB}"/>
            </a:ext>
          </a:extLst>
        </xdr:cNvPr>
        <xdr:cNvSpPr txBox="1"/>
      </xdr:nvSpPr>
      <xdr:spPr>
        <a:xfrm>
          <a:off x="14371955" y="208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BCBF55CB-50CF-4A1C-A4F7-4E053CBEFBC9}"/>
            </a:ext>
          </a:extLst>
        </xdr:cNvPr>
        <xdr:cNvSpPr/>
      </xdr:nvSpPr>
      <xdr:spPr>
        <a:xfrm>
          <a:off x="13868400" y="2323677"/>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E5DC06B5-3158-48C5-A7CB-D0177837C42E}"/>
            </a:ext>
          </a:extLst>
        </xdr:cNvPr>
        <xdr:cNvSpPr txBox="1"/>
      </xdr:nvSpPr>
      <xdr:spPr>
        <a:xfrm>
          <a:off x="13555345"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47C9524D-13E6-43E2-9878-76E38056634D}"/>
            </a:ext>
          </a:extLst>
        </xdr:cNvPr>
        <xdr:cNvSpPr/>
      </xdr:nvSpPr>
      <xdr:spPr>
        <a:xfrm>
          <a:off x="13051790" y="2323677"/>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6958A62B-1BDF-41B4-9F62-6C0A4CCC054C}"/>
            </a:ext>
          </a:extLst>
        </xdr:cNvPr>
        <xdr:cNvSpPr txBox="1"/>
      </xdr:nvSpPr>
      <xdr:spPr>
        <a:xfrm>
          <a:off x="1276350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A7C48FEE-AD1D-4233-A730-F3A2DD618AFC}"/>
            </a:ext>
          </a:extLst>
        </xdr:cNvPr>
        <xdr:cNvSpPr/>
      </xdr:nvSpPr>
      <xdr:spPr>
        <a:xfrm>
          <a:off x="12246610" y="232367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F5B2218A-442F-4BE1-89AD-13639FCDA862}"/>
            </a:ext>
          </a:extLst>
        </xdr:cNvPr>
        <xdr:cNvSpPr txBox="1"/>
      </xdr:nvSpPr>
      <xdr:spPr>
        <a:xfrm>
          <a:off x="1194689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FBD64294-CD97-42FA-8E47-AC99CF79FFE5}"/>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C6663CA-499D-4F61-8F2D-DF1D2DAAE077}"/>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AEF97C2-98A2-4645-9DAB-66AE5F611EAF}"/>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E7A51B1-C744-4857-8580-C5F7F9F99129}"/>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37FB687-987D-4E8F-B1E1-C8CD541F4813}"/>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
838
67.11
2,477,787
2,307,776
169,138
982,745
1,832,766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類似団体平均を上回っている。今後も給与及び定員管理の適正化に取り組みを行っていく。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38</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093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38</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38</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2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62484</xdr:rowOff>
    </xdr:from>
    <xdr:to>
      <xdr:col>24</xdr:col>
      <xdr:colOff>76200</xdr:colOff>
      <xdr:row>38</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34561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類似団体平均を下回っている。今後も経費削減等に努めていく。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143002</xdr:rowOff>
    </xdr:from>
    <xdr:to>
      <xdr:col>82</xdr:col>
      <xdr:colOff>107950</xdr:colOff>
      <xdr:row>16</xdr:row>
      <xdr:rowOff>62992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147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143002</xdr:rowOff>
    </xdr:from>
    <xdr:to>
      <xdr:col>78</xdr:col>
      <xdr:colOff>69850</xdr:colOff>
      <xdr:row>16</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14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559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17</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416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92202</xdr:rowOff>
    </xdr:from>
    <xdr:to>
      <xdr:col>78</xdr:col>
      <xdr:colOff>120650</xdr:colOff>
      <xdr:row>16</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32529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類似団体平均を下回っているが、高齢化による増加が見込まれており各種検診や健康増進事業等の取り組みを進め、健全な財政運営に努める。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類似団体平均を下回っている。今後も行財政改革の取り組みを通じて繰出金等の削減に努め、現在の水準を維持する。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132715</xdr:rowOff>
    </xdr:from>
    <xdr:to>
      <xdr:col>82</xdr:col>
      <xdr:colOff>107950</xdr:colOff>
      <xdr:row>55</xdr:row>
      <xdr:rowOff>132715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624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132715</xdr:rowOff>
    </xdr:from>
    <xdr:to>
      <xdr:col>78</xdr:col>
      <xdr:colOff>69850</xdr:colOff>
      <xdr:row>56</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624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18415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13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18415</xdr:rowOff>
    </xdr:from>
    <xdr:to>
      <xdr:col>69</xdr:col>
      <xdr:colOff>92075</xdr:colOff>
      <xdr:row>56</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1961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81915</xdr:rowOff>
    </xdr:from>
    <xdr:to>
      <xdr:col>82</xdr:col>
      <xdr:colOff>158750</xdr:colOff>
      <xdr:row>56</xdr:row>
      <xdr:rowOff>12065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98442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81915</xdr:rowOff>
    </xdr:from>
    <xdr:to>
      <xdr:col>78</xdr:col>
      <xdr:colOff>120650</xdr:colOff>
      <xdr:row>56</xdr:row>
      <xdr:rowOff>12065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22242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80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139065</xdr:rowOff>
    </xdr:from>
    <xdr:to>
      <xdr:col>69</xdr:col>
      <xdr:colOff>142875</xdr:colOff>
      <xdr:row>56</xdr:row>
      <xdr:rowOff>69215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79392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87630</xdr:rowOff>
    </xdr:from>
    <xdr:to>
      <xdr:col>65</xdr:col>
      <xdr:colOff>53975</xdr:colOff>
      <xdr:row>57</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27957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各補助団体等への補助金が多額になっているため、類似団体平均を上回っている。特に福祉関係団体への補助費は増加傾向にある。今後は、補助金交付基準の見直し等に努め、補助金の抑制に努める。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168148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9122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99568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912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38</xdr:row>
      <xdr:rowOff>163576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614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38</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26632"/>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117348</xdr:rowOff>
    </xdr:from>
    <xdr:to>
      <xdr:col>82</xdr:col>
      <xdr:colOff>158750</xdr:colOff>
      <xdr:row>39</xdr:row>
      <xdr:rowOff>47498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89425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これまで起債発行額の抑制に努めており、類似団体平均を下回っていたが、今後は増えていく見込みとなっている。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今後は、起債発行額の抑制に努めていき、財政の健全化に努める。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048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0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61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96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類似団体平均と同様に推移していたが、令和４年度については、上回っている。起債の借入額が上昇傾向となっているため、公債費も増加となっている。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今後も起債額の抑制に努め、公債費を抑えていくよう努めていく。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79</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95300"/>
          <a:ext cx="8382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78</xdr:row>
      <xdr:rowOff>66039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953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66039</xdr:rowOff>
    </xdr:from>
    <xdr:to>
      <xdr:col>73</xdr:col>
      <xdr:colOff>180975</xdr:colOff>
      <xdr:row>79</xdr:row>
      <xdr:rowOff>62230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4391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31750</xdr:rowOff>
    </xdr:from>
    <xdr:to>
      <xdr:col>69</xdr:col>
      <xdr:colOff>92075</xdr:colOff>
      <xdr:row>79</xdr:row>
      <xdr:rowOff>62230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061950"/>
          <a:ext cx="889000" cy="5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163830</xdr:rowOff>
    </xdr:from>
    <xdr:to>
      <xdr:col>82</xdr:col>
      <xdr:colOff>158750</xdr:colOff>
      <xdr:row>79</xdr:row>
      <xdr:rowOff>93980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135907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127016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152400</xdr:rowOff>
    </xdr:from>
    <xdr:to>
      <xdr:col>65</xdr:col>
      <xdr:colOff>53975</xdr:colOff>
      <xdr:row>76</xdr:row>
      <xdr:rowOff>82550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92727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80956</xdr:rowOff>
    </xdr:from>
    <xdr:to>
      <xdr:col>29</xdr:col>
      <xdr:colOff>127000</xdr:colOff>
      <xdr:row>17</xdr:row>
      <xdr:rowOff>130752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43231"/>
          <a:ext cx="647700" cy="49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130752</xdr:rowOff>
    </xdr:from>
    <xdr:to>
      <xdr:col>26</xdr:col>
      <xdr:colOff>50800</xdr:colOff>
      <xdr:row>18</xdr:row>
      <xdr:rowOff>40979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93027"/>
          <a:ext cx="698500" cy="8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40979</xdr:rowOff>
    </xdr:from>
    <xdr:to>
      <xdr:col>22</xdr:col>
      <xdr:colOff>114300</xdr:colOff>
      <xdr:row>18</xdr:row>
      <xdr:rowOff>58521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74704"/>
          <a:ext cx="698500" cy="17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58521</xdr:rowOff>
    </xdr:from>
    <xdr:to>
      <xdr:col>18</xdr:col>
      <xdr:colOff>177800</xdr:colOff>
      <xdr:row>18</xdr:row>
      <xdr:rowOff>76121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92246"/>
          <a:ext cx="698500" cy="1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30156</xdr:rowOff>
    </xdr:from>
    <xdr:to>
      <xdr:col>29</xdr:col>
      <xdr:colOff>177800</xdr:colOff>
      <xdr:row>17</xdr:row>
      <xdr:rowOff>131756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46683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3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79952</xdr:rowOff>
    </xdr:from>
    <xdr:to>
      <xdr:col>26</xdr:col>
      <xdr:colOff>101600</xdr:colOff>
      <xdr:row>18</xdr:row>
      <xdr:rowOff>10102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4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20279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11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161629</xdr:rowOff>
    </xdr:from>
    <xdr:to>
      <xdr:col>22</xdr:col>
      <xdr:colOff>165100</xdr:colOff>
      <xdr:row>18</xdr:row>
      <xdr:rowOff>91779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2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101956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9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7721</xdr:rowOff>
    </xdr:from>
    <xdr:to>
      <xdr:col>19</xdr:col>
      <xdr:colOff>38100</xdr:colOff>
      <xdr:row>18</xdr:row>
      <xdr:rowOff>109321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4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119498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1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25321</xdr:rowOff>
    </xdr:from>
    <xdr:to>
      <xdr:col>15</xdr:col>
      <xdr:colOff>101600</xdr:colOff>
      <xdr:row>18</xdr:row>
      <xdr:rowOff>126921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137098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134064</xdr:rowOff>
    </xdr:from>
    <xdr:to>
      <xdr:col>29</xdr:col>
      <xdr:colOff>127000</xdr:colOff>
      <xdr:row>37</xdr:row>
      <xdr:rowOff>121193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87314"/>
          <a:ext cx="647700" cy="15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121193</xdr:rowOff>
    </xdr:from>
    <xdr:to>
      <xdr:col>26</xdr:col>
      <xdr:colOff>50800</xdr:colOff>
      <xdr:row>37</xdr:row>
      <xdr:rowOff>165409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45893"/>
          <a:ext cx="698500" cy="44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165409</xdr:rowOff>
    </xdr:from>
    <xdr:to>
      <xdr:col>22</xdr:col>
      <xdr:colOff>114300</xdr:colOff>
      <xdr:row>37</xdr:row>
      <xdr:rowOff>169259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90109"/>
          <a:ext cx="698500" cy="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147473</xdr:rowOff>
    </xdr:from>
    <xdr:to>
      <xdr:col>18</xdr:col>
      <xdr:colOff>177800</xdr:colOff>
      <xdr:row>37</xdr:row>
      <xdr:rowOff>169259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272173"/>
          <a:ext cx="698500" cy="2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83264</xdr:rowOff>
    </xdr:from>
    <xdr:to>
      <xdr:col>29</xdr:col>
      <xdr:colOff>177800</xdr:colOff>
      <xdr:row>37</xdr:row>
      <xdr:rowOff>13414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3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271241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8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70393</xdr:rowOff>
    </xdr:from>
    <xdr:to>
      <xdr:col>26</xdr:col>
      <xdr:colOff>101600</xdr:colOff>
      <xdr:row>37</xdr:row>
      <xdr:rowOff>171993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95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156770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8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114609</xdr:rowOff>
    </xdr:from>
    <xdr:to>
      <xdr:col>22</xdr:col>
      <xdr:colOff>165100</xdr:colOff>
      <xdr:row>37</xdr:row>
      <xdr:rowOff>216209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3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200986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2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118459</xdr:rowOff>
    </xdr:from>
    <xdr:to>
      <xdr:col>19</xdr:col>
      <xdr:colOff>38100</xdr:colOff>
      <xdr:row>37</xdr:row>
      <xdr:rowOff>220059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4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204836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2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96673</xdr:rowOff>
    </xdr:from>
    <xdr:to>
      <xdr:col>15</xdr:col>
      <xdr:colOff>101600</xdr:colOff>
      <xdr:row>37</xdr:row>
      <xdr:rowOff>198273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2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37000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9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
838
67.11
2,477,787
2,307,776
169,138
982,745
1,832,766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142498</xdr:rowOff>
    </xdr:from>
    <xdr:to>
      <xdr:col>24</xdr:col>
      <xdr:colOff>63500</xdr:colOff>
      <xdr:row>35</xdr:row>
      <xdr:rowOff>20392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71798"/>
          <a:ext cx="8382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20392</xdr:rowOff>
    </xdr:from>
    <xdr:to>
      <xdr:col>19</xdr:col>
      <xdr:colOff>177800</xdr:colOff>
      <xdr:row>35</xdr:row>
      <xdr:rowOff>96788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21142"/>
          <a:ext cx="889000" cy="7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96788</xdr:rowOff>
    </xdr:from>
    <xdr:to>
      <xdr:col>15</xdr:col>
      <xdr:colOff>50800</xdr:colOff>
      <xdr:row>36</xdr:row>
      <xdr:rowOff>2832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97538"/>
          <a:ext cx="889000" cy="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2832</xdr:rowOff>
    </xdr:from>
    <xdr:to>
      <xdr:col>10</xdr:col>
      <xdr:colOff>114300</xdr:colOff>
      <xdr:row>36</xdr:row>
      <xdr:rowOff>34540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75032"/>
          <a:ext cx="889000" cy="3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91698</xdr:rowOff>
    </xdr:from>
    <xdr:to>
      <xdr:col>24</xdr:col>
      <xdr:colOff>114300</xdr:colOff>
      <xdr:row>35</xdr:row>
      <xdr:rowOff>21848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114575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7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141042</xdr:rowOff>
    </xdr:from>
    <xdr:to>
      <xdr:col>20</xdr:col>
      <xdr:colOff>38100</xdr:colOff>
      <xdr:row>35</xdr:row>
      <xdr:rowOff>71192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87719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4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45988</xdr:rowOff>
    </xdr:from>
    <xdr:to>
      <xdr:col>15</xdr:col>
      <xdr:colOff>101600</xdr:colOff>
      <xdr:row>35</xdr:row>
      <xdr:rowOff>147588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164115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2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123482</xdr:rowOff>
    </xdr:from>
    <xdr:to>
      <xdr:col>10</xdr:col>
      <xdr:colOff>165100</xdr:colOff>
      <xdr:row>36</xdr:row>
      <xdr:rowOff>53632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70159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9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155190</xdr:rowOff>
    </xdr:from>
    <xdr:to>
      <xdr:col>6</xdr:col>
      <xdr:colOff>38100</xdr:colOff>
      <xdr:row>36</xdr:row>
      <xdr:rowOff>85340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101867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3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97927</xdr:rowOff>
    </xdr:from>
    <xdr:to>
      <xdr:col>24</xdr:col>
      <xdr:colOff>63500</xdr:colOff>
      <xdr:row>57</xdr:row>
      <xdr:rowOff>87361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99127"/>
          <a:ext cx="838200" cy="1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39723</xdr:rowOff>
    </xdr:from>
    <xdr:to>
      <xdr:col>19</xdr:col>
      <xdr:colOff>177800</xdr:colOff>
      <xdr:row>57</xdr:row>
      <xdr:rowOff>87361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12373"/>
          <a:ext cx="889000" cy="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39723</xdr:rowOff>
    </xdr:from>
    <xdr:to>
      <xdr:col>15</xdr:col>
      <xdr:colOff>50800</xdr:colOff>
      <xdr:row>57</xdr:row>
      <xdr:rowOff>86508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12373"/>
          <a:ext cx="889000" cy="4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87339</xdr:rowOff>
    </xdr:from>
    <xdr:to>
      <xdr:col>10</xdr:col>
      <xdr:colOff>114300</xdr:colOff>
      <xdr:row>57</xdr:row>
      <xdr:rowOff>86508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88539"/>
          <a:ext cx="889000" cy="1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47127</xdr:rowOff>
    </xdr:from>
    <xdr:to>
      <xdr:col>24</xdr:col>
      <xdr:colOff>114300</xdr:colOff>
      <xdr:row>56</xdr:row>
      <xdr:rowOff>148727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70004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9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36561</xdr:rowOff>
    </xdr:from>
    <xdr:to>
      <xdr:col>20</xdr:col>
      <xdr:colOff>38100</xdr:colOff>
      <xdr:row>57</xdr:row>
      <xdr:rowOff>138161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154688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8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160373</xdr:rowOff>
    </xdr:from>
    <xdr:to>
      <xdr:col>15</xdr:col>
      <xdr:colOff>101600</xdr:colOff>
      <xdr:row>57</xdr:row>
      <xdr:rowOff>90523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107050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35708</xdr:rowOff>
    </xdr:from>
    <xdr:to>
      <xdr:col>10</xdr:col>
      <xdr:colOff>165100</xdr:colOff>
      <xdr:row>57</xdr:row>
      <xdr:rowOff>137308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153835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8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36539</xdr:rowOff>
    </xdr:from>
    <xdr:to>
      <xdr:col>6</xdr:col>
      <xdr:colOff>38100</xdr:colOff>
      <xdr:row>56</xdr:row>
      <xdr:rowOff>138139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154666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1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72251</xdr:rowOff>
    </xdr:from>
    <xdr:to>
      <xdr:col>24</xdr:col>
      <xdr:colOff>63500</xdr:colOff>
      <xdr:row>77</xdr:row>
      <xdr:rowOff>98820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73901"/>
          <a:ext cx="838200" cy="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93968</xdr:rowOff>
    </xdr:from>
    <xdr:to>
      <xdr:col>19</xdr:col>
      <xdr:colOff>177800</xdr:colOff>
      <xdr:row>77</xdr:row>
      <xdr:rowOff>98820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95618"/>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93968</xdr:rowOff>
    </xdr:from>
    <xdr:to>
      <xdr:col>15</xdr:col>
      <xdr:colOff>50800</xdr:colOff>
      <xdr:row>77</xdr:row>
      <xdr:rowOff>100873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5618"/>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81333</xdr:rowOff>
    </xdr:from>
    <xdr:to>
      <xdr:col>10</xdr:col>
      <xdr:colOff>114300</xdr:colOff>
      <xdr:row>77</xdr:row>
      <xdr:rowOff>100873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82983"/>
          <a:ext cx="8890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21451</xdr:rowOff>
    </xdr:from>
    <xdr:to>
      <xdr:col>24</xdr:col>
      <xdr:colOff>114300</xdr:colOff>
      <xdr:row>77</xdr:row>
      <xdr:rowOff>123051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107828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48020</xdr:rowOff>
    </xdr:from>
    <xdr:to>
      <xdr:col>20</xdr:col>
      <xdr:colOff>38100</xdr:colOff>
      <xdr:row>77</xdr:row>
      <xdr:rowOff>149620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140747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43168</xdr:rowOff>
    </xdr:from>
    <xdr:to>
      <xdr:col>15</xdr:col>
      <xdr:colOff>101600</xdr:colOff>
      <xdr:row>77</xdr:row>
      <xdr:rowOff>144768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135895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50073</xdr:rowOff>
    </xdr:from>
    <xdr:to>
      <xdr:col>10</xdr:col>
      <xdr:colOff>165100</xdr:colOff>
      <xdr:row>77</xdr:row>
      <xdr:rowOff>151673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142800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30533</xdr:rowOff>
    </xdr:from>
    <xdr:to>
      <xdr:col>6</xdr:col>
      <xdr:colOff>38100</xdr:colOff>
      <xdr:row>77</xdr:row>
      <xdr:rowOff>132133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123260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2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157173</xdr:rowOff>
    </xdr:from>
    <xdr:to>
      <xdr:col>24</xdr:col>
      <xdr:colOff>63500</xdr:colOff>
      <xdr:row>96</xdr:row>
      <xdr:rowOff>90154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44923"/>
          <a:ext cx="838200" cy="10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157173</xdr:rowOff>
    </xdr:from>
    <xdr:to>
      <xdr:col>19</xdr:col>
      <xdr:colOff>177800</xdr:colOff>
      <xdr:row>96</xdr:row>
      <xdr:rowOff>74130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44923"/>
          <a:ext cx="889000" cy="8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74130</xdr:rowOff>
    </xdr:from>
    <xdr:to>
      <xdr:col>15</xdr:col>
      <xdr:colOff>50800</xdr:colOff>
      <xdr:row>96</xdr:row>
      <xdr:rowOff>109745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33330"/>
          <a:ext cx="889000" cy="3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104556</xdr:rowOff>
    </xdr:from>
    <xdr:to>
      <xdr:col>10</xdr:col>
      <xdr:colOff>114300</xdr:colOff>
      <xdr:row>96</xdr:row>
      <xdr:rowOff>109745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63756"/>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39354</xdr:rowOff>
    </xdr:from>
    <xdr:to>
      <xdr:col>24</xdr:col>
      <xdr:colOff>114300</xdr:colOff>
      <xdr:row>96</xdr:row>
      <xdr:rowOff>140954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17781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106373</xdr:rowOff>
    </xdr:from>
    <xdr:to>
      <xdr:col>20</xdr:col>
      <xdr:colOff>38100</xdr:colOff>
      <xdr:row>96</xdr:row>
      <xdr:rowOff>36523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8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23330</xdr:rowOff>
    </xdr:from>
    <xdr:to>
      <xdr:col>15</xdr:col>
      <xdr:colOff>101600</xdr:colOff>
      <xdr:row>96</xdr:row>
      <xdr:rowOff>124930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116057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58945</xdr:rowOff>
    </xdr:from>
    <xdr:to>
      <xdr:col>10</xdr:col>
      <xdr:colOff>165100</xdr:colOff>
      <xdr:row>96</xdr:row>
      <xdr:rowOff>160545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151672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1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53756</xdr:rowOff>
    </xdr:from>
    <xdr:to>
      <xdr:col>6</xdr:col>
      <xdr:colOff>38100</xdr:colOff>
      <xdr:row>96</xdr:row>
      <xdr:rowOff>155356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146483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103739</xdr:rowOff>
    </xdr:from>
    <xdr:to>
      <xdr:col>55</xdr:col>
      <xdr:colOff>0</xdr:colOff>
      <xdr:row>35</xdr:row>
      <xdr:rowOff>19874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33039"/>
          <a:ext cx="838200" cy="8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76475</xdr:rowOff>
    </xdr:from>
    <xdr:to>
      <xdr:col>50</xdr:col>
      <xdr:colOff>114300</xdr:colOff>
      <xdr:row>35</xdr:row>
      <xdr:rowOff>19874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734325"/>
          <a:ext cx="889000" cy="28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76475</xdr:rowOff>
    </xdr:from>
    <xdr:to>
      <xdr:col>45</xdr:col>
      <xdr:colOff>177800</xdr:colOff>
      <xdr:row>35</xdr:row>
      <xdr:rowOff>100059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734325"/>
          <a:ext cx="889000" cy="3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100059</xdr:rowOff>
    </xdr:from>
    <xdr:to>
      <xdr:col>41</xdr:col>
      <xdr:colOff>50800</xdr:colOff>
      <xdr:row>35</xdr:row>
      <xdr:rowOff>130918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00809"/>
          <a:ext cx="889000" cy="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52939</xdr:rowOff>
    </xdr:from>
    <xdr:to>
      <xdr:col>55</xdr:col>
      <xdr:colOff>50800</xdr:colOff>
      <xdr:row>34</xdr:row>
      <xdr:rowOff>154539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75816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3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140524</xdr:rowOff>
    </xdr:from>
    <xdr:to>
      <xdr:col>50</xdr:col>
      <xdr:colOff>165100</xdr:colOff>
      <xdr:row>35</xdr:row>
      <xdr:rowOff>70674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87201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4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25675</xdr:rowOff>
    </xdr:from>
    <xdr:to>
      <xdr:col>46</xdr:col>
      <xdr:colOff>38100</xdr:colOff>
      <xdr:row>33</xdr:row>
      <xdr:rowOff>127275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6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143802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45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49259</xdr:rowOff>
    </xdr:from>
    <xdr:to>
      <xdr:col>41</xdr:col>
      <xdr:colOff>101600</xdr:colOff>
      <xdr:row>35</xdr:row>
      <xdr:rowOff>150859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5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167386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2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80118</xdr:rowOff>
    </xdr:from>
    <xdr:to>
      <xdr:col>36</xdr:col>
      <xdr:colOff>165100</xdr:colOff>
      <xdr:row>36</xdr:row>
      <xdr:rowOff>10268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26795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161635</xdr:rowOff>
    </xdr:from>
    <xdr:to>
      <xdr:col>55</xdr:col>
      <xdr:colOff>0</xdr:colOff>
      <xdr:row>56</xdr:row>
      <xdr:rowOff>55912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419935"/>
          <a:ext cx="838200" cy="2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55912</xdr:rowOff>
    </xdr:from>
    <xdr:to>
      <xdr:col>50</xdr:col>
      <xdr:colOff>114300</xdr:colOff>
      <xdr:row>57</xdr:row>
      <xdr:rowOff>13064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657112"/>
          <a:ext cx="889000" cy="1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13064</xdr:rowOff>
    </xdr:from>
    <xdr:to>
      <xdr:col>45</xdr:col>
      <xdr:colOff>177800</xdr:colOff>
      <xdr:row>57</xdr:row>
      <xdr:rowOff>22545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85714"/>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68418</xdr:rowOff>
    </xdr:from>
    <xdr:to>
      <xdr:col>41</xdr:col>
      <xdr:colOff>50800</xdr:colOff>
      <xdr:row>57</xdr:row>
      <xdr:rowOff>22545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669618"/>
          <a:ext cx="889000" cy="1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110835</xdr:rowOff>
    </xdr:from>
    <xdr:to>
      <xdr:col>55</xdr:col>
      <xdr:colOff>50800</xdr:colOff>
      <xdr:row>55</xdr:row>
      <xdr:rowOff>40985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3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133712</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22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5112</xdr:rowOff>
    </xdr:from>
    <xdr:to>
      <xdr:col>50</xdr:col>
      <xdr:colOff>165100</xdr:colOff>
      <xdr:row>56</xdr:row>
      <xdr:rowOff>106712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123239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3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133714</xdr:rowOff>
    </xdr:from>
    <xdr:to>
      <xdr:col>46</xdr:col>
      <xdr:colOff>38100</xdr:colOff>
      <xdr:row>57</xdr:row>
      <xdr:rowOff>63864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80391</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51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143195</xdr:rowOff>
    </xdr:from>
    <xdr:to>
      <xdr:col>41</xdr:col>
      <xdr:colOff>101600</xdr:colOff>
      <xdr:row>57</xdr:row>
      <xdr:rowOff>73345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89872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51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17618</xdr:rowOff>
    </xdr:from>
    <xdr:to>
      <xdr:col>36</xdr:col>
      <xdr:colOff>165100</xdr:colOff>
      <xdr:row>56</xdr:row>
      <xdr:rowOff>119218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135745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39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15973</xdr:rowOff>
    </xdr:from>
    <xdr:to>
      <xdr:col>55</xdr:col>
      <xdr:colOff>0</xdr:colOff>
      <xdr:row>76</xdr:row>
      <xdr:rowOff>92523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2874723"/>
          <a:ext cx="838200" cy="24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92523</xdr:rowOff>
    </xdr:from>
    <xdr:to>
      <xdr:col>50</xdr:col>
      <xdr:colOff>114300</xdr:colOff>
      <xdr:row>77</xdr:row>
      <xdr:rowOff>34069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122723"/>
          <a:ext cx="889000" cy="1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34069</xdr:rowOff>
    </xdr:from>
    <xdr:to>
      <xdr:col>45</xdr:col>
      <xdr:colOff>177800</xdr:colOff>
      <xdr:row>77</xdr:row>
      <xdr:rowOff>65388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235719"/>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86936</xdr:rowOff>
    </xdr:from>
    <xdr:to>
      <xdr:col>41</xdr:col>
      <xdr:colOff>50800</xdr:colOff>
      <xdr:row>77</xdr:row>
      <xdr:rowOff>65388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117136"/>
          <a:ext cx="889000" cy="14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136623</xdr:rowOff>
    </xdr:from>
    <xdr:to>
      <xdr:col>55</xdr:col>
      <xdr:colOff>50800</xdr:colOff>
      <xdr:row>75</xdr:row>
      <xdr:rowOff>66773</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28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159500</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267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41723</xdr:rowOff>
    </xdr:from>
    <xdr:to>
      <xdr:col>50</xdr:col>
      <xdr:colOff>165100</xdr:colOff>
      <xdr:row>76</xdr:row>
      <xdr:rowOff>143323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0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159850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284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154719</xdr:rowOff>
    </xdr:from>
    <xdr:to>
      <xdr:col>46</xdr:col>
      <xdr:colOff>38100</xdr:colOff>
      <xdr:row>77</xdr:row>
      <xdr:rowOff>84869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1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101396</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96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14588</xdr:rowOff>
    </xdr:from>
    <xdr:to>
      <xdr:col>41</xdr:col>
      <xdr:colOff>101600</xdr:colOff>
      <xdr:row>77</xdr:row>
      <xdr:rowOff>116188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132715</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9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36136</xdr:rowOff>
    </xdr:from>
    <xdr:to>
      <xdr:col>36</xdr:col>
      <xdr:colOff>165100</xdr:colOff>
      <xdr:row>76</xdr:row>
      <xdr:rowOff>137736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0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154263</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84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129849</xdr:rowOff>
    </xdr:from>
    <xdr:to>
      <xdr:col>55</xdr:col>
      <xdr:colOff>0</xdr:colOff>
      <xdr:row>98</xdr:row>
      <xdr:rowOff>152957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931949"/>
          <a:ext cx="8382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129849</xdr:rowOff>
    </xdr:from>
    <xdr:to>
      <xdr:col>50</xdr:col>
      <xdr:colOff>114300</xdr:colOff>
      <xdr:row>99</xdr:row>
      <xdr:rowOff>12771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931949"/>
          <a:ext cx="889000" cy="5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97571</xdr:rowOff>
    </xdr:from>
    <xdr:to>
      <xdr:col>45</xdr:col>
      <xdr:colOff>177800</xdr:colOff>
      <xdr:row>99</xdr:row>
      <xdr:rowOff>12771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99671"/>
          <a:ext cx="889000" cy="8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97571</xdr:rowOff>
    </xdr:from>
    <xdr:to>
      <xdr:col>41</xdr:col>
      <xdr:colOff>50800</xdr:colOff>
      <xdr:row>99</xdr:row>
      <xdr:rowOff>15540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99671"/>
          <a:ext cx="889000" cy="8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102157</xdr:rowOff>
    </xdr:from>
    <xdr:to>
      <xdr:col>55</xdr:col>
      <xdr:colOff>50800</xdr:colOff>
      <xdr:row>99</xdr:row>
      <xdr:rowOff>32307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9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17084</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1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79049</xdr:rowOff>
    </xdr:from>
    <xdr:to>
      <xdr:col>50</xdr:col>
      <xdr:colOff>165100</xdr:colOff>
      <xdr:row>99</xdr:row>
      <xdr:rowOff>9199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133421</xdr:rowOff>
    </xdr:from>
    <xdr:to>
      <xdr:col>46</xdr:col>
      <xdr:colOff>38100</xdr:colOff>
      <xdr:row>99</xdr:row>
      <xdr:rowOff>63571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9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54698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70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46771</xdr:rowOff>
    </xdr:from>
    <xdr:to>
      <xdr:col>41</xdr:col>
      <xdr:colOff>101600</xdr:colOff>
      <xdr:row>98</xdr:row>
      <xdr:rowOff>148371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139498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136190</xdr:rowOff>
    </xdr:from>
    <xdr:to>
      <xdr:col>36</xdr:col>
      <xdr:colOff>165100</xdr:colOff>
      <xdr:row>99</xdr:row>
      <xdr:rowOff>66340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57467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70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2818</xdr:rowOff>
    </xdr:from>
    <xdr:to>
      <xdr:col>85</xdr:col>
      <xdr:colOff>127000</xdr:colOff>
      <xdr:row>39</xdr:row>
      <xdr:rowOff>26543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89368"/>
          <a:ext cx="8382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138904</xdr:rowOff>
    </xdr:from>
    <xdr:to>
      <xdr:col>81</xdr:col>
      <xdr:colOff>50800</xdr:colOff>
      <xdr:row>39</xdr:row>
      <xdr:rowOff>26543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54004"/>
          <a:ext cx="889000" cy="5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115078</xdr:rowOff>
    </xdr:from>
    <xdr:to>
      <xdr:col>76</xdr:col>
      <xdr:colOff>114300</xdr:colOff>
      <xdr:row>38</xdr:row>
      <xdr:rowOff>138904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30178"/>
          <a:ext cx="889000" cy="2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115078</xdr:rowOff>
    </xdr:from>
    <xdr:to>
      <xdr:col>71</xdr:col>
      <xdr:colOff>177800</xdr:colOff>
      <xdr:row>39</xdr:row>
      <xdr:rowOff>12972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30178"/>
          <a:ext cx="889000" cy="6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123468</xdr:rowOff>
    </xdr:from>
    <xdr:to>
      <xdr:col>85</xdr:col>
      <xdr:colOff>177800</xdr:colOff>
      <xdr:row>39</xdr:row>
      <xdr:rowOff>53618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3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147193</xdr:rowOff>
    </xdr:from>
    <xdr:to>
      <xdr:col>81</xdr:col>
      <xdr:colOff>101600</xdr:colOff>
      <xdr:row>39</xdr:row>
      <xdr:rowOff>77343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68470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5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88104</xdr:rowOff>
    </xdr:from>
    <xdr:to>
      <xdr:col>76</xdr:col>
      <xdr:colOff>165100</xdr:colOff>
      <xdr:row>39</xdr:row>
      <xdr:rowOff>18254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34781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64278</xdr:rowOff>
    </xdr:from>
    <xdr:to>
      <xdr:col>72</xdr:col>
      <xdr:colOff>38100</xdr:colOff>
      <xdr:row>38</xdr:row>
      <xdr:rowOff>165878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10955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133622</xdr:rowOff>
    </xdr:from>
    <xdr:to>
      <xdr:col>67</xdr:col>
      <xdr:colOff>101600</xdr:colOff>
      <xdr:row>39</xdr:row>
      <xdr:rowOff>63772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54899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7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39723</xdr:rowOff>
    </xdr:from>
    <xdr:to>
      <xdr:col>85</xdr:col>
      <xdr:colOff>127000</xdr:colOff>
      <xdr:row>77</xdr:row>
      <xdr:rowOff>59837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41373"/>
          <a:ext cx="838200" cy="2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59837</xdr:rowOff>
    </xdr:from>
    <xdr:to>
      <xdr:col>81</xdr:col>
      <xdr:colOff>50800</xdr:colOff>
      <xdr:row>77</xdr:row>
      <xdr:rowOff>87295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61487"/>
          <a:ext cx="889000" cy="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79871</xdr:rowOff>
    </xdr:from>
    <xdr:to>
      <xdr:col>76</xdr:col>
      <xdr:colOff>114300</xdr:colOff>
      <xdr:row>77</xdr:row>
      <xdr:rowOff>87295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81521"/>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73468</xdr:rowOff>
    </xdr:from>
    <xdr:to>
      <xdr:col>71</xdr:col>
      <xdr:colOff>177800</xdr:colOff>
      <xdr:row>77</xdr:row>
      <xdr:rowOff>79871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75118"/>
          <a:ext cx="8890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160373</xdr:rowOff>
    </xdr:from>
    <xdr:to>
      <xdr:col>85</xdr:col>
      <xdr:colOff>177800</xdr:colOff>
      <xdr:row>77</xdr:row>
      <xdr:rowOff>90523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9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11800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4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9037</xdr:rowOff>
    </xdr:from>
    <xdr:to>
      <xdr:col>81</xdr:col>
      <xdr:colOff>101600</xdr:colOff>
      <xdr:row>77</xdr:row>
      <xdr:rowOff>110637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127164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8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36495</xdr:rowOff>
    </xdr:from>
    <xdr:to>
      <xdr:col>76</xdr:col>
      <xdr:colOff>165100</xdr:colOff>
      <xdr:row>77</xdr:row>
      <xdr:rowOff>138095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154622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01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29071</xdr:rowOff>
    </xdr:from>
    <xdr:to>
      <xdr:col>72</xdr:col>
      <xdr:colOff>38100</xdr:colOff>
      <xdr:row>77</xdr:row>
      <xdr:rowOff>130671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147198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22668</xdr:rowOff>
    </xdr:from>
    <xdr:to>
      <xdr:col>67</xdr:col>
      <xdr:colOff>101600</xdr:colOff>
      <xdr:row>77</xdr:row>
      <xdr:rowOff>124268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2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140795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9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168033</xdr:rowOff>
    </xdr:from>
    <xdr:to>
      <xdr:col>85</xdr:col>
      <xdr:colOff>127000</xdr:colOff>
      <xdr:row>98</xdr:row>
      <xdr:rowOff>107829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98683"/>
          <a:ext cx="838200" cy="1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168033</xdr:rowOff>
    </xdr:from>
    <xdr:to>
      <xdr:col>81</xdr:col>
      <xdr:colOff>50800</xdr:colOff>
      <xdr:row>98</xdr:row>
      <xdr:rowOff>115901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98683"/>
          <a:ext cx="889000" cy="11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33029</xdr:rowOff>
    </xdr:from>
    <xdr:to>
      <xdr:col>76</xdr:col>
      <xdr:colOff>114300</xdr:colOff>
      <xdr:row>98</xdr:row>
      <xdr:rowOff>115901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35129"/>
          <a:ext cx="889000" cy="8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161178</xdr:rowOff>
    </xdr:from>
    <xdr:to>
      <xdr:col>71</xdr:col>
      <xdr:colOff>177800</xdr:colOff>
      <xdr:row>98</xdr:row>
      <xdr:rowOff>33029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20378"/>
          <a:ext cx="889000" cy="2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57029</xdr:rowOff>
    </xdr:from>
    <xdr:to>
      <xdr:col>85</xdr:col>
      <xdr:colOff>177800</xdr:colOff>
      <xdr:row>98</xdr:row>
      <xdr:rowOff>158629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143406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117233</xdr:rowOff>
    </xdr:from>
    <xdr:to>
      <xdr:col>81</xdr:col>
      <xdr:colOff>101600</xdr:colOff>
      <xdr:row>98</xdr:row>
      <xdr:rowOff>47383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63910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2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65101</xdr:rowOff>
    </xdr:from>
    <xdr:to>
      <xdr:col>76</xdr:col>
      <xdr:colOff>165100</xdr:colOff>
      <xdr:row>98</xdr:row>
      <xdr:rowOff>166701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157828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153679</xdr:rowOff>
    </xdr:from>
    <xdr:to>
      <xdr:col>72</xdr:col>
      <xdr:colOff>38100</xdr:colOff>
      <xdr:row>98</xdr:row>
      <xdr:rowOff>83829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100356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5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110378</xdr:rowOff>
    </xdr:from>
    <xdr:to>
      <xdr:col>67</xdr:col>
      <xdr:colOff>101600</xdr:colOff>
      <xdr:row>97</xdr:row>
      <xdr:rowOff>40528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57055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34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23571</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10121"/>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23571</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710121"/>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133947</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49047"/>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144221</xdr:rowOff>
    </xdr:from>
    <xdr:to>
      <xdr:col>107</xdr:col>
      <xdr:colOff>101600</xdr:colOff>
      <xdr:row>39</xdr:row>
      <xdr:rowOff>74371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65498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752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83147</xdr:rowOff>
    </xdr:from>
    <xdr:to>
      <xdr:col>98</xdr:col>
      <xdr:colOff>38100</xdr:colOff>
      <xdr:row>39</xdr:row>
      <xdr:rowOff>13297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29824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7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159688</xdr:rowOff>
    </xdr:from>
    <xdr:to>
      <xdr:col>116</xdr:col>
      <xdr:colOff>63500</xdr:colOff>
      <xdr:row>76</xdr:row>
      <xdr:rowOff>69593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18438"/>
          <a:ext cx="838200" cy="8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69417</xdr:rowOff>
    </xdr:from>
    <xdr:to>
      <xdr:col>111</xdr:col>
      <xdr:colOff>177800</xdr:colOff>
      <xdr:row>76</xdr:row>
      <xdr:rowOff>69593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99617"/>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69417</xdr:rowOff>
    </xdr:from>
    <xdr:to>
      <xdr:col>107</xdr:col>
      <xdr:colOff>50800</xdr:colOff>
      <xdr:row>76</xdr:row>
      <xdr:rowOff>167966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99617"/>
          <a:ext cx="889000" cy="9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146284</xdr:rowOff>
    </xdr:from>
    <xdr:to>
      <xdr:col>102</xdr:col>
      <xdr:colOff>114300</xdr:colOff>
      <xdr:row>76</xdr:row>
      <xdr:rowOff>167966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05034"/>
          <a:ext cx="889000" cy="19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108887</xdr:rowOff>
    </xdr:from>
    <xdr:to>
      <xdr:col>116</xdr:col>
      <xdr:colOff>114300</xdr:colOff>
      <xdr:row>76</xdr:row>
      <xdr:rowOff>39036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67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131764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1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18793</xdr:rowOff>
    </xdr:from>
    <xdr:to>
      <xdr:col>112</xdr:col>
      <xdr:colOff>38100</xdr:colOff>
      <xdr:row>76</xdr:row>
      <xdr:rowOff>120393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136919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2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18617</xdr:rowOff>
    </xdr:from>
    <xdr:to>
      <xdr:col>107</xdr:col>
      <xdr:colOff>101600</xdr:colOff>
      <xdr:row>76</xdr:row>
      <xdr:rowOff>120217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136744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117166</xdr:rowOff>
    </xdr:from>
    <xdr:to>
      <xdr:col>102</xdr:col>
      <xdr:colOff>165100</xdr:colOff>
      <xdr:row>77</xdr:row>
      <xdr:rowOff>47316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4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38443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24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95483</xdr:rowOff>
    </xdr:from>
    <xdr:to>
      <xdr:col>98</xdr:col>
      <xdr:colOff>38100</xdr:colOff>
      <xdr:row>76</xdr:row>
      <xdr:rowOff>25633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42160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2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人口が８１３人（</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国調）と少ないため、全体として類似団体平均よりも相対的に高くなっている。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よりも際立って高いのが住民一人当たり普通建設事業費、補助費及び物件費である。普通建設事業費及び物件費については、新庁舎建設事業に伴い増加している。補助費については、社会福祉協議会への補助金の増額や新型コロナウイルス感染症や物価高騰に伴う補助金等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今後は、行財政改革により増加傾向にある費用の適正化を図る。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847
838
67.11
2,477,787
2,307,776
169,138
982,745
1,832,766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93332</xdr:rowOff>
    </xdr:from>
    <xdr:to>
      <xdr:col>24</xdr:col>
      <xdr:colOff>63500</xdr:colOff>
      <xdr:row>33</xdr:row>
      <xdr:rowOff>155588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751182"/>
          <a:ext cx="8382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93332</xdr:rowOff>
    </xdr:from>
    <xdr:to>
      <xdr:col>19</xdr:col>
      <xdr:colOff>177800</xdr:colOff>
      <xdr:row>33</xdr:row>
      <xdr:rowOff>109753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751182"/>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109753</xdr:rowOff>
    </xdr:from>
    <xdr:to>
      <xdr:col>15</xdr:col>
      <xdr:colOff>50800</xdr:colOff>
      <xdr:row>33</xdr:row>
      <xdr:rowOff>148958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767603"/>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142577</xdr:rowOff>
    </xdr:from>
    <xdr:to>
      <xdr:col>10</xdr:col>
      <xdr:colOff>114300</xdr:colOff>
      <xdr:row>33</xdr:row>
      <xdr:rowOff>148958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800427"/>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104788</xdr:rowOff>
    </xdr:from>
    <xdr:to>
      <xdr:col>24</xdr:col>
      <xdr:colOff>114300</xdr:colOff>
      <xdr:row>34</xdr:row>
      <xdr:rowOff>34938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7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127665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6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42532</xdr:rowOff>
    </xdr:from>
    <xdr:to>
      <xdr:col>20</xdr:col>
      <xdr:colOff>38100</xdr:colOff>
      <xdr:row>33</xdr:row>
      <xdr:rowOff>144132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7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160659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4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58953</xdr:rowOff>
    </xdr:from>
    <xdr:to>
      <xdr:col>15</xdr:col>
      <xdr:colOff>101600</xdr:colOff>
      <xdr:row>33</xdr:row>
      <xdr:rowOff>160553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7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5630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4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98158</xdr:rowOff>
    </xdr:from>
    <xdr:to>
      <xdr:col>10</xdr:col>
      <xdr:colOff>165100</xdr:colOff>
      <xdr:row>34</xdr:row>
      <xdr:rowOff>28308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7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44835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5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91777</xdr:rowOff>
    </xdr:from>
    <xdr:to>
      <xdr:col>6</xdr:col>
      <xdr:colOff>38100</xdr:colOff>
      <xdr:row>34</xdr:row>
      <xdr:rowOff>21927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7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38454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52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105483</xdr:rowOff>
    </xdr:from>
    <xdr:to>
      <xdr:col>24</xdr:col>
      <xdr:colOff>63500</xdr:colOff>
      <xdr:row>56</xdr:row>
      <xdr:rowOff>3066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192333"/>
          <a:ext cx="838200" cy="4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3066</xdr:rowOff>
    </xdr:from>
    <xdr:to>
      <xdr:col>19</xdr:col>
      <xdr:colOff>177800</xdr:colOff>
      <xdr:row>56</xdr:row>
      <xdr:rowOff>129153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04266"/>
          <a:ext cx="889000" cy="12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129153</xdr:rowOff>
    </xdr:from>
    <xdr:to>
      <xdr:col>15</xdr:col>
      <xdr:colOff>50800</xdr:colOff>
      <xdr:row>57</xdr:row>
      <xdr:rowOff>78105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30353"/>
          <a:ext cx="889000" cy="1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51886</xdr:rowOff>
    </xdr:from>
    <xdr:to>
      <xdr:col>10</xdr:col>
      <xdr:colOff>114300</xdr:colOff>
      <xdr:row>57</xdr:row>
      <xdr:rowOff>78105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481636"/>
          <a:ext cx="889000" cy="3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54683</xdr:rowOff>
    </xdr:from>
    <xdr:to>
      <xdr:col>24</xdr:col>
      <xdr:colOff>114300</xdr:colOff>
      <xdr:row>53</xdr:row>
      <xdr:rowOff>156283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1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77560</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99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123716</xdr:rowOff>
    </xdr:from>
    <xdr:to>
      <xdr:col>20</xdr:col>
      <xdr:colOff>38100</xdr:colOff>
      <xdr:row>56</xdr:row>
      <xdr:rowOff>53866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70393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32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78353</xdr:rowOff>
    </xdr:from>
    <xdr:to>
      <xdr:col>15</xdr:col>
      <xdr:colOff>101600</xdr:colOff>
      <xdr:row>57</xdr:row>
      <xdr:rowOff>8503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25030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27305</xdr:rowOff>
    </xdr:from>
    <xdr:to>
      <xdr:col>10</xdr:col>
      <xdr:colOff>165100</xdr:colOff>
      <xdr:row>57</xdr:row>
      <xdr:rowOff>128905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145432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7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1086</xdr:rowOff>
    </xdr:from>
    <xdr:to>
      <xdr:col>6</xdr:col>
      <xdr:colOff>38100</xdr:colOff>
      <xdr:row>55</xdr:row>
      <xdr:rowOff>102686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4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119213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20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104649</xdr:rowOff>
    </xdr:from>
    <xdr:to>
      <xdr:col>24</xdr:col>
      <xdr:colOff>63500</xdr:colOff>
      <xdr:row>74</xdr:row>
      <xdr:rowOff>169745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91949"/>
          <a:ext cx="8382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169745</xdr:rowOff>
    </xdr:from>
    <xdr:to>
      <xdr:col>19</xdr:col>
      <xdr:colOff>177800</xdr:colOff>
      <xdr:row>75</xdr:row>
      <xdr:rowOff>6080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57045"/>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6080</xdr:rowOff>
    </xdr:from>
    <xdr:to>
      <xdr:col>15</xdr:col>
      <xdr:colOff>50800</xdr:colOff>
      <xdr:row>75</xdr:row>
      <xdr:rowOff>137532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64830"/>
          <a:ext cx="889000" cy="1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113895</xdr:rowOff>
    </xdr:from>
    <xdr:to>
      <xdr:col>10</xdr:col>
      <xdr:colOff>114300</xdr:colOff>
      <xdr:row>75</xdr:row>
      <xdr:rowOff>137532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972645"/>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53849</xdr:rowOff>
    </xdr:from>
    <xdr:to>
      <xdr:col>24</xdr:col>
      <xdr:colOff>114300</xdr:colOff>
      <xdr:row>74</xdr:row>
      <xdr:rowOff>155449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76726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9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118945</xdr:rowOff>
    </xdr:from>
    <xdr:to>
      <xdr:col>20</xdr:col>
      <xdr:colOff>38100</xdr:colOff>
      <xdr:row>75</xdr:row>
      <xdr:rowOff>49095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65622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8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126730</xdr:rowOff>
    </xdr:from>
    <xdr:to>
      <xdr:col>15</xdr:col>
      <xdr:colOff>101600</xdr:colOff>
      <xdr:row>75</xdr:row>
      <xdr:rowOff>56880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73407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8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86732</xdr:rowOff>
    </xdr:from>
    <xdr:to>
      <xdr:col>10</xdr:col>
      <xdr:colOff>165100</xdr:colOff>
      <xdr:row>76</xdr:row>
      <xdr:rowOff>16883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454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33409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2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63095</xdr:rowOff>
    </xdr:from>
    <xdr:to>
      <xdr:col>6</xdr:col>
      <xdr:colOff>38100</xdr:colOff>
      <xdr:row>75</xdr:row>
      <xdr:rowOff>164694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218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9772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9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2152</xdr:rowOff>
    </xdr:from>
    <xdr:to>
      <xdr:col>24</xdr:col>
      <xdr:colOff>63500</xdr:colOff>
      <xdr:row>97</xdr:row>
      <xdr:rowOff>19904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32802"/>
          <a:ext cx="838200" cy="1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19904</xdr:rowOff>
    </xdr:from>
    <xdr:to>
      <xdr:col>19</xdr:col>
      <xdr:colOff>177800</xdr:colOff>
      <xdr:row>97</xdr:row>
      <xdr:rowOff>61810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50554"/>
          <a:ext cx="889000" cy="4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61810</xdr:rowOff>
    </xdr:from>
    <xdr:to>
      <xdr:col>15</xdr:col>
      <xdr:colOff>50800</xdr:colOff>
      <xdr:row>97</xdr:row>
      <xdr:rowOff>111396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92460"/>
          <a:ext cx="889000" cy="4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47568</xdr:rowOff>
    </xdr:from>
    <xdr:to>
      <xdr:col>10</xdr:col>
      <xdr:colOff>114300</xdr:colOff>
      <xdr:row>97</xdr:row>
      <xdr:rowOff>111396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78218"/>
          <a:ext cx="889000" cy="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122802</xdr:rowOff>
    </xdr:from>
    <xdr:to>
      <xdr:col>24</xdr:col>
      <xdr:colOff>114300</xdr:colOff>
      <xdr:row>97</xdr:row>
      <xdr:rowOff>52952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101229</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140554</xdr:rowOff>
    </xdr:from>
    <xdr:to>
      <xdr:col>20</xdr:col>
      <xdr:colOff>38100</xdr:colOff>
      <xdr:row>97</xdr:row>
      <xdr:rowOff>70704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9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61831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69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11010</xdr:rowOff>
    </xdr:from>
    <xdr:to>
      <xdr:col>15</xdr:col>
      <xdr:colOff>101600</xdr:colOff>
      <xdr:row>97</xdr:row>
      <xdr:rowOff>112610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103737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60596</xdr:rowOff>
    </xdr:from>
    <xdr:to>
      <xdr:col>10</xdr:col>
      <xdr:colOff>165100</xdr:colOff>
      <xdr:row>97</xdr:row>
      <xdr:rowOff>162196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153323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7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168218</xdr:rowOff>
    </xdr:from>
    <xdr:to>
      <xdr:col>6</xdr:col>
      <xdr:colOff>38100</xdr:colOff>
      <xdr:row>97</xdr:row>
      <xdr:rowOff>98368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114895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27711</xdr:rowOff>
    </xdr:from>
    <xdr:to>
      <xdr:col>55</xdr:col>
      <xdr:colOff>0</xdr:colOff>
      <xdr:row>58</xdr:row>
      <xdr:rowOff>32372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71811"/>
          <a:ext cx="8382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27711</xdr:rowOff>
    </xdr:from>
    <xdr:to>
      <xdr:col>50</xdr:col>
      <xdr:colOff>114300</xdr:colOff>
      <xdr:row>58</xdr:row>
      <xdr:rowOff>37429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71811"/>
          <a:ext cx="889000" cy="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37429</xdr:rowOff>
    </xdr:from>
    <xdr:to>
      <xdr:col>45</xdr:col>
      <xdr:colOff>177800</xdr:colOff>
      <xdr:row>58</xdr:row>
      <xdr:rowOff>46192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8152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31109</xdr:rowOff>
    </xdr:from>
    <xdr:to>
      <xdr:col>41</xdr:col>
      <xdr:colOff>50800</xdr:colOff>
      <xdr:row>58</xdr:row>
      <xdr:rowOff>46192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75209"/>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153022</xdr:rowOff>
    </xdr:from>
    <xdr:to>
      <xdr:col>55</xdr:col>
      <xdr:colOff>50800</xdr:colOff>
      <xdr:row>58</xdr:row>
      <xdr:rowOff>83172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112399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1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148361</xdr:rowOff>
    </xdr:from>
    <xdr:to>
      <xdr:col>50</xdr:col>
      <xdr:colOff>165100</xdr:colOff>
      <xdr:row>58</xdr:row>
      <xdr:rowOff>78511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2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95038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9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158079</xdr:rowOff>
    </xdr:from>
    <xdr:to>
      <xdr:col>46</xdr:col>
      <xdr:colOff>38100</xdr:colOff>
      <xdr:row>58</xdr:row>
      <xdr:rowOff>88229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104756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166842</xdr:rowOff>
    </xdr:from>
    <xdr:to>
      <xdr:col>41</xdr:col>
      <xdr:colOff>101600</xdr:colOff>
      <xdr:row>58</xdr:row>
      <xdr:rowOff>96992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113519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1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151759</xdr:rowOff>
    </xdr:from>
    <xdr:to>
      <xdr:col>36</xdr:col>
      <xdr:colOff>165100</xdr:colOff>
      <xdr:row>58</xdr:row>
      <xdr:rowOff>81909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98436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20154</xdr:rowOff>
    </xdr:from>
    <xdr:to>
      <xdr:col>55</xdr:col>
      <xdr:colOff>0</xdr:colOff>
      <xdr:row>78</xdr:row>
      <xdr:rowOff>40463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93254"/>
          <a:ext cx="8382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145605</xdr:rowOff>
    </xdr:from>
    <xdr:to>
      <xdr:col>50</xdr:col>
      <xdr:colOff>114300</xdr:colOff>
      <xdr:row>78</xdr:row>
      <xdr:rowOff>40463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47255"/>
          <a:ext cx="889000" cy="6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145605</xdr:rowOff>
    </xdr:from>
    <xdr:to>
      <xdr:col>45</xdr:col>
      <xdr:colOff>177800</xdr:colOff>
      <xdr:row>78</xdr:row>
      <xdr:rowOff>8130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7255"/>
          <a:ext cx="889000" cy="3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8130</xdr:rowOff>
    </xdr:from>
    <xdr:to>
      <xdr:col>41</xdr:col>
      <xdr:colOff>50800</xdr:colOff>
      <xdr:row>78</xdr:row>
      <xdr:rowOff>8959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81230"/>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140804</xdr:rowOff>
    </xdr:from>
    <xdr:to>
      <xdr:col>55</xdr:col>
      <xdr:colOff>50800</xdr:colOff>
      <xdr:row>78</xdr:row>
      <xdr:rowOff>70954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161113</xdr:rowOff>
    </xdr:from>
    <xdr:to>
      <xdr:col>50</xdr:col>
      <xdr:colOff>165100</xdr:colOff>
      <xdr:row>78</xdr:row>
      <xdr:rowOff>91263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82390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5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94805</xdr:rowOff>
    </xdr:from>
    <xdr:to>
      <xdr:col>46</xdr:col>
      <xdr:colOff>38100</xdr:colOff>
      <xdr:row>78</xdr:row>
      <xdr:rowOff>24955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41482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7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128780</xdr:rowOff>
    </xdr:from>
    <xdr:to>
      <xdr:col>41</xdr:col>
      <xdr:colOff>101600</xdr:colOff>
      <xdr:row>78</xdr:row>
      <xdr:rowOff>58930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75457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0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129609</xdr:rowOff>
    </xdr:from>
    <xdr:to>
      <xdr:col>36</xdr:col>
      <xdr:colOff>165100</xdr:colOff>
      <xdr:row>78</xdr:row>
      <xdr:rowOff>59759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76286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61021</xdr:rowOff>
    </xdr:from>
    <xdr:to>
      <xdr:col>55</xdr:col>
      <xdr:colOff>0</xdr:colOff>
      <xdr:row>96</xdr:row>
      <xdr:rowOff>130344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48771"/>
          <a:ext cx="838200" cy="24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61021</xdr:rowOff>
    </xdr:from>
    <xdr:to>
      <xdr:col>50</xdr:col>
      <xdr:colOff>114300</xdr:colOff>
      <xdr:row>96</xdr:row>
      <xdr:rowOff>35184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48771"/>
          <a:ext cx="889000" cy="14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33682</xdr:rowOff>
    </xdr:from>
    <xdr:to>
      <xdr:col>45</xdr:col>
      <xdr:colOff>177800</xdr:colOff>
      <xdr:row>96</xdr:row>
      <xdr:rowOff>35184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492882"/>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36930</xdr:rowOff>
    </xdr:from>
    <xdr:to>
      <xdr:col>41</xdr:col>
      <xdr:colOff>50800</xdr:colOff>
      <xdr:row>96</xdr:row>
      <xdr:rowOff>33682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153230"/>
          <a:ext cx="889000" cy="33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79544</xdr:rowOff>
    </xdr:from>
    <xdr:to>
      <xdr:col>55</xdr:col>
      <xdr:colOff>50800</xdr:colOff>
      <xdr:row>97</xdr:row>
      <xdr:rowOff>9694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102421</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9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10221</xdr:rowOff>
    </xdr:from>
    <xdr:to>
      <xdr:col>50</xdr:col>
      <xdr:colOff>165100</xdr:colOff>
      <xdr:row>95</xdr:row>
      <xdr:rowOff>111821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9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128348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07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155834</xdr:rowOff>
    </xdr:from>
    <xdr:to>
      <xdr:col>46</xdr:col>
      <xdr:colOff>38100</xdr:colOff>
      <xdr:row>96</xdr:row>
      <xdr:rowOff>85984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102511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1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154332</xdr:rowOff>
    </xdr:from>
    <xdr:to>
      <xdr:col>41</xdr:col>
      <xdr:colOff>101600</xdr:colOff>
      <xdr:row>96</xdr:row>
      <xdr:rowOff>84482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101009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1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157580</xdr:rowOff>
    </xdr:from>
    <xdr:to>
      <xdr:col>36</xdr:col>
      <xdr:colOff>165100</xdr:colOff>
      <xdr:row>94</xdr:row>
      <xdr:rowOff>87730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1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104257</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587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146588</xdr:rowOff>
    </xdr:from>
    <xdr:to>
      <xdr:col>85</xdr:col>
      <xdr:colOff>127000</xdr:colOff>
      <xdr:row>38</xdr:row>
      <xdr:rowOff>16441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90238"/>
          <a:ext cx="838200" cy="4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151032</xdr:rowOff>
    </xdr:from>
    <xdr:to>
      <xdr:col>81</xdr:col>
      <xdr:colOff>50800</xdr:colOff>
      <xdr:row>38</xdr:row>
      <xdr:rowOff>16441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94682"/>
          <a:ext cx="889000" cy="3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151032</xdr:rowOff>
    </xdr:from>
    <xdr:to>
      <xdr:col>76</xdr:col>
      <xdr:colOff>114300</xdr:colOff>
      <xdr:row>38</xdr:row>
      <xdr:rowOff>1849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94682"/>
          <a:ext cx="8890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1849</xdr:rowOff>
    </xdr:from>
    <xdr:to>
      <xdr:col>71</xdr:col>
      <xdr:colOff>177800</xdr:colOff>
      <xdr:row>38</xdr:row>
      <xdr:rowOff>20831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16949"/>
          <a:ext cx="889000" cy="1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95788</xdr:rowOff>
    </xdr:from>
    <xdr:to>
      <xdr:col>85</xdr:col>
      <xdr:colOff>177800</xdr:colOff>
      <xdr:row>38</xdr:row>
      <xdr:rowOff>25938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118665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137091</xdr:rowOff>
    </xdr:from>
    <xdr:to>
      <xdr:col>81</xdr:col>
      <xdr:colOff>101600</xdr:colOff>
      <xdr:row>38</xdr:row>
      <xdr:rowOff>67241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58368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100232</xdr:rowOff>
    </xdr:from>
    <xdr:to>
      <xdr:col>76</xdr:col>
      <xdr:colOff>165100</xdr:colOff>
      <xdr:row>38</xdr:row>
      <xdr:rowOff>30382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4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46909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1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122499</xdr:rowOff>
    </xdr:from>
    <xdr:to>
      <xdr:col>72</xdr:col>
      <xdr:colOff>38100</xdr:colOff>
      <xdr:row>38</xdr:row>
      <xdr:rowOff>52649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69176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4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141480</xdr:rowOff>
    </xdr:from>
    <xdr:to>
      <xdr:col>67</xdr:col>
      <xdr:colOff>101600</xdr:colOff>
      <xdr:row>38</xdr:row>
      <xdr:rowOff>71630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62758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73820</xdr:rowOff>
    </xdr:from>
    <xdr:to>
      <xdr:col>85</xdr:col>
      <xdr:colOff>127000</xdr:colOff>
      <xdr:row>57</xdr:row>
      <xdr:rowOff>131200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46470"/>
          <a:ext cx="838200" cy="5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131200</xdr:rowOff>
    </xdr:from>
    <xdr:to>
      <xdr:col>81</xdr:col>
      <xdr:colOff>50800</xdr:colOff>
      <xdr:row>57</xdr:row>
      <xdr:rowOff>137099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03850"/>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90519</xdr:rowOff>
    </xdr:from>
    <xdr:to>
      <xdr:col>76</xdr:col>
      <xdr:colOff>114300</xdr:colOff>
      <xdr:row>57</xdr:row>
      <xdr:rowOff>137099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63169"/>
          <a:ext cx="8890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90519</xdr:rowOff>
    </xdr:from>
    <xdr:to>
      <xdr:col>71</xdr:col>
      <xdr:colOff>177800</xdr:colOff>
      <xdr:row>57</xdr:row>
      <xdr:rowOff>127272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63169"/>
          <a:ext cx="889000" cy="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23020</xdr:rowOff>
    </xdr:from>
    <xdr:to>
      <xdr:col>85</xdr:col>
      <xdr:colOff>177800</xdr:colOff>
      <xdr:row>57</xdr:row>
      <xdr:rowOff>124620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45897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4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80400</xdr:rowOff>
    </xdr:from>
    <xdr:to>
      <xdr:col>81</xdr:col>
      <xdr:colOff>101600</xdr:colOff>
      <xdr:row>58</xdr:row>
      <xdr:rowOff>10550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1677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4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86299</xdr:rowOff>
    </xdr:from>
    <xdr:to>
      <xdr:col>76</xdr:col>
      <xdr:colOff>165100</xdr:colOff>
      <xdr:row>58</xdr:row>
      <xdr:rowOff>16449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7576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5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39719</xdr:rowOff>
    </xdr:from>
    <xdr:to>
      <xdr:col>72</xdr:col>
      <xdr:colOff>38100</xdr:colOff>
      <xdr:row>57</xdr:row>
      <xdr:rowOff>141319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157846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8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76472</xdr:rowOff>
    </xdr:from>
    <xdr:to>
      <xdr:col>67</xdr:col>
      <xdr:colOff>101600</xdr:colOff>
      <xdr:row>58</xdr:row>
      <xdr:rowOff>6622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23149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2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2818</xdr:rowOff>
    </xdr:from>
    <xdr:to>
      <xdr:col>85</xdr:col>
      <xdr:colOff>127000</xdr:colOff>
      <xdr:row>79</xdr:row>
      <xdr:rowOff>26543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47368"/>
          <a:ext cx="8382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138903</xdr:rowOff>
    </xdr:from>
    <xdr:to>
      <xdr:col>81</xdr:col>
      <xdr:colOff>50800</xdr:colOff>
      <xdr:row>79</xdr:row>
      <xdr:rowOff>26543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003"/>
          <a:ext cx="889000" cy="5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115078</xdr:rowOff>
    </xdr:from>
    <xdr:to>
      <xdr:col>76</xdr:col>
      <xdr:colOff>114300</xdr:colOff>
      <xdr:row>78</xdr:row>
      <xdr:rowOff>138903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88178"/>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115078</xdr:rowOff>
    </xdr:from>
    <xdr:to>
      <xdr:col>71</xdr:col>
      <xdr:colOff>177800</xdr:colOff>
      <xdr:row>79</xdr:row>
      <xdr:rowOff>12971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88178"/>
          <a:ext cx="8890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123468</xdr:rowOff>
    </xdr:from>
    <xdr:to>
      <xdr:col>85</xdr:col>
      <xdr:colOff>177800</xdr:colOff>
      <xdr:row>79</xdr:row>
      <xdr:rowOff>53618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147193</xdr:rowOff>
    </xdr:from>
    <xdr:to>
      <xdr:col>81</xdr:col>
      <xdr:colOff>101600</xdr:colOff>
      <xdr:row>79</xdr:row>
      <xdr:rowOff>77343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68470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1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88103</xdr:rowOff>
    </xdr:from>
    <xdr:to>
      <xdr:col>76</xdr:col>
      <xdr:colOff>165100</xdr:colOff>
      <xdr:row>79</xdr:row>
      <xdr:rowOff>18253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34780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64278</xdr:rowOff>
    </xdr:from>
    <xdr:to>
      <xdr:col>72</xdr:col>
      <xdr:colOff>38100</xdr:colOff>
      <xdr:row>78</xdr:row>
      <xdr:rowOff>165878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10955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133621</xdr:rowOff>
    </xdr:from>
    <xdr:to>
      <xdr:col>67</xdr:col>
      <xdr:colOff>101600</xdr:colOff>
      <xdr:row>79</xdr:row>
      <xdr:rowOff>63771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0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54898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59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39723</xdr:rowOff>
    </xdr:from>
    <xdr:to>
      <xdr:col>85</xdr:col>
      <xdr:colOff>127000</xdr:colOff>
      <xdr:row>97</xdr:row>
      <xdr:rowOff>59837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70373"/>
          <a:ext cx="838200" cy="2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59837</xdr:rowOff>
    </xdr:from>
    <xdr:to>
      <xdr:col>81</xdr:col>
      <xdr:colOff>50800</xdr:colOff>
      <xdr:row>97</xdr:row>
      <xdr:rowOff>87295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90487"/>
          <a:ext cx="889000" cy="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79871</xdr:rowOff>
    </xdr:from>
    <xdr:to>
      <xdr:col>76</xdr:col>
      <xdr:colOff>114300</xdr:colOff>
      <xdr:row>97</xdr:row>
      <xdr:rowOff>87295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10521"/>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73468</xdr:rowOff>
    </xdr:from>
    <xdr:to>
      <xdr:col>71</xdr:col>
      <xdr:colOff>177800</xdr:colOff>
      <xdr:row>97</xdr:row>
      <xdr:rowOff>79871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04118"/>
          <a:ext cx="8890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160373</xdr:rowOff>
    </xdr:from>
    <xdr:to>
      <xdr:col>85</xdr:col>
      <xdr:colOff>177800</xdr:colOff>
      <xdr:row>97</xdr:row>
      <xdr:rowOff>90523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1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11800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7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9037</xdr:rowOff>
    </xdr:from>
    <xdr:to>
      <xdr:col>81</xdr:col>
      <xdr:colOff>101600</xdr:colOff>
      <xdr:row>97</xdr:row>
      <xdr:rowOff>110637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127164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41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36495</xdr:rowOff>
    </xdr:from>
    <xdr:to>
      <xdr:col>76</xdr:col>
      <xdr:colOff>165100</xdr:colOff>
      <xdr:row>97</xdr:row>
      <xdr:rowOff>138095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154622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4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29071</xdr:rowOff>
    </xdr:from>
    <xdr:to>
      <xdr:col>72</xdr:col>
      <xdr:colOff>38100</xdr:colOff>
      <xdr:row>97</xdr:row>
      <xdr:rowOff>130671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147198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3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22668</xdr:rowOff>
    </xdr:from>
    <xdr:to>
      <xdr:col>67</xdr:col>
      <xdr:colOff>101600</xdr:colOff>
      <xdr:row>97</xdr:row>
      <xdr:rowOff>124268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140795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2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人口が８１３人（</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国調）と少ないため、全体として類似団体平均よりも相対的に高くなっている。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よりも際立って高いのが住民一人当たりの議会費及び総務費であるが、議会費については、同じ類似団体でも議員定数率（議員定数／人口）が高いためである。総務費については、新庁舎建設事業に伴い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当村歳入の多くを普通交付税が占めており、国の動向に左右されやすい財政状況であることから、中長期的な見通しのもとに、決算剰余金を中心に積み立てるとともに、最低水準の取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実質収支については、令和元年度に下がったが、令和２年度以降は上昇傾向にあり、実質単年度収支についても同じである。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一般会計については、標準財政規模費の分母である標準財政規模が前年より</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％減少し、また、分子である収支については前年より</a:t>
          </a:r>
          <a:r>
            <a:rPr kumimoji="1" lang="en-US" altLang="ja-JP" sz="1400">
              <a:latin typeface="ＭＳ ゴシック" pitchFamily="49" charset="-128"/>
              <a:ea typeface="ＭＳ ゴシック" pitchFamily="49" charset="-128"/>
            </a:rPr>
            <a:t>62.0</a:t>
          </a:r>
          <a:r>
            <a:rPr kumimoji="1" lang="ja-JP" altLang="en-US" sz="1400">
              <a:latin typeface="ＭＳ ゴシック" pitchFamily="49" charset="-128"/>
              <a:ea typeface="ＭＳ ゴシック" pitchFamily="49" charset="-128"/>
            </a:rPr>
            <a:t>％増加したことにより、黒字額についても増加している。</a:t>
          </a:r>
        </a:p>
        <a:p>
          <a:r>
            <a:rPr kumimoji="1" lang="ja-JP" altLang="en-US" sz="1400">
              <a:latin typeface="ＭＳ ゴシック" pitchFamily="49" charset="-128"/>
              <a:ea typeface="ＭＳ ゴシック" pitchFamily="49" charset="-128"/>
            </a:rPr>
            <a:t>　介護保険特別会計については、介護保険給付金が実際の費用よりも大幅に多かったため、黒字額が増加している。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2477787</v>
      </c>
      <c r="BO4" s="449"/>
      <c r="BP4" s="449"/>
      <c r="BQ4" s="449"/>
      <c r="BR4" s="449"/>
      <c r="BS4" s="449"/>
      <c r="BT4" s="449"/>
      <c r="BU4" s="450"/>
      <c r="BV4" s="448">
        <v>2008982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17.2</v>
      </c>
      <c r="CU4" s="589"/>
      <c r="CV4" s="589"/>
      <c r="CW4" s="589"/>
      <c r="CX4" s="589"/>
      <c r="CY4" s="589"/>
      <c r="CZ4" s="589"/>
      <c r="DA4" s="590"/>
      <c r="DB4" s="588">
        <v>10.1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2307776</v>
      </c>
      <c r="BO5" s="420"/>
      <c r="BP5" s="420"/>
      <c r="BQ5" s="420"/>
      <c r="BR5" s="420"/>
      <c r="BS5" s="420"/>
      <c r="BT5" s="420"/>
      <c r="BU5" s="421"/>
      <c r="BV5" s="419">
        <v>1899928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83.4</v>
      </c>
      <c r="CU5" s="417"/>
      <c r="CV5" s="417"/>
      <c r="CW5" s="417"/>
      <c r="CX5" s="417"/>
      <c r="CY5" s="417"/>
      <c r="CZ5" s="417"/>
      <c r="DA5" s="418"/>
      <c r="DB5" s="416">
        <v>71</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170011</v>
      </c>
      <c r="BO6" s="420"/>
      <c r="BP6" s="420"/>
      <c r="BQ6" s="420"/>
      <c r="BR6" s="420"/>
      <c r="BS6" s="420"/>
      <c r="BT6" s="420"/>
      <c r="BU6" s="421"/>
      <c r="BV6" s="419">
        <v>109054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84.1</v>
      </c>
      <c r="CU6" s="563"/>
      <c r="CV6" s="563"/>
      <c r="CW6" s="563"/>
      <c r="CX6" s="563"/>
      <c r="CY6" s="563"/>
      <c r="CZ6" s="563"/>
      <c r="DA6" s="564"/>
      <c r="DB6" s="562">
        <v>73.2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873</v>
      </c>
      <c r="BO7" s="420"/>
      <c r="BP7" s="420"/>
      <c r="BQ7" s="420"/>
      <c r="BR7" s="420"/>
      <c r="BS7" s="420"/>
      <c r="BT7" s="420"/>
      <c r="BU7" s="421"/>
      <c r="BV7" s="419">
        <v>4625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982745</v>
      </c>
      <c r="CU7" s="420"/>
      <c r="CV7" s="420"/>
      <c r="CW7" s="420"/>
      <c r="CX7" s="420"/>
      <c r="CY7" s="420"/>
      <c r="CZ7" s="420"/>
      <c r="DA7" s="421"/>
      <c r="DB7" s="419">
        <v>1035458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169138</v>
      </c>
      <c r="BO8" s="420"/>
      <c r="BP8" s="420"/>
      <c r="BQ8" s="420"/>
      <c r="BR8" s="420"/>
      <c r="BS8" s="420"/>
      <c r="BT8" s="420"/>
      <c r="BU8" s="421"/>
      <c r="BV8" s="419">
        <v>104429</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0.19</v>
      </c>
      <c r="CU8" s="523"/>
      <c r="CV8" s="523"/>
      <c r="CW8" s="523"/>
      <c r="CX8" s="523"/>
      <c r="CY8" s="523"/>
      <c r="CZ8" s="523"/>
      <c r="DA8" s="524"/>
      <c r="DB8" s="522">
        <v>0.2</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813</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64709</v>
      </c>
      <c r="BO9" s="420"/>
      <c r="BP9" s="420"/>
      <c r="BQ9" s="420"/>
      <c r="BR9" s="420"/>
      <c r="BS9" s="420"/>
      <c r="BT9" s="420"/>
      <c r="BU9" s="421"/>
      <c r="BV9" s="419">
        <v>17244</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11.9</v>
      </c>
      <c r="CU9" s="417"/>
      <c r="CV9" s="417"/>
      <c r="CW9" s="417"/>
      <c r="CX9" s="417"/>
      <c r="CY9" s="417"/>
      <c r="CZ9" s="417"/>
      <c r="DA9" s="418"/>
      <c r="DB9" s="416">
        <v>11.1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866</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620</v>
      </c>
      <c r="BO10" s="420"/>
      <c r="BP10" s="420"/>
      <c r="BQ10" s="420"/>
      <c r="BR10" s="420"/>
      <c r="BS10" s="420"/>
      <c r="BT10" s="420"/>
      <c r="BU10" s="421"/>
      <c r="BV10" s="419">
        <v>33505</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120</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847</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96</v>
      </c>
      <c r="AV12" s="478"/>
      <c r="AW12" s="478"/>
      <c r="AX12" s="478"/>
      <c r="AY12" s="433" t="s">
        <v>135</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137</v>
      </c>
      <c r="N13" s="504"/>
      <c r="O13" s="504"/>
      <c r="P13" s="504"/>
      <c r="Q13" s="505"/>
      <c r="R13" s="506">
        <v>838</v>
      </c>
      <c r="S13" s="507"/>
      <c r="T13" s="507"/>
      <c r="U13" s="507"/>
      <c r="V13" s="508"/>
      <c r="W13" s="509" t="s">
        <v>138</v>
      </c>
      <c r="X13" s="405"/>
      <c r="Y13" s="405"/>
      <c r="Z13" s="405"/>
      <c r="AA13" s="405"/>
      <c r="AB13" s="406"/>
      <c r="AC13" s="372">
        <v>115</v>
      </c>
      <c r="AD13" s="373"/>
      <c r="AE13" s="373"/>
      <c r="AF13" s="373"/>
      <c r="AG13" s="374"/>
      <c r="AH13" s="372">
        <v>145</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65329</v>
      </c>
      <c r="BO13" s="420"/>
      <c r="BP13" s="420"/>
      <c r="BQ13" s="420"/>
      <c r="BR13" s="420"/>
      <c r="BS13" s="420"/>
      <c r="BT13" s="420"/>
      <c r="BU13" s="421"/>
      <c r="BV13" s="419">
        <v>50749</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6</v>
      </c>
      <c r="CU13" s="417"/>
      <c r="CV13" s="417"/>
      <c r="CW13" s="417"/>
      <c r="CX13" s="417"/>
      <c r="CY13" s="417"/>
      <c r="CZ13" s="417"/>
      <c r="DA13" s="418"/>
      <c r="DB13" s="416">
        <v>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143</v>
      </c>
      <c r="M14" s="546"/>
      <c r="N14" s="546"/>
      <c r="O14" s="546"/>
      <c r="P14" s="546"/>
      <c r="Q14" s="547"/>
      <c r="R14" s="506">
        <v>873</v>
      </c>
      <c r="S14" s="507"/>
      <c r="T14" s="507"/>
      <c r="U14" s="507"/>
      <c r="V14" s="508"/>
      <c r="W14" s="510"/>
      <c r="X14" s="408"/>
      <c r="Y14" s="408"/>
      <c r="Z14" s="408"/>
      <c r="AA14" s="408"/>
      <c r="AB14" s="409"/>
      <c r="AC14" s="499">
        <v>26.4</v>
      </c>
      <c r="AD14" s="500"/>
      <c r="AE14" s="500"/>
      <c r="AF14" s="500"/>
      <c r="AG14" s="501"/>
      <c r="AH14" s="499">
        <v>32.5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t="s">
        <v>145</v>
      </c>
      <c r="CU14" s="517"/>
      <c r="CV14" s="517"/>
      <c r="CW14" s="517"/>
      <c r="CX14" s="517"/>
      <c r="CY14" s="517"/>
      <c r="CZ14" s="517"/>
      <c r="DA14" s="518"/>
      <c r="DB14" s="516" t="s">
        <v>129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146</v>
      </c>
      <c r="N15" s="504"/>
      <c r="O15" s="504"/>
      <c r="P15" s="504"/>
      <c r="Q15" s="505"/>
      <c r="R15" s="506">
        <v>859</v>
      </c>
      <c r="S15" s="507"/>
      <c r="T15" s="507"/>
      <c r="U15" s="507"/>
      <c r="V15" s="508"/>
      <c r="W15" s="509" t="s">
        <v>147</v>
      </c>
      <c r="X15" s="405"/>
      <c r="Y15" s="405"/>
      <c r="Z15" s="405"/>
      <c r="AA15" s="405"/>
      <c r="AB15" s="406"/>
      <c r="AC15" s="372">
        <v>69</v>
      </c>
      <c r="AD15" s="373"/>
      <c r="AE15" s="373"/>
      <c r="AF15" s="373"/>
      <c r="AG15" s="374"/>
      <c r="AH15" s="372">
        <v>64</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173631</v>
      </c>
      <c r="BO15" s="449"/>
      <c r="BP15" s="449"/>
      <c r="BQ15" s="449"/>
      <c r="BR15" s="449"/>
      <c r="BS15" s="449"/>
      <c r="BT15" s="449"/>
      <c r="BU15" s="450"/>
      <c r="BV15" s="448">
        <v>173533</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15.8</v>
      </c>
      <c r="AD16" s="500"/>
      <c r="AE16" s="500"/>
      <c r="AF16" s="500"/>
      <c r="AG16" s="501"/>
      <c r="AH16" s="499">
        <v>14.3</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934199</v>
      </c>
      <c r="BO16" s="420"/>
      <c r="BP16" s="420"/>
      <c r="BQ16" s="420"/>
      <c r="BR16" s="420"/>
      <c r="BS16" s="420"/>
      <c r="BT16" s="420"/>
      <c r="BU16" s="421"/>
      <c r="BV16" s="419">
        <v>956550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252</v>
      </c>
      <c r="AD17" s="373"/>
      <c r="AE17" s="373"/>
      <c r="AF17" s="373"/>
      <c r="AG17" s="374"/>
      <c r="AH17" s="372">
        <v>237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217773</v>
      </c>
      <c r="BO17" s="420"/>
      <c r="BP17" s="420"/>
      <c r="BQ17" s="420"/>
      <c r="BR17" s="420"/>
      <c r="BS17" s="420"/>
      <c r="BT17" s="420"/>
      <c r="BU17" s="421"/>
      <c r="BV17" s="419">
        <v>218219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67.11</v>
      </c>
      <c r="M18" s="472"/>
      <c r="N18" s="472"/>
      <c r="O18" s="472"/>
      <c r="P18" s="472"/>
      <c r="Q18" s="472"/>
      <c r="R18" s="473"/>
      <c r="S18" s="473"/>
      <c r="T18" s="473"/>
      <c r="U18" s="473"/>
      <c r="V18" s="474"/>
      <c r="W18" s="490"/>
      <c r="X18" s="491"/>
      <c r="Y18" s="491"/>
      <c r="Z18" s="491"/>
      <c r="AA18" s="491"/>
      <c r="AB18" s="515"/>
      <c r="AC18" s="389">
        <v>57.8</v>
      </c>
      <c r="AD18" s="390"/>
      <c r="AE18" s="390"/>
      <c r="AF18" s="390"/>
      <c r="AG18" s="475"/>
      <c r="AH18" s="389">
        <v>53.1</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856586</v>
      </c>
      <c r="BO18" s="420"/>
      <c r="BP18" s="420"/>
      <c r="BQ18" s="420"/>
      <c r="BR18" s="420"/>
      <c r="BS18" s="420"/>
      <c r="BT18" s="420"/>
      <c r="BU18" s="421"/>
      <c r="BV18" s="419">
        <v>816675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1297242</v>
      </c>
      <c r="BO19" s="420"/>
      <c r="BP19" s="420"/>
      <c r="BQ19" s="420"/>
      <c r="BR19" s="420"/>
      <c r="BS19" s="420"/>
      <c r="BT19" s="420"/>
      <c r="BU19" s="421"/>
      <c r="BV19" s="419">
        <v>1357642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331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1832766</v>
      </c>
      <c r="BO22" s="449"/>
      <c r="BP22" s="449"/>
      <c r="BQ22" s="449"/>
      <c r="BR22" s="449"/>
      <c r="BS22" s="449"/>
      <c r="BT22" s="449"/>
      <c r="BU22" s="450"/>
      <c r="BV22" s="448">
        <v>1326717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1827664</v>
      </c>
      <c r="BO23" s="420"/>
      <c r="BP23" s="420"/>
      <c r="BQ23" s="420"/>
      <c r="BR23" s="420"/>
      <c r="BS23" s="420"/>
      <c r="BT23" s="420"/>
      <c r="BU23" s="421"/>
      <c r="BV23" s="419">
        <v>1322265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6300</v>
      </c>
      <c r="R24" s="373"/>
      <c r="S24" s="373"/>
      <c r="T24" s="373"/>
      <c r="U24" s="373"/>
      <c r="V24" s="374"/>
      <c r="W24" s="462"/>
      <c r="X24" s="399"/>
      <c r="Y24" s="400"/>
      <c r="Z24" s="375" t="s">
        <v>172</v>
      </c>
      <c r="AA24" s="376"/>
      <c r="AB24" s="376"/>
      <c r="AC24" s="376"/>
      <c r="AD24" s="376"/>
      <c r="AE24" s="376"/>
      <c r="AF24" s="376"/>
      <c r="AG24" s="377"/>
      <c r="AH24" s="372">
        <v>31</v>
      </c>
      <c r="AI24" s="373"/>
      <c r="AJ24" s="373"/>
      <c r="AK24" s="373"/>
      <c r="AL24" s="374"/>
      <c r="AM24" s="372">
        <v>84444</v>
      </c>
      <c r="AN24" s="373"/>
      <c r="AO24" s="373"/>
      <c r="AP24" s="373"/>
      <c r="AQ24" s="373"/>
      <c r="AR24" s="374"/>
      <c r="AS24" s="372">
        <v>2724</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1317636</v>
      </c>
      <c r="BO24" s="420"/>
      <c r="BP24" s="420"/>
      <c r="BQ24" s="420"/>
      <c r="BR24" s="420"/>
      <c r="BS24" s="420"/>
      <c r="BT24" s="420"/>
      <c r="BU24" s="421"/>
      <c r="BV24" s="419">
        <v>760155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5500</v>
      </c>
      <c r="R25" s="373"/>
      <c r="S25" s="373"/>
      <c r="T25" s="373"/>
      <c r="U25" s="373"/>
      <c r="V25" s="374"/>
      <c r="W25" s="462"/>
      <c r="X25" s="399"/>
      <c r="Y25" s="400"/>
      <c r="Z25" s="375" t="s">
        <v>175</v>
      </c>
      <c r="AA25" s="376"/>
      <c r="AB25" s="376"/>
      <c r="AC25" s="376"/>
      <c r="AD25" s="376"/>
      <c r="AE25" s="376"/>
      <c r="AF25" s="376"/>
      <c r="AG25" s="377"/>
      <c r="AH25" s="372" t="s">
        <v>145</v>
      </c>
      <c r="AI25" s="373"/>
      <c r="AJ25" s="373"/>
      <c r="AK25" s="373"/>
      <c r="AL25" s="374"/>
      <c r="AM25" s="372" t="s">
        <v>145</v>
      </c>
      <c r="AN25" s="373"/>
      <c r="AO25" s="373"/>
      <c r="AP25" s="373"/>
      <c r="AQ25" s="373"/>
      <c r="AR25" s="374"/>
      <c r="AS25" s="372" t="s">
        <v>145</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33600</v>
      </c>
      <c r="BO25" s="449"/>
      <c r="BP25" s="449"/>
      <c r="BQ25" s="449"/>
      <c r="BR25" s="449"/>
      <c r="BS25" s="449"/>
      <c r="BT25" s="449"/>
      <c r="BU25" s="450"/>
      <c r="BV25" s="448" t="s">
        <v>145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4800</v>
      </c>
      <c r="R26" s="373"/>
      <c r="S26" s="373"/>
      <c r="T26" s="373"/>
      <c r="U26" s="373"/>
      <c r="V26" s="374"/>
      <c r="W26" s="462"/>
      <c r="X26" s="399"/>
      <c r="Y26" s="400"/>
      <c r="Z26" s="375" t="s">
        <v>178</v>
      </c>
      <c r="AA26" s="430"/>
      <c r="AB26" s="430"/>
      <c r="AC26" s="430"/>
      <c r="AD26" s="430"/>
      <c r="AE26" s="430"/>
      <c r="AF26" s="430"/>
      <c r="AG26" s="431"/>
      <c r="AH26" s="372">
        <v>1</v>
      </c>
      <c r="AI26" s="373"/>
      <c r="AJ26" s="373"/>
      <c r="AK26" s="373"/>
      <c r="AL26" s="374"/>
      <c r="AM26" s="372" t="s">
        <v>179</v>
      </c>
      <c r="AN26" s="373"/>
      <c r="AO26" s="373"/>
      <c r="AP26" s="373"/>
      <c r="AQ26" s="373"/>
      <c r="AR26" s="374"/>
      <c r="AS26" s="372" t="s">
        <v>179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145</v>
      </c>
      <c r="BO26" s="420"/>
      <c r="BP26" s="420"/>
      <c r="BQ26" s="420"/>
      <c r="BR26" s="420"/>
      <c r="BS26" s="420"/>
      <c r="BT26" s="420"/>
      <c r="BU26" s="421"/>
      <c r="BV26" s="419" t="s">
        <v>145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2600</v>
      </c>
      <c r="R27" s="373"/>
      <c r="S27" s="373"/>
      <c r="T27" s="373"/>
      <c r="U27" s="373"/>
      <c r="V27" s="374"/>
      <c r="W27" s="462"/>
      <c r="X27" s="399"/>
      <c r="Y27" s="400"/>
      <c r="Z27" s="375" t="s">
        <v>182</v>
      </c>
      <c r="AA27" s="376"/>
      <c r="AB27" s="376"/>
      <c r="AC27" s="376"/>
      <c r="AD27" s="376"/>
      <c r="AE27" s="376"/>
      <c r="AF27" s="376"/>
      <c r="AG27" s="377"/>
      <c r="AH27" s="372" t="s">
        <v>145</v>
      </c>
      <c r="AI27" s="373"/>
      <c r="AJ27" s="373"/>
      <c r="AK27" s="373"/>
      <c r="AL27" s="374"/>
      <c r="AM27" s="372" t="s">
        <v>145</v>
      </c>
      <c r="AN27" s="373"/>
      <c r="AO27" s="373"/>
      <c r="AP27" s="373"/>
      <c r="AQ27" s="373"/>
      <c r="AR27" s="374"/>
      <c r="AS27" s="372" t="s">
        <v>145</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28154</v>
      </c>
      <c r="BO27" s="454"/>
      <c r="BP27" s="454"/>
      <c r="BQ27" s="454"/>
      <c r="BR27" s="454"/>
      <c r="BS27" s="454"/>
      <c r="BT27" s="454"/>
      <c r="BU27" s="455"/>
      <c r="BV27" s="453">
        <v>30804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2100</v>
      </c>
      <c r="R28" s="373"/>
      <c r="S28" s="373"/>
      <c r="T28" s="373"/>
      <c r="U28" s="373"/>
      <c r="V28" s="374"/>
      <c r="W28" s="462"/>
      <c r="X28" s="399"/>
      <c r="Y28" s="400"/>
      <c r="Z28" s="375" t="s">
        <v>185</v>
      </c>
      <c r="AA28" s="376"/>
      <c r="AB28" s="376"/>
      <c r="AC28" s="376"/>
      <c r="AD28" s="376"/>
      <c r="AE28" s="376"/>
      <c r="AF28" s="376"/>
      <c r="AG28" s="377"/>
      <c r="AH28" s="372" t="s">
        <v>145</v>
      </c>
      <c r="AI28" s="373"/>
      <c r="AJ28" s="373"/>
      <c r="AK28" s="373"/>
      <c r="AL28" s="374"/>
      <c r="AM28" s="372" t="s">
        <v>145</v>
      </c>
      <c r="AN28" s="373"/>
      <c r="AO28" s="373"/>
      <c r="AP28" s="373"/>
      <c r="AQ28" s="373"/>
      <c r="AR28" s="374"/>
      <c r="AS28" s="372" t="s">
        <v>145</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721606</v>
      </c>
      <c r="BO28" s="449"/>
      <c r="BP28" s="449"/>
      <c r="BQ28" s="449"/>
      <c r="BR28" s="449"/>
      <c r="BS28" s="449"/>
      <c r="BT28" s="449"/>
      <c r="BU28" s="450"/>
      <c r="BV28" s="448">
        <v>720986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6</v>
      </c>
      <c r="M29" s="373"/>
      <c r="N29" s="373"/>
      <c r="O29" s="373"/>
      <c r="P29" s="374"/>
      <c r="Q29" s="372">
        <v>1900</v>
      </c>
      <c r="R29" s="373"/>
      <c r="S29" s="373"/>
      <c r="T29" s="373"/>
      <c r="U29" s="373"/>
      <c r="V29" s="374"/>
      <c r="W29" s="463"/>
      <c r="X29" s="464"/>
      <c r="Y29" s="465"/>
      <c r="Z29" s="375" t="s">
        <v>188</v>
      </c>
      <c r="AA29" s="376"/>
      <c r="AB29" s="376"/>
      <c r="AC29" s="376"/>
      <c r="AD29" s="376"/>
      <c r="AE29" s="376"/>
      <c r="AF29" s="376"/>
      <c r="AG29" s="377"/>
      <c r="AH29" s="372">
        <v>31</v>
      </c>
      <c r="AI29" s="373"/>
      <c r="AJ29" s="373"/>
      <c r="AK29" s="373"/>
      <c r="AL29" s="374"/>
      <c r="AM29" s="372">
        <v>84444</v>
      </c>
      <c r="AN29" s="373"/>
      <c r="AO29" s="373"/>
      <c r="AP29" s="373"/>
      <c r="AQ29" s="373"/>
      <c r="AR29" s="374"/>
      <c r="AS29" s="372">
        <v>2724</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39745</v>
      </c>
      <c r="BO29" s="420"/>
      <c r="BP29" s="420"/>
      <c r="BQ29" s="420"/>
      <c r="BR29" s="420"/>
      <c r="BS29" s="420"/>
      <c r="BT29" s="420"/>
      <c r="BU29" s="421"/>
      <c r="BV29" s="419">
        <v>39745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973338</v>
      </c>
      <c r="BO30" s="454"/>
      <c r="BP30" s="454"/>
      <c r="BQ30" s="454"/>
      <c r="BR30" s="454"/>
      <c r="BS30" s="454"/>
      <c r="BT30" s="454"/>
      <c r="BU30" s="455"/>
      <c r="BV30" s="453">
        <v>1209493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新庄村国民健康保険事業特別会計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新庄村簡易水道事業特別会計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岡山県後期高齢者医療広域連合一般会計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メルヘン・プラザ</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新庄村土地取得特別会計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新庄村介護保険特別会計（保険事業勘定）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新庄村下水道事業特別会計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岡山県後期高齢者医療広域連合後期高齢者医療特別会計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新庄村国民健康保険歯科診療施設特別会計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IF('各会計、関係団体の財政状況及び健全化判断比率'!B35="","",'各会計、関係団体の財政状況及び健全化判断比率'!B35)</f>
        <v>新庄村宅地造成事業特別会計</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岡山県市町村総合事務組合一般会計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新庄村国民健康保険診療所特別会計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岡山県市町村総合事務組合貸付金特別会計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新庄村後期高齢者医療特別会計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岡山県市町村総合事務組合拠出金事業特別会計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岡山県市町村税整理組合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ki7C5ccj789BJiGWj4GSavqY9r7HChtt9Os3mrRyhjifXc2N7i435PYXJnmW5WDNPqCJBgZj8V9Erh6NzNCPuw==" saltValue="Kafy1IlEY2naE3ABqkJsq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1" t="s">
        <v>558</v>
      </c>
      <c r="D34" s="1151"/>
      <c r="E34" s="1152"/>
      <c r="F34" s="32">
        <v>13.25</v>
      </c>
      <c r="G34" s="33">
        <v>1.82</v>
      </c>
      <c r="H34" s="33">
        <v>9.34</v>
      </c>
      <c r="I34" s="33">
        <v>10.07</v>
      </c>
      <c r="J34" s="34">
        <v>17.190000000000001</v>
      </c>
      <c r="K34" s="22"/>
      <c r="L34" s="22"/>
      <c r="M34" s="22"/>
      <c r="N34" s="22"/>
      <c r="O34" s="22"/>
      <c r="P34" s="22"/>
    </row>
    <row r="35" spans="1:16" ht="39" customHeight="1" x14ac:dyDescent="0.2">
      <c r="A35" s="22"/>
      <c r="B35" s="35"/>
      <c r="C35" s="1145" t="s">
        <v>559</v>
      </c>
      <c r="D35" s="1146"/>
      <c r="E35" s="1147"/>
      <c r="F35" s="36">
        <v>0.87</v>
      </c>
      <c r="G35" s="37">
        <v>1.76</v>
      </c>
      <c r="H35" s="37">
        <v>0.34</v>
      </c>
      <c r="I35" s="37">
        <v>1.37</v>
      </c>
      <c r="J35" s="38">
        <v>3.06</v>
      </c>
      <c r="K35" s="22"/>
      <c r="L35" s="22"/>
      <c r="M35" s="22"/>
      <c r="N35" s="22"/>
      <c r="O35" s="22"/>
      <c r="P35" s="22"/>
    </row>
    <row r="36" spans="1:16" ht="39" customHeight="1" x14ac:dyDescent="0.2">
      <c r="A36" s="22"/>
      <c r="B36" s="35"/>
      <c r="C36" s="1145" t="s">
        <v>560</v>
      </c>
      <c r="D36" s="1146"/>
      <c r="E36" s="1147"/>
      <c r="F36" s="36">
        <v>0.56999999999999995</v>
      </c>
      <c r="G36" s="37">
        <v>0.8</v>
      </c>
      <c r="H36" s="37">
        <v>0.35</v>
      </c>
      <c r="I36" s="37">
        <v>0.74</v>
      </c>
      <c r="J36" s="38">
        <v>1.71</v>
      </c>
      <c r="K36" s="22"/>
      <c r="L36" s="22"/>
      <c r="M36" s="22"/>
      <c r="N36" s="22"/>
      <c r="O36" s="22"/>
      <c r="P36" s="22"/>
    </row>
    <row r="37" spans="1:16" ht="39" customHeight="1" x14ac:dyDescent="0.2">
      <c r="A37" s="22"/>
      <c r="B37" s="35"/>
      <c r="C37" s="1145" t="s">
        <v>561</v>
      </c>
      <c r="D37" s="1146"/>
      <c r="E37" s="1147"/>
      <c r="F37" s="36">
        <v>0.51</v>
      </c>
      <c r="G37" s="37">
        <v>0</v>
      </c>
      <c r="H37" s="37">
        <v>0.05</v>
      </c>
      <c r="I37" s="37">
        <v>0</v>
      </c>
      <c r="J37" s="38">
        <v>0.87</v>
      </c>
      <c r="K37" s="22"/>
      <c r="L37" s="22"/>
      <c r="M37" s="22"/>
      <c r="N37" s="22"/>
      <c r="O37" s="22"/>
      <c r="P37" s="22"/>
    </row>
    <row r="38" spans="1:16" ht="39" customHeight="1" x14ac:dyDescent="0.2">
      <c r="A38" s="22"/>
      <c r="B38" s="35"/>
      <c r="C38" s="1145" t="s">
        <v>562</v>
      </c>
      <c r="D38" s="1146"/>
      <c r="E38" s="1147"/>
      <c r="F38" s="36">
        <v>1.45</v>
      </c>
      <c r="G38" s="37">
        <v>0.15</v>
      </c>
      <c r="H38" s="37">
        <v>7.0000000000000007E-2</v>
      </c>
      <c r="I38" s="37">
        <v>0.04</v>
      </c>
      <c r="J38" s="38">
        <v>0.62</v>
      </c>
      <c r="K38" s="22"/>
      <c r="L38" s="22"/>
      <c r="M38" s="22"/>
      <c r="N38" s="22"/>
      <c r="O38" s="22"/>
      <c r="P38" s="22"/>
    </row>
    <row r="39" spans="1:16" ht="39" customHeight="1" x14ac:dyDescent="0.2">
      <c r="A39" s="22"/>
      <c r="B39" s="35"/>
      <c r="C39" s="1145" t="s">
        <v>563</v>
      </c>
      <c r="D39" s="1146"/>
      <c r="E39" s="1147"/>
      <c r="F39" s="36">
        <v>4.54</v>
      </c>
      <c r="G39" s="37">
        <v>2.91</v>
      </c>
      <c r="H39" s="37">
        <v>1.49</v>
      </c>
      <c r="I39" s="37">
        <v>1.32</v>
      </c>
      <c r="J39" s="38">
        <v>0.38</v>
      </c>
      <c r="K39" s="22"/>
      <c r="L39" s="22"/>
      <c r="M39" s="22"/>
      <c r="N39" s="22"/>
      <c r="O39" s="22"/>
      <c r="P39" s="22"/>
    </row>
    <row r="40" spans="1:16" ht="39" customHeight="1" x14ac:dyDescent="0.2">
      <c r="A40" s="22"/>
      <c r="B40" s="35"/>
      <c r="C40" s="1145" t="s">
        <v>564</v>
      </c>
      <c r="D40" s="1146"/>
      <c r="E40" s="1147"/>
      <c r="F40" s="36">
        <v>0.1</v>
      </c>
      <c r="G40" s="37">
        <v>0.04</v>
      </c>
      <c r="H40" s="37">
        <v>0.02</v>
      </c>
      <c r="I40" s="37">
        <v>0.09</v>
      </c>
      <c r="J40" s="38">
        <v>0.24</v>
      </c>
      <c r="K40" s="22"/>
      <c r="L40" s="22"/>
      <c r="M40" s="22"/>
      <c r="N40" s="22"/>
      <c r="O40" s="22"/>
      <c r="P40" s="22"/>
    </row>
    <row r="41" spans="1:16" ht="39" customHeight="1" x14ac:dyDescent="0.2">
      <c r="A41" s="22"/>
      <c r="B41" s="35"/>
      <c r="C41" s="1145" t="s">
        <v>565</v>
      </c>
      <c r="D41" s="1146"/>
      <c r="E41" s="1147"/>
      <c r="F41" s="36">
        <v>0.8</v>
      </c>
      <c r="G41" s="37">
        <v>0.7</v>
      </c>
      <c r="H41" s="37">
        <v>0.54</v>
      </c>
      <c r="I41" s="37">
        <v>0.22</v>
      </c>
      <c r="J41" s="38">
        <v>0.23</v>
      </c>
      <c r="K41" s="22"/>
      <c r="L41" s="22"/>
      <c r="M41" s="22"/>
      <c r="N41" s="22"/>
      <c r="O41" s="22"/>
      <c r="P41" s="22"/>
    </row>
    <row r="42" spans="1:16" ht="39" customHeight="1" x14ac:dyDescent="0.2">
      <c r="A42" s="22"/>
      <c r="B42" s="39"/>
      <c r="C42" s="1145" t="s">
        <v>566</v>
      </c>
      <c r="D42" s="1146"/>
      <c r="E42" s="1147"/>
      <c r="F42" s="36" t="s">
        <v>509</v>
      </c>
      <c r="G42" s="37" t="s">
        <v>509</v>
      </c>
      <c r="H42" s="37" t="s">
        <v>509</v>
      </c>
      <c r="I42" s="37" t="s">
        <v>509</v>
      </c>
      <c r="J42" s="38" t="s">
        <v>509</v>
      </c>
      <c r="K42" s="22"/>
      <c r="L42" s="22"/>
      <c r="M42" s="22"/>
      <c r="N42" s="22"/>
      <c r="O42" s="22"/>
      <c r="P42" s="22"/>
    </row>
    <row r="43" spans="1:16" ht="39" customHeight="1" thickBot="1" x14ac:dyDescent="0.25">
      <c r="A43" s="22"/>
      <c r="B43" s="40"/>
      <c r="C43" s="1148" t="s">
        <v>567</v>
      </c>
      <c r="D43" s="1149"/>
      <c r="E43" s="1150"/>
      <c r="F43" s="41">
        <v>1.26</v>
      </c>
      <c r="G43" s="42">
        <v>0.01</v>
      </c>
      <c r="H43" s="42">
        <v>0.02</v>
      </c>
      <c r="I43" s="42">
        <v>0.02</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7y98a8LYYr4jwk4vkVKZQgGcIfOiGZg+Stv4IkAiMRbb8W6sdxBjdaF6Ccjt4T76Vrh6LVjBri3+9MdA/dxDg==" saltValue="RlAz6icPYMd7qUPy79q7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4"/>
  <sheetViews>
    <sheetView showGridLines="0" zoomScale="85" zoomScaleNormal="85" zoomScaleSheetLayoutView="55" workbookViewId="0">
      <selection activeCell="O59" sqref="O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153</v>
      </c>
      <c r="L45" s="60">
        <v>148</v>
      </c>
      <c r="M45" s="60">
        <v>144</v>
      </c>
      <c r="N45" s="60">
        <v>150</v>
      </c>
      <c r="O45" s="61">
        <v>155</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509</v>
      </c>
      <c r="L46" s="64" t="s">
        <v>509</v>
      </c>
      <c r="M46" s="64" t="s">
        <v>509</v>
      </c>
      <c r="N46" s="64" t="s">
        <v>509</v>
      </c>
      <c r="O46" s="65" t="s">
        <v>509</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509</v>
      </c>
      <c r="L47" s="64" t="s">
        <v>509</v>
      </c>
      <c r="M47" s="64" t="s">
        <v>509</v>
      </c>
      <c r="N47" s="64" t="s">
        <v>509</v>
      </c>
      <c r="O47" s="65" t="s">
        <v>509</v>
      </c>
      <c r="P47" s="48"/>
      <c r="Q47" s="48"/>
      <c r="R47" s="48"/>
      <c r="S47" s="48"/>
      <c r="T47" s="48"/>
      <c r="U47" s="48"/>
    </row>
    <row r="48" spans="1:21" ht="30.75" customHeight="1" x14ac:dyDescent="0.2">
      <c r="A48" s="48"/>
      <c r="B48" s="1178"/>
      <c r="C48" s="1179"/>
      <c r="D48" s="62"/>
      <c r="E48" s="1155" t="s">
        <v>15</v>
      </c>
      <c r="F48" s="1155"/>
      <c r="G48" s="1155"/>
      <c r="H48" s="1155"/>
      <c r="I48" s="1155"/>
      <c r="J48" s="1156"/>
      <c r="K48" s="63">
        <v>49</v>
      </c>
      <c r="L48" s="64">
        <v>32</v>
      </c>
      <c r="M48" s="64">
        <v>35</v>
      </c>
      <c r="N48" s="64">
        <v>33</v>
      </c>
      <c r="O48" s="65">
        <v>38</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509</v>
      </c>
      <c r="L49" s="64" t="s">
        <v>509</v>
      </c>
      <c r="M49" s="64" t="s">
        <v>509</v>
      </c>
      <c r="N49" s="64" t="s">
        <v>509</v>
      </c>
      <c r="O49" s="65" t="s">
        <v>509</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509</v>
      </c>
      <c r="L50" s="64" t="s">
        <v>509</v>
      </c>
      <c r="M50" s="64" t="s">
        <v>509</v>
      </c>
      <c r="N50" s="64" t="s">
        <v>509</v>
      </c>
      <c r="O50" s="65" t="s">
        <v>509</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509</v>
      </c>
      <c r="L51" s="64" t="s">
        <v>509</v>
      </c>
      <c r="M51" s="64" t="s">
        <v>509</v>
      </c>
      <c r="N51" s="64" t="s">
        <v>509</v>
      </c>
      <c r="O51" s="65" t="s">
        <v>509</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161</v>
      </c>
      <c r="L52" s="64">
        <v>143</v>
      </c>
      <c r="M52" s="64">
        <v>140</v>
      </c>
      <c r="N52" s="64">
        <v>138</v>
      </c>
      <c r="O52" s="65">
        <v>119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41</v>
      </c>
      <c r="L53" s="69">
        <v>37</v>
      </c>
      <c r="M53" s="69">
        <v>39</v>
      </c>
      <c r="N53" s="69">
        <v>45</v>
      </c>
      <c r="O53" s="70">
        <v>74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3">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xAq9uh0VhizgDO9Yq7xFiak6kL5Wv0yfVZAeOH0hzsLe8WkHV+e7rWRDxMy5eVEJMWEB5VoCWs1kcQAFYnVFg==" saltValue="UW1ShkP1baFNRQKs3v/lD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55"/>
  <sheetViews>
    <sheetView showGridLines="0" zoomScale="70" zoomScaleNormal="70" zoomScaleSheetLayoutView="100" workbookViewId="0">
      <selection activeCell="A2" sqref="A2"/>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96" t="s">
        <v>32</v>
      </c>
      <c r="C41" s="1197"/>
      <c r="D41" s="105"/>
      <c r="E41" s="1198" t="s">
        <v>33</v>
      </c>
      <c r="F41" s="1198"/>
      <c r="G41" s="1198"/>
      <c r="H41" s="1199"/>
      <c r="I41" s="355">
        <v>1311</v>
      </c>
      <c r="J41" s="356">
        <v>1278</v>
      </c>
      <c r="K41" s="356">
        <v>1271</v>
      </c>
      <c r="L41" s="356">
        <v>1327</v>
      </c>
      <c r="M41" s="357">
        <v>1833</v>
      </c>
    </row>
    <row r="42" spans="2:13" ht="27.75" customHeight="1" x14ac:dyDescent="0.2">
      <c r="B42" s="1186"/>
      <c r="C42" s="1187"/>
      <c r="D42" s="106"/>
      <c r="E42" s="1190" t="s">
        <v>34</v>
      </c>
      <c r="F42" s="1190"/>
      <c r="G42" s="1190"/>
      <c r="H42" s="1191"/>
      <c r="I42" s="358">
        <v>43</v>
      </c>
      <c r="J42" s="359">
        <v>41</v>
      </c>
      <c r="K42" s="359">
        <v>38</v>
      </c>
      <c r="L42" s="359">
        <v>357</v>
      </c>
      <c r="M42" s="360">
        <v>34</v>
      </c>
    </row>
    <row r="43" spans="2:13" ht="27.75" customHeight="1" x14ac:dyDescent="0.2">
      <c r="B43" s="1186"/>
      <c r="C43" s="1187"/>
      <c r="D43" s="106"/>
      <c r="E43" s="1190" t="s">
        <v>35</v>
      </c>
      <c r="F43" s="1190"/>
      <c r="G43" s="1190"/>
      <c r="H43" s="1191"/>
      <c r="I43" s="358">
        <v>555</v>
      </c>
      <c r="J43" s="359">
        <v>430</v>
      </c>
      <c r="K43" s="359">
        <v>402</v>
      </c>
      <c r="L43" s="359">
        <v>392</v>
      </c>
      <c r="M43" s="360">
        <v>404</v>
      </c>
    </row>
    <row r="44" spans="2:13" ht="27.75" customHeight="1" x14ac:dyDescent="0.2">
      <c r="B44" s="1186"/>
      <c r="C44" s="1187"/>
      <c r="D44" s="106"/>
      <c r="E44" s="1190" t="s">
        <v>36</v>
      </c>
      <c r="F44" s="1190"/>
      <c r="G44" s="1190"/>
      <c r="H44" s="1191"/>
      <c r="I44" s="358" t="s">
        <v>509</v>
      </c>
      <c r="J44" s="359" t="s">
        <v>509</v>
      </c>
      <c r="K44" s="359" t="s">
        <v>509</v>
      </c>
      <c r="L44" s="359" t="s">
        <v>509</v>
      </c>
      <c r="M44" s="360" t="s">
        <v>509</v>
      </c>
    </row>
    <row r="45" spans="2:13" ht="27.75" customHeight="1" x14ac:dyDescent="0.2">
      <c r="B45" s="1186"/>
      <c r="C45" s="1187"/>
      <c r="D45" s="106"/>
      <c r="E45" s="1190" t="s">
        <v>37</v>
      </c>
      <c r="F45" s="1190"/>
      <c r="G45" s="1190"/>
      <c r="H45" s="1191"/>
      <c r="I45" s="358">
        <v>138</v>
      </c>
      <c r="J45" s="359">
        <v>149</v>
      </c>
      <c r="K45" s="359">
        <v>155</v>
      </c>
      <c r="L45" s="359">
        <v>138</v>
      </c>
      <c r="M45" s="360">
        <v>129</v>
      </c>
    </row>
    <row r="46" spans="2:13" ht="27.75" customHeight="1" x14ac:dyDescent="0.2">
      <c r="B46" s="1186"/>
      <c r="C46" s="1187"/>
      <c r="D46" s="107"/>
      <c r="E46" s="1190" t="s">
        <v>38</v>
      </c>
      <c r="F46" s="1190"/>
      <c r="G46" s="1190"/>
      <c r="H46" s="1191"/>
      <c r="I46" s="358" t="s">
        <v>509</v>
      </c>
      <c r="J46" s="359" t="s">
        <v>509</v>
      </c>
      <c r="K46" s="359" t="s">
        <v>509</v>
      </c>
      <c r="L46" s="359" t="s">
        <v>509</v>
      </c>
      <c r="M46" s="360" t="s">
        <v>509</v>
      </c>
    </row>
    <row r="47" spans="2:13" ht="27.75" customHeight="1" x14ac:dyDescent="0.2">
      <c r="B47" s="1186"/>
      <c r="C47" s="1187"/>
      <c r="D47" s="108"/>
      <c r="E47" s="1200" t="s">
        <v>39</v>
      </c>
      <c r="F47" s="1201"/>
      <c r="G47" s="1201"/>
      <c r="H47" s="1202"/>
      <c r="I47" s="358" t="s">
        <v>509</v>
      </c>
      <c r="J47" s="359" t="s">
        <v>509</v>
      </c>
      <c r="K47" s="359" t="s">
        <v>509</v>
      </c>
      <c r="L47" s="359" t="s">
        <v>509</v>
      </c>
      <c r="M47" s="360" t="s">
        <v>509</v>
      </c>
    </row>
    <row r="48" spans="2:13" ht="27.75" customHeight="1" x14ac:dyDescent="0.2">
      <c r="B48" s="1186"/>
      <c r="C48" s="1187"/>
      <c r="D48" s="106"/>
      <c r="E48" s="1190" t="s">
        <v>40</v>
      </c>
      <c r="F48" s="1190"/>
      <c r="G48" s="1190"/>
      <c r="H48" s="1191"/>
      <c r="I48" s="358" t="s">
        <v>509</v>
      </c>
      <c r="J48" s="359" t="s">
        <v>509</v>
      </c>
      <c r="K48" s="359" t="s">
        <v>509</v>
      </c>
      <c r="L48" s="359" t="s">
        <v>509</v>
      </c>
      <c r="M48" s="360" t="s">
        <v>509</v>
      </c>
    </row>
    <row r="49" spans="2:13" ht="27.75" customHeight="1" x14ac:dyDescent="0.2">
      <c r="B49" s="1188"/>
      <c r="C49" s="1189"/>
      <c r="D49" s="106"/>
      <c r="E49" s="1190" t="s">
        <v>41</v>
      </c>
      <c r="F49" s="1190"/>
      <c r="G49" s="1190"/>
      <c r="H49" s="1191"/>
      <c r="I49" s="358" t="s">
        <v>509</v>
      </c>
      <c r="J49" s="359" t="s">
        <v>509</v>
      </c>
      <c r="K49" s="359" t="s">
        <v>509</v>
      </c>
      <c r="L49" s="359" t="s">
        <v>509</v>
      </c>
      <c r="M49" s="360" t="s">
        <v>509</v>
      </c>
    </row>
    <row r="50" spans="2:13" ht="27.75" customHeight="1" x14ac:dyDescent="0.2">
      <c r="B50" s="1184" t="s">
        <v>42</v>
      </c>
      <c r="C50" s="1185"/>
      <c r="D50" s="109"/>
      <c r="E50" s="1190" t="s">
        <v>43</v>
      </c>
      <c r="F50" s="1190"/>
      <c r="G50" s="1190"/>
      <c r="H50" s="1191"/>
      <c r="I50" s="358">
        <v>2230</v>
      </c>
      <c r="J50" s="359">
        <v>2330</v>
      </c>
      <c r="K50" s="359">
        <v>2184</v>
      </c>
      <c r="L50" s="359">
        <v>2161</v>
      </c>
      <c r="M50" s="360">
        <v>1949</v>
      </c>
    </row>
    <row r="51" spans="2:13" ht="27.75" customHeight="1" x14ac:dyDescent="0.2">
      <c r="B51" s="1186"/>
      <c r="C51" s="1187"/>
      <c r="D51" s="106"/>
      <c r="E51" s="1190" t="s">
        <v>44</v>
      </c>
      <c r="F51" s="1190"/>
      <c r="G51" s="1190"/>
      <c r="H51" s="1191"/>
      <c r="I51" s="358" t="s">
        <v>509</v>
      </c>
      <c r="J51" s="359" t="s">
        <v>509</v>
      </c>
      <c r="K51" s="359" t="s">
        <v>509</v>
      </c>
      <c r="L51" s="359" t="s">
        <v>509</v>
      </c>
      <c r="M51" s="360" t="s">
        <v>509</v>
      </c>
    </row>
    <row r="52" spans="2:13" ht="27.75" customHeight="1" x14ac:dyDescent="0.2">
      <c r="B52" s="1188"/>
      <c r="C52" s="1189"/>
      <c r="D52" s="106"/>
      <c r="E52" s="1190" t="s">
        <v>45</v>
      </c>
      <c r="F52" s="1190"/>
      <c r="G52" s="1190"/>
      <c r="H52" s="1191"/>
      <c r="I52" s="358">
        <v>1252</v>
      </c>
      <c r="J52" s="359">
        <v>855</v>
      </c>
      <c r="K52" s="359">
        <v>807</v>
      </c>
      <c r="L52" s="359">
        <v>842</v>
      </c>
      <c r="M52" s="360">
        <v>1344</v>
      </c>
    </row>
    <row r="53" spans="2:13" ht="27.75" customHeight="1" thickBot="1" x14ac:dyDescent="0.25">
      <c r="B53" s="1192" t="s">
        <v>46</v>
      </c>
      <c r="C53" s="1193"/>
      <c r="D53" s="110"/>
      <c r="E53" s="1194" t="s">
        <v>47</v>
      </c>
      <c r="F53" s="1194"/>
      <c r="G53" s="1194"/>
      <c r="H53" s="1195"/>
      <c r="I53" s="361">
        <v>-1436</v>
      </c>
      <c r="J53" s="362">
        <v>-1287</v>
      </c>
      <c r="K53" s="362">
        <v>-1124</v>
      </c>
      <c r="L53" s="362">
        <v>-789</v>
      </c>
      <c r="M53" s="363">
        <v>-894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tgghSBM9BznyXB69q/yf7FXjvou2TMdRY76WE29z+KPoLhFLoUYqCTQLJ690eU1mkUEhVv4RGm3nuPUFx3u/ig==" saltValue="L4Hvh94myB7qCSbBH2uS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55" zoomScaleNormal="55" zoomScaleSheetLayoutView="100" workbookViewId="0">
      <selection activeCell="J5" sqref="J5"/>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553</v>
      </c>
      <c r="G54" s="119" t="s">
        <v>554</v>
      </c>
      <c r="H54" s="120" t="s">
        <v>555</v>
      </c>
    </row>
    <row r="55" spans="2:8" ht="52.5" customHeight="1" x14ac:dyDescent="0.2">
      <c r="B55" s="121"/>
      <c r="C55" s="1211" t="s">
        <v>50</v>
      </c>
      <c r="D55" s="1211"/>
      <c r="E55" s="1212"/>
      <c r="F55" s="122">
        <v>687</v>
      </c>
      <c r="G55" s="122">
        <v>721</v>
      </c>
      <c r="H55" s="123">
        <v>722</v>
      </c>
    </row>
    <row r="56" spans="2:8" ht="52.5" customHeight="1" x14ac:dyDescent="0.2">
      <c r="B56" s="124"/>
      <c r="C56" s="1213" t="s">
        <v>51</v>
      </c>
      <c r="D56" s="1213"/>
      <c r="E56" s="1214"/>
      <c r="F56" s="125">
        <v>30</v>
      </c>
      <c r="G56" s="125">
        <v>40</v>
      </c>
      <c r="H56" s="126">
        <v>40</v>
      </c>
    </row>
    <row r="57" spans="2:8" ht="53.25" customHeight="1" x14ac:dyDescent="0.2">
      <c r="B57" s="124"/>
      <c r="C57" s="1215" t="s">
        <v>52</v>
      </c>
      <c r="D57" s="1215"/>
      <c r="E57" s="1216"/>
      <c r="F57" s="127">
        <v>1275</v>
      </c>
      <c r="G57" s="127">
        <v>1209</v>
      </c>
      <c r="H57" s="128">
        <v>973</v>
      </c>
    </row>
    <row r="58" spans="2:8" ht="45.75" customHeight="1" x14ac:dyDescent="0.2">
      <c r="B58" s="129"/>
      <c r="C58" s="1203" t="s">
        <v>582</v>
      </c>
      <c r="D58" s="1204"/>
      <c r="E58" s="1205"/>
      <c r="F58" s="130">
        <v>361</v>
      </c>
      <c r="G58" s="130">
        <v>361</v>
      </c>
      <c r="H58" s="131">
        <v>362</v>
      </c>
    </row>
    <row r="59" spans="2:8" ht="45.75" customHeight="1" x14ac:dyDescent="0.2">
      <c r="B59" s="129"/>
      <c r="C59" s="1203" t="s">
        <v>583</v>
      </c>
      <c r="D59" s="1204"/>
      <c r="E59" s="1205"/>
      <c r="F59" s="130">
        <v>350</v>
      </c>
      <c r="G59" s="130">
        <v>352</v>
      </c>
      <c r="H59" s="131">
        <v>353</v>
      </c>
    </row>
    <row r="60" spans="2:8" ht="45.75" customHeight="1" x14ac:dyDescent="0.2">
      <c r="B60" s="129"/>
      <c r="C60" s="1203" t="s">
        <v>584</v>
      </c>
      <c r="D60" s="1204"/>
      <c r="E60" s="1205"/>
      <c r="F60" s="130">
        <v>449</v>
      </c>
      <c r="G60" s="130">
        <v>361</v>
      </c>
      <c r="H60" s="131">
        <v>127</v>
      </c>
    </row>
    <row r="61" spans="2:8" ht="45.75" customHeight="1" x14ac:dyDescent="0.2">
      <c r="B61" s="129"/>
      <c r="C61" s="1203" t="s">
        <v>585</v>
      </c>
      <c r="D61" s="1204"/>
      <c r="E61" s="1205"/>
      <c r="F61" s="130">
        <v>102</v>
      </c>
      <c r="G61" s="130">
        <v>102</v>
      </c>
      <c r="H61" s="131">
        <v>103</v>
      </c>
    </row>
    <row r="62" spans="2:8" ht="45.75" customHeight="1" thickBot="1" x14ac:dyDescent="0.25">
      <c r="B62" s="132"/>
      <c r="C62" s="1206" t="s">
        <v>586</v>
      </c>
      <c r="D62" s="1207"/>
      <c r="E62" s="1208"/>
      <c r="F62" s="133">
        <v>3</v>
      </c>
      <c r="G62" s="133">
        <v>18</v>
      </c>
      <c r="H62" s="134">
        <v>14</v>
      </c>
    </row>
    <row r="63" spans="2:8" ht="52.5" customHeight="1" thickBot="1" x14ac:dyDescent="0.25">
      <c r="B63" s="135"/>
      <c r="C63" s="1209" t="s">
        <v>53</v>
      </c>
      <c r="D63" s="1209"/>
      <c r="E63" s="1210"/>
      <c r="F63" s="136">
        <v>1993</v>
      </c>
      <c r="G63" s="136">
        <v>1970</v>
      </c>
      <c r="H63" s="137">
        <v>1735</v>
      </c>
    </row>
    <row r="64" spans="2:8" ht="13" x14ac:dyDescent="0.2"/>
  </sheetData>
  <sheetProtection algorithmName="SHA-512" hashValue="ARqRGsAkAJP6ekHHxfKb/erTo0XBMBPaPTaQ4O/mAGy4QTrau9wWjpGN6PymBJXQ2weqO7JocRgSWDswlP819A==" saltValue="K9iSbAhUBmbzpORBNUAA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548</v>
      </c>
      <c r="G2" s="151"/>
      <c r="H2" s="152"/>
    </row>
    <row r="3" spans="1:8" x14ac:dyDescent="0.2">
      <c r="A3" s="148" t="s">
        <v>541</v>
      </c>
      <c r="B3" s="153"/>
      <c r="C3" s="154"/>
      <c r="D3" s="155">
        <v>524727</v>
      </c>
      <c r="E3" s="156"/>
      <c r="F3" s="157">
        <v>271581</v>
      </c>
      <c r="G3" s="158"/>
      <c r="H3" s="159"/>
    </row>
    <row r="4" spans="1:8" x14ac:dyDescent="0.2">
      <c r="A4" s="160"/>
      <c r="B4" s="161"/>
      <c r="C4" s="162"/>
      <c r="D4" s="163">
        <v>218231</v>
      </c>
      <c r="E4" s="164"/>
      <c r="F4" s="165">
        <v>117844</v>
      </c>
      <c r="G4" s="166"/>
      <c r="H4" s="167"/>
    </row>
    <row r="5" spans="1:8" x14ac:dyDescent="0.2">
      <c r="A5" s="148" t="s">
        <v>543</v>
      </c>
      <c r="B5" s="153"/>
      <c r="C5" s="154"/>
      <c r="D5" s="155">
        <v>304996</v>
      </c>
      <c r="E5" s="156"/>
      <c r="F5" s="157">
        <v>268375</v>
      </c>
      <c r="G5" s="158"/>
      <c r="H5" s="159"/>
    </row>
    <row r="6" spans="1:8" x14ac:dyDescent="0.2">
      <c r="A6" s="160"/>
      <c r="B6" s="161"/>
      <c r="C6" s="162"/>
      <c r="D6" s="163">
        <v>67513</v>
      </c>
      <c r="E6" s="164"/>
      <c r="F6" s="165">
        <v>119602</v>
      </c>
      <c r="G6" s="166"/>
      <c r="H6" s="167"/>
    </row>
    <row r="7" spans="1:8" x14ac:dyDescent="0.2">
      <c r="A7" s="148" t="s">
        <v>544</v>
      </c>
      <c r="B7" s="153"/>
      <c r="C7" s="154"/>
      <c r="D7" s="155">
        <v>321586</v>
      </c>
      <c r="E7" s="156"/>
      <c r="F7" s="157">
        <v>301035</v>
      </c>
      <c r="G7" s="158"/>
      <c r="H7" s="159"/>
    </row>
    <row r="8" spans="1:8" x14ac:dyDescent="0.2">
      <c r="A8" s="160"/>
      <c r="B8" s="161"/>
      <c r="C8" s="162"/>
      <c r="D8" s="163">
        <v>102662</v>
      </c>
      <c r="E8" s="164"/>
      <c r="F8" s="165">
        <v>154376</v>
      </c>
      <c r="G8" s="166"/>
      <c r="H8" s="167"/>
    </row>
    <row r="9" spans="1:8" x14ac:dyDescent="0.2">
      <c r="A9" s="148" t="s">
        <v>545</v>
      </c>
      <c r="B9" s="153"/>
      <c r="C9" s="154"/>
      <c r="D9" s="155">
        <v>546611</v>
      </c>
      <c r="E9" s="156"/>
      <c r="F9" s="157">
        <v>277467</v>
      </c>
      <c r="G9" s="158"/>
      <c r="H9" s="159"/>
    </row>
    <row r="10" spans="1:8" x14ac:dyDescent="0.2">
      <c r="A10" s="160"/>
      <c r="B10" s="161"/>
      <c r="C10" s="162"/>
      <c r="D10" s="163">
        <v>280003</v>
      </c>
      <c r="E10" s="164"/>
      <c r="F10" s="165">
        <v>128378</v>
      </c>
      <c r="G10" s="166"/>
      <c r="H10" s="167"/>
    </row>
    <row r="11" spans="1:8" x14ac:dyDescent="0.2">
      <c r="A11" s="148" t="s">
        <v>546</v>
      </c>
      <c r="B11" s="153"/>
      <c r="C11" s="154"/>
      <c r="D11" s="155">
        <v>961619</v>
      </c>
      <c r="E11" s="156"/>
      <c r="F11" s="157">
        <v>282256</v>
      </c>
      <c r="G11" s="158"/>
      <c r="H11" s="159"/>
    </row>
    <row r="12" spans="1:8" x14ac:dyDescent="0.2">
      <c r="A12" s="160"/>
      <c r="B12" s="161"/>
      <c r="C12" s="168"/>
      <c r="D12" s="163">
        <v>809519</v>
      </c>
      <c r="E12" s="164"/>
      <c r="F12" s="165">
        <v>145453</v>
      </c>
      <c r="G12" s="166"/>
      <c r="H12" s="167"/>
    </row>
    <row r="13" spans="1:8" x14ac:dyDescent="0.2">
      <c r="A13" s="148"/>
      <c r="B13" s="153"/>
      <c r="C13" s="169"/>
      <c r="D13" s="170">
        <v>531908</v>
      </c>
      <c r="E13" s="171"/>
      <c r="F13" s="172">
        <v>280143</v>
      </c>
      <c r="G13" s="173"/>
      <c r="H13" s="159"/>
    </row>
    <row r="14" spans="1:8" x14ac:dyDescent="0.2">
      <c r="A14" s="160"/>
      <c r="B14" s="161"/>
      <c r="C14" s="162"/>
      <c r="D14" s="163">
        <v>295586</v>
      </c>
      <c r="E14" s="164"/>
      <c r="F14" s="165">
        <v>133131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13.27</v>
      </c>
      <c r="C19" s="174">
        <f>ROUND(VALUE(SUBSTITUTE(実質収支比率等に係る経年分析!G$48,"▲","-")),2)</f>
        <v>1.84</v>
      </c>
      <c r="D19" s="174">
        <f>ROUND(VALUE(SUBSTITUTE(実質収支比率等に係る経年分析!H$48,"▲","-")),2)</f>
        <v>9.36</v>
      </c>
      <c r="E19" s="174">
        <f>ROUND(VALUE(SUBSTITUTE(実質収支比率等に係る経年分析!I$48,"▲","-")),2)</f>
        <v>10.09</v>
      </c>
      <c r="F19" s="174">
        <f>ROUND(VALUE(SUBSTITUTE(実質収支比率等に係る経年分析!J$48,"▲","-")),2)</f>
        <v>17.21</v>
      </c>
    </row>
    <row r="20" spans="1:11" x14ac:dyDescent="0.2">
      <c r="A20" s="174" t="s">
        <v>57</v>
      </c>
      <c r="B20" s="174">
        <f>ROUND(VALUE(SUBSTITUTE(実質収支比率等に係る経年分析!F$47,"▲","-")),2)</f>
        <v>77.61</v>
      </c>
      <c r="C20" s="174">
        <f>ROUND(VALUE(SUBSTITUTE(実質収支比率等に係る経年分析!G$47,"▲","-")),2)</f>
        <v>79.849999999999994</v>
      </c>
      <c r="D20" s="174">
        <f>ROUND(VALUE(SUBSTITUTE(実質収支比率等に係る経年分析!H$47,"▲","-")),2)</f>
        <v>73.78</v>
      </c>
      <c r="E20" s="174">
        <f>ROUND(VALUE(SUBSTITUTE(実質収支比率等に係る経年分析!I$47,"▲","-")),2)</f>
        <v>69.63</v>
      </c>
      <c r="F20" s="174">
        <f>ROUND(VALUE(SUBSTITUTE(実質収支比率等に係る経年分析!J$47,"▲","-")),2)</f>
        <v>73.430000000000007</v>
      </c>
    </row>
    <row r="21" spans="1:11" x14ac:dyDescent="0.2">
      <c r="A21" s="174" t="s">
        <v>58</v>
      </c>
      <c r="B21" s="174">
        <f>IF(ISNUMBER(VALUE(SUBSTITUTE(実質収支比率等に係る経年分析!F$49,"▲","-"))),ROUND(VALUE(SUBSTITUTE(実質収支比率等に係る経年分析!F$49,"▲","-")),2),NA())</f>
        <v>-2.2000000000000002</v>
      </c>
      <c r="C21" s="174">
        <f>IF(ISNUMBER(VALUE(SUBSTITUTE(実質収支比率等に係る経年分析!G$49,"▲","-"))),ROUND(VALUE(SUBSTITUTE(実質収支比率等に係る経年分析!G$49,"▲","-")),2),NA())</f>
        <v>-11.55</v>
      </c>
      <c r="D21" s="174">
        <f>IF(ISNUMBER(VALUE(SUBSTITUTE(実質収支比率等に係る経年分析!H$49,"▲","-"))),ROUND(VALUE(SUBSTITUTE(実質収支比率等に係る経年分析!H$49,"▲","-")),2),NA())</f>
        <v>4.1399999999999997</v>
      </c>
      <c r="E21" s="174">
        <f>IF(ISNUMBER(VALUE(SUBSTITUTE(実質収支比率等に係る経年分析!I$49,"▲","-"))),ROUND(VALUE(SUBSTITUTE(実質収支比率等に係る経年分析!I$49,"▲","-")),2),NA())</f>
        <v>4.9000000000000004</v>
      </c>
      <c r="F21" s="174">
        <f>IF(ISNUMBER(VALUE(SUBSTITUTE(実質収支比率等に係る経年分析!J$49,"▲","-"))),ROUND(VALUE(SUBSTITUTE(実質収支比率等に係る経年分析!J$49,"▲","-")),2),NA())</f>
        <v>6.65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1.26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新庄村国民健康保険歯科診療施設特別会計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0.7</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0.54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0.23</v>
      </c>
    </row>
    <row r="30" spans="1:11" x14ac:dyDescent="0.2">
      <c r="A30" s="175" t="str">
        <f>IF(連結実質赤字比率に係る赤字・黒字の構成分析!C$40="",NA(),連結実質赤字比率に係る赤字・黒字の構成分析!C$40)</f>
        <v>新庄村後期高齢者医療特別会計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0.24</v>
      </c>
    </row>
    <row r="31" spans="1:11" x14ac:dyDescent="0.2">
      <c r="A31" s="175" t="str">
        <f>IF(連結実質赤字比率に係る赤字・黒字の構成分析!C$39="",NA(),連結実質赤字比率に係る赤字・黒字の構成分析!C$39)</f>
        <v>新庄村国民健康保険事業特別会計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4.54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2.91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1.49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1.32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0.38</v>
      </c>
    </row>
    <row r="32" spans="1:11" x14ac:dyDescent="0.2">
      <c r="A32" s="175" t="str">
        <f>IF(連結実質赤字比率に係る赤字・黒字の構成分析!C$38="",NA(),連結実質赤字比率に係る赤字・黒字の構成分析!C$38)</f>
        <v>新庄村簡易水道事業特別会計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0.62</v>
      </c>
    </row>
    <row r="33" spans="1:16" x14ac:dyDescent="0.2">
      <c r="A33" s="175" t="str">
        <f>IF(連結実質赤字比率に係る赤字・黒字の構成分析!C$37="",NA(),連結実質赤字比率に係る赤字・黒字の構成分析!C$37)</f>
        <v>新庄村下水道事業特別会計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0.87</v>
      </c>
    </row>
    <row r="34" spans="1:16" x14ac:dyDescent="0.2">
      <c r="A34" s="175" t="str">
        <f>IF(連結実質赤字比率に係る赤字・黒字の構成分析!C$36="",NA(),連結実質赤字比率に係る赤字・黒字の構成分析!C$36)</f>
        <v>新庄村国民健康保険診療所特別会計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0.56999999999999995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1.71</v>
      </c>
    </row>
    <row r="35" spans="1:16" x14ac:dyDescent="0.2">
      <c r="A35" s="175" t="str">
        <f>IF(連結実質赤字比率に係る赤字・黒字の構成分析!C$35="",NA(),連結実質赤字比率に係る赤字・黒字の構成分析!C$35)</f>
        <v>新庄村介護保険特別会計（保険事業勘定）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17.190000000000001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161</v>
      </c>
      <c r="E42" s="176"/>
      <c r="F42" s="176"/>
      <c r="G42" s="176">
        <f>'実質公債費比率（分子）の構造'!L$52</f>
        <v>143</v>
      </c>
      <c r="H42" s="176"/>
      <c r="I42" s="176"/>
      <c r="J42" s="176">
        <f>'実質公債費比率（分子）の構造'!M$52</f>
        <v>140</v>
      </c>
      <c r="K42" s="176"/>
      <c r="L42" s="176"/>
      <c r="M42" s="176">
        <f>'実質公債費比率（分子）の構造'!N$52</f>
        <v>138</v>
      </c>
      <c r="N42" s="176"/>
      <c r="O42" s="176"/>
      <c r="P42" s="176">
        <f>'実質公債費比率（分子）の構造'!O$52</f>
        <v>119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49</v>
      </c>
      <c r="C46" s="176"/>
      <c r="D46" s="176"/>
      <c r="E46" s="176">
        <f>'実質公債費比率（分子）の構造'!L$48</f>
        <v>32</v>
      </c>
      <c r="F46" s="176"/>
      <c r="G46" s="176"/>
      <c r="H46" s="176">
        <f>'実質公債費比率（分子）の構造'!M$48</f>
        <v>35</v>
      </c>
      <c r="I46" s="176"/>
      <c r="J46" s="176"/>
      <c r="K46" s="176">
        <f>'実質公債費比率（分子）の構造'!N$48</f>
        <v>33</v>
      </c>
      <c r="L46" s="176"/>
      <c r="M46" s="176"/>
      <c r="N46" s="176">
        <f>'実質公債費比率（分子）の構造'!O$48</f>
        <v>38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153</v>
      </c>
      <c r="C49" s="176"/>
      <c r="D49" s="176"/>
      <c r="E49" s="176">
        <f>'実質公債費比率（分子）の構造'!L$45</f>
        <v>148</v>
      </c>
      <c r="F49" s="176"/>
      <c r="G49" s="176"/>
      <c r="H49" s="176">
        <f>'実質公債費比率（分子）の構造'!M$45</f>
        <v>144</v>
      </c>
      <c r="I49" s="176"/>
      <c r="J49" s="176"/>
      <c r="K49" s="176">
        <f>'実質公債費比率（分子）の構造'!N$45</f>
        <v>150</v>
      </c>
      <c r="L49" s="176"/>
      <c r="M49" s="176"/>
      <c r="N49" s="176">
        <f>'実質公債費比率（分子）の構造'!O$45</f>
        <v>155</v>
      </c>
      <c r="O49" s="176"/>
      <c r="P49" s="176"/>
    </row>
    <row r="50" spans="1:16" x14ac:dyDescent="0.2">
      <c r="A50" s="176" t="s">
        <v>73</v>
      </c>
      <c r="B50" s="176" t="e">
        <f>NA()</f>
        <v>#N/A</v>
      </c>
      <c r="C50" s="176">
        <f>IF(ISNUMBER('実質公債費比率（分子）の構造'!K$53),'実質公債費比率（分子）の構造'!K$53,NA())</f>
        <v>41</v>
      </c>
      <c r="D50" s="176" t="e">
        <f>NA()</f>
        <v>#N/A</v>
      </c>
      <c r="E50" s="176" t="e">
        <f>NA()</f>
        <v>#N/A</v>
      </c>
      <c r="F50" s="176">
        <f>IF(ISNUMBER('実質公債費比率（分子）の構造'!L$53),'実質公債費比率（分子）の構造'!L$53,NA())</f>
        <v>37</v>
      </c>
      <c r="G50" s="176" t="e">
        <f>NA()</f>
        <v>#N/A</v>
      </c>
      <c r="H50" s="176" t="e">
        <f>NA()</f>
        <v>#N/A</v>
      </c>
      <c r="I50" s="176">
        <f>IF(ISNUMBER('実質公債費比率（分子）の構造'!M$53),'実質公債費比率（分子）の構造'!M$53,NA())</f>
        <v>39</v>
      </c>
      <c r="J50" s="176" t="e">
        <f>NA()</f>
        <v>#N/A</v>
      </c>
      <c r="K50" s="176" t="e">
        <f>NA()</f>
        <v>#N/A</v>
      </c>
      <c r="L50" s="176">
        <f>IF(ISNUMBER('実質公債費比率（分子）の構造'!N$53),'実質公債費比率（分子）の構造'!N$53,NA())</f>
        <v>45</v>
      </c>
      <c r="M50" s="176" t="e">
        <f>NA()</f>
        <v>#N/A</v>
      </c>
      <c r="N50" s="176" t="e">
        <f>NA()</f>
        <v>#N/A</v>
      </c>
      <c r="O50" s="176">
        <f>IF(ISNUMBER('実質公債費比率（分子）の構造'!O$53),'実質公債費比率（分子）の構造'!O$53,NA())</f>
        <v>74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1252</v>
      </c>
      <c r="E56" s="175"/>
      <c r="F56" s="175"/>
      <c r="G56" s="175">
        <f>'将来負担比率（分子）の構造'!J$52</f>
        <v>855</v>
      </c>
      <c r="H56" s="175"/>
      <c r="I56" s="175"/>
      <c r="J56" s="175">
        <f>'将来負担比率（分子）の構造'!K$52</f>
        <v>807</v>
      </c>
      <c r="K56" s="175"/>
      <c r="L56" s="175"/>
      <c r="M56" s="175">
        <f>'将来負担比率（分子）の構造'!L$52</f>
        <v>842</v>
      </c>
      <c r="N56" s="175"/>
      <c r="O56" s="175"/>
      <c r="P56" s="175">
        <f>'将来負担比率（分子）の構造'!M$52</f>
        <v>1344</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2230</v>
      </c>
      <c r="E58" s="175"/>
      <c r="F58" s="175"/>
      <c r="G58" s="175">
        <f>'将来負担比率（分子）の構造'!J$50</f>
        <v>2330</v>
      </c>
      <c r="H58" s="175"/>
      <c r="I58" s="175"/>
      <c r="J58" s="175">
        <f>'将来負担比率（分子）の構造'!K$50</f>
        <v>2184</v>
      </c>
      <c r="K58" s="175"/>
      <c r="L58" s="175"/>
      <c r="M58" s="175">
        <f>'将来負担比率（分子）の構造'!L$50</f>
        <v>2161</v>
      </c>
      <c r="N58" s="175"/>
      <c r="O58" s="175"/>
      <c r="P58" s="175">
        <f>'将来負担比率（分子）の構造'!M$50</f>
        <v>1949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138</v>
      </c>
      <c r="C62" s="175"/>
      <c r="D62" s="175"/>
      <c r="E62" s="175">
        <f>'将来負担比率（分子）の構造'!J$45</f>
        <v>149</v>
      </c>
      <c r="F62" s="175"/>
      <c r="G62" s="175"/>
      <c r="H62" s="175">
        <f>'将来負担比率（分子）の構造'!K$45</f>
        <v>155</v>
      </c>
      <c r="I62" s="175"/>
      <c r="J62" s="175"/>
      <c r="K62" s="175">
        <f>'将来負担比率（分子）の構造'!L$45</f>
        <v>138</v>
      </c>
      <c r="L62" s="175"/>
      <c r="M62" s="175"/>
      <c r="N62" s="175">
        <f>'将来負担比率（分子）の構造'!M$45</f>
        <v>129</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555</v>
      </c>
      <c r="C64" s="175"/>
      <c r="D64" s="175"/>
      <c r="E64" s="175">
        <f>'将来負担比率（分子）の構造'!J$43</f>
        <v>430</v>
      </c>
      <c r="F64" s="175"/>
      <c r="G64" s="175"/>
      <c r="H64" s="175">
        <f>'将来負担比率（分子）の構造'!K$43</f>
        <v>402</v>
      </c>
      <c r="I64" s="175"/>
      <c r="J64" s="175"/>
      <c r="K64" s="175">
        <f>'将来負担比率（分子）の構造'!L$43</f>
        <v>392</v>
      </c>
      <c r="L64" s="175"/>
      <c r="M64" s="175"/>
      <c r="N64" s="175">
        <f>'将来負担比率（分子）の構造'!M$43</f>
        <v>404</v>
      </c>
      <c r="O64" s="175"/>
      <c r="P64" s="175"/>
    </row>
    <row r="65" spans="1:16" x14ac:dyDescent="0.2">
      <c r="A65" s="175" t="s">
        <v>34</v>
      </c>
      <c r="B65" s="175">
        <f>'将来負担比率（分子）の構造'!I$42</f>
        <v>43</v>
      </c>
      <c r="C65" s="175"/>
      <c r="D65" s="175"/>
      <c r="E65" s="175">
        <f>'将来負担比率（分子）の構造'!J$42</f>
        <v>41</v>
      </c>
      <c r="F65" s="175"/>
      <c r="G65" s="175"/>
      <c r="H65" s="175">
        <f>'将来負担比率（分子）の構造'!K$42</f>
        <v>38</v>
      </c>
      <c r="I65" s="175"/>
      <c r="J65" s="175"/>
      <c r="K65" s="175">
        <f>'将来負担比率（分子）の構造'!L$42</f>
        <v>357</v>
      </c>
      <c r="L65" s="175"/>
      <c r="M65" s="175"/>
      <c r="N65" s="175">
        <f>'将来負担比率（分子）の構造'!M$42</f>
        <v>34</v>
      </c>
      <c r="O65" s="175"/>
      <c r="P65" s="175"/>
    </row>
    <row r="66" spans="1:16" x14ac:dyDescent="0.2">
      <c r="A66" s="175" t="s">
        <v>33</v>
      </c>
      <c r="B66" s="175">
        <f>'将来負担比率（分子）の構造'!I$41</f>
        <v>1311</v>
      </c>
      <c r="C66" s="175"/>
      <c r="D66" s="175"/>
      <c r="E66" s="175">
        <f>'将来負担比率（分子）の構造'!J$41</f>
        <v>1278</v>
      </c>
      <c r="F66" s="175"/>
      <c r="G66" s="175"/>
      <c r="H66" s="175">
        <f>'将来負担比率（分子）の構造'!K$41</f>
        <v>1271</v>
      </c>
      <c r="I66" s="175"/>
      <c r="J66" s="175"/>
      <c r="K66" s="175">
        <f>'将来負担比率（分子）の構造'!L$41</f>
        <v>1327</v>
      </c>
      <c r="L66" s="175"/>
      <c r="M66" s="175"/>
      <c r="N66" s="175">
        <f>'将来負担比率（分子）の構造'!M$41</f>
        <v>1833</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687</v>
      </c>
      <c r="C72" s="179">
        <f>基金残高に係る経年分析!G55</f>
        <v>721</v>
      </c>
      <c r="D72" s="179">
        <f>基金残高に係る経年分析!H55</f>
        <v>722</v>
      </c>
    </row>
    <row r="73" spans="1:16" x14ac:dyDescent="0.2">
      <c r="A73" s="178" t="s">
        <v>80</v>
      </c>
      <c r="B73" s="179">
        <f>基金残高に係る経年分析!F56</f>
        <v>30</v>
      </c>
      <c r="C73" s="179">
        <f>基金残高に係る経年分析!G56</f>
        <v>40</v>
      </c>
      <c r="D73" s="179">
        <f>基金残高に係る経年分析!H56</f>
        <v>40</v>
      </c>
    </row>
    <row r="74" spans="1:16" x14ac:dyDescent="0.2">
      <c r="A74" s="178" t="s">
        <v>81</v>
      </c>
      <c r="B74" s="179">
        <f>基金残高に係る経年分析!F57</f>
        <v>1275</v>
      </c>
      <c r="C74" s="179">
        <f>基金残高に係る経年分析!G57</f>
        <v>1209</v>
      </c>
      <c r="D74" s="179">
        <f>基金残高に係る経年分析!H57</f>
        <v>973</v>
      </c>
    </row>
  </sheetData>
  <sheetProtection algorithmName="SHA-512" hashValue="WkqImlYQNXiRgpTqMG/3rIhOFBWNNQWjutID/G+JwQMTUg8ebh9qdNjdxj7u+pzDlgmegp6/S+ASxz1iBn6okg==" saltValue="BKEe9fisZKe7mqXnR/pv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226</v>
      </c>
      <c r="C5" s="680"/>
      <c r="D5" s="680"/>
      <c r="E5" s="680"/>
      <c r="F5" s="680"/>
      <c r="G5" s="680"/>
      <c r="H5" s="680"/>
      <c r="I5" s="680"/>
      <c r="J5" s="680"/>
      <c r="K5" s="680"/>
      <c r="L5" s="680"/>
      <c r="M5" s="680"/>
      <c r="N5" s="680"/>
      <c r="O5" s="680"/>
      <c r="P5" s="680"/>
      <c r="Q5" s="681"/>
      <c r="R5" s="676">
        <v>197128</v>
      </c>
      <c r="S5" s="677"/>
      <c r="T5" s="677"/>
      <c r="U5" s="677"/>
      <c r="V5" s="677"/>
      <c r="W5" s="677"/>
      <c r="X5" s="677"/>
      <c r="Y5" s="702"/>
      <c r="Z5" s="715">
        <v>8</v>
      </c>
      <c r="AA5" s="715"/>
      <c r="AB5" s="715"/>
      <c r="AC5" s="715"/>
      <c r="AD5" s="716">
        <v>197128</v>
      </c>
      <c r="AE5" s="716"/>
      <c r="AF5" s="716"/>
      <c r="AG5" s="716"/>
      <c r="AH5" s="716"/>
      <c r="AI5" s="716"/>
      <c r="AJ5" s="716"/>
      <c r="AK5" s="716"/>
      <c r="AL5" s="703">
        <v>19.399999999999999</v>
      </c>
      <c r="AM5" s="685"/>
      <c r="AN5" s="685"/>
      <c r="AO5" s="704"/>
      <c r="AP5" s="679" t="s">
        <v>227</v>
      </c>
      <c r="AQ5" s="680"/>
      <c r="AR5" s="680"/>
      <c r="AS5" s="680"/>
      <c r="AT5" s="680"/>
      <c r="AU5" s="680"/>
      <c r="AV5" s="680"/>
      <c r="AW5" s="680"/>
      <c r="AX5" s="680"/>
      <c r="AY5" s="680"/>
      <c r="AZ5" s="680"/>
      <c r="BA5" s="680"/>
      <c r="BB5" s="680"/>
      <c r="BC5" s="680"/>
      <c r="BD5" s="680"/>
      <c r="BE5" s="680"/>
      <c r="BF5" s="681"/>
      <c r="BG5" s="621">
        <v>197128</v>
      </c>
      <c r="BH5" s="622"/>
      <c r="BI5" s="622"/>
      <c r="BJ5" s="622"/>
      <c r="BK5" s="622"/>
      <c r="BL5" s="622"/>
      <c r="BM5" s="622"/>
      <c r="BN5" s="623"/>
      <c r="BO5" s="659">
        <v>100</v>
      </c>
      <c r="BP5" s="659"/>
      <c r="BQ5" s="659"/>
      <c r="BR5" s="659"/>
      <c r="BS5" s="660">
        <v>20135</v>
      </c>
      <c r="BT5" s="660"/>
      <c r="BU5" s="660"/>
      <c r="BV5" s="660"/>
      <c r="BW5" s="660"/>
      <c r="BX5" s="660"/>
      <c r="BY5" s="660"/>
      <c r="BZ5" s="660"/>
      <c r="CA5" s="660"/>
      <c r="CB5" s="695"/>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2">
      <c r="B6" s="618" t="s">
        <v>231</v>
      </c>
      <c r="C6" s="619"/>
      <c r="D6" s="619"/>
      <c r="E6" s="619"/>
      <c r="F6" s="619"/>
      <c r="G6" s="619"/>
      <c r="H6" s="619"/>
      <c r="I6" s="619"/>
      <c r="J6" s="619"/>
      <c r="K6" s="619"/>
      <c r="L6" s="619"/>
      <c r="M6" s="619"/>
      <c r="N6" s="619"/>
      <c r="O6" s="619"/>
      <c r="P6" s="619"/>
      <c r="Q6" s="620"/>
      <c r="R6" s="621">
        <v>23606</v>
      </c>
      <c r="S6" s="622"/>
      <c r="T6" s="622"/>
      <c r="U6" s="622"/>
      <c r="V6" s="622"/>
      <c r="W6" s="622"/>
      <c r="X6" s="622"/>
      <c r="Y6" s="623"/>
      <c r="Z6" s="659">
        <v>1</v>
      </c>
      <c r="AA6" s="659"/>
      <c r="AB6" s="659"/>
      <c r="AC6" s="659"/>
      <c r="AD6" s="660">
        <v>23606</v>
      </c>
      <c r="AE6" s="660"/>
      <c r="AF6" s="660"/>
      <c r="AG6" s="660"/>
      <c r="AH6" s="660"/>
      <c r="AI6" s="660"/>
      <c r="AJ6" s="660"/>
      <c r="AK6" s="660"/>
      <c r="AL6" s="624">
        <v>2.2999999999999998</v>
      </c>
      <c r="AM6" s="625"/>
      <c r="AN6" s="625"/>
      <c r="AO6" s="661"/>
      <c r="AP6" s="618" t="s">
        <v>232</v>
      </c>
      <c r="AQ6" s="619"/>
      <c r="AR6" s="619"/>
      <c r="AS6" s="619"/>
      <c r="AT6" s="619"/>
      <c r="AU6" s="619"/>
      <c r="AV6" s="619"/>
      <c r="AW6" s="619"/>
      <c r="AX6" s="619"/>
      <c r="AY6" s="619"/>
      <c r="AZ6" s="619"/>
      <c r="BA6" s="619"/>
      <c r="BB6" s="619"/>
      <c r="BC6" s="619"/>
      <c r="BD6" s="619"/>
      <c r="BE6" s="619"/>
      <c r="BF6" s="620"/>
      <c r="BG6" s="621">
        <v>197128</v>
      </c>
      <c r="BH6" s="622"/>
      <c r="BI6" s="622"/>
      <c r="BJ6" s="622"/>
      <c r="BK6" s="622"/>
      <c r="BL6" s="622"/>
      <c r="BM6" s="622"/>
      <c r="BN6" s="623"/>
      <c r="BO6" s="659">
        <v>100</v>
      </c>
      <c r="BP6" s="659"/>
      <c r="BQ6" s="659"/>
      <c r="BR6" s="659"/>
      <c r="BS6" s="660">
        <v>20135</v>
      </c>
      <c r="BT6" s="660"/>
      <c r="BU6" s="660"/>
      <c r="BV6" s="660"/>
      <c r="BW6" s="660"/>
      <c r="BX6" s="660"/>
      <c r="BY6" s="660"/>
      <c r="BZ6" s="660"/>
      <c r="CA6" s="660"/>
      <c r="CB6" s="695"/>
      <c r="CD6" s="679" t="s">
        <v>233</v>
      </c>
      <c r="CE6" s="680"/>
      <c r="CF6" s="680"/>
      <c r="CG6" s="680"/>
      <c r="CH6" s="680"/>
      <c r="CI6" s="680"/>
      <c r="CJ6" s="680"/>
      <c r="CK6" s="680"/>
      <c r="CL6" s="680"/>
      <c r="CM6" s="680"/>
      <c r="CN6" s="680"/>
      <c r="CO6" s="680"/>
      <c r="CP6" s="680"/>
      <c r="CQ6" s="681"/>
      <c r="CR6" s="621">
        <v>40797</v>
      </c>
      <c r="CS6" s="622"/>
      <c r="CT6" s="622"/>
      <c r="CU6" s="622"/>
      <c r="CV6" s="622"/>
      <c r="CW6" s="622"/>
      <c r="CX6" s="622"/>
      <c r="CY6" s="623"/>
      <c r="CZ6" s="703">
        <v>1.8</v>
      </c>
      <c r="DA6" s="685"/>
      <c r="DB6" s="685"/>
      <c r="DC6" s="705"/>
      <c r="DD6" s="627" t="s">
        <v>129</v>
      </c>
      <c r="DE6" s="622"/>
      <c r="DF6" s="622"/>
      <c r="DG6" s="622"/>
      <c r="DH6" s="622"/>
      <c r="DI6" s="622"/>
      <c r="DJ6" s="622"/>
      <c r="DK6" s="622"/>
      <c r="DL6" s="622"/>
      <c r="DM6" s="622"/>
      <c r="DN6" s="622"/>
      <c r="DO6" s="622"/>
      <c r="DP6" s="623"/>
      <c r="DQ6" s="627">
        <v>40797</v>
      </c>
      <c r="DR6" s="622"/>
      <c r="DS6" s="622"/>
      <c r="DT6" s="622"/>
      <c r="DU6" s="622"/>
      <c r="DV6" s="622"/>
      <c r="DW6" s="622"/>
      <c r="DX6" s="622"/>
      <c r="DY6" s="622"/>
      <c r="DZ6" s="622"/>
      <c r="EA6" s="622"/>
      <c r="EB6" s="622"/>
      <c r="EC6" s="658"/>
    </row>
    <row r="7" spans="2:143" ht="11.25" customHeight="1" x14ac:dyDescent="0.2">
      <c r="B7" s="618" t="s">
        <v>234</v>
      </c>
      <c r="C7" s="619"/>
      <c r="D7" s="619"/>
      <c r="E7" s="619"/>
      <c r="F7" s="619"/>
      <c r="G7" s="619"/>
      <c r="H7" s="619"/>
      <c r="I7" s="619"/>
      <c r="J7" s="619"/>
      <c r="K7" s="619"/>
      <c r="L7" s="619"/>
      <c r="M7" s="619"/>
      <c r="N7" s="619"/>
      <c r="O7" s="619"/>
      <c r="P7" s="619"/>
      <c r="Q7" s="620"/>
      <c r="R7" s="621">
        <v>28</v>
      </c>
      <c r="S7" s="622"/>
      <c r="T7" s="622"/>
      <c r="U7" s="622"/>
      <c r="V7" s="622"/>
      <c r="W7" s="622"/>
      <c r="X7" s="622"/>
      <c r="Y7" s="623"/>
      <c r="Z7" s="659">
        <v>0</v>
      </c>
      <c r="AA7" s="659"/>
      <c r="AB7" s="659"/>
      <c r="AC7" s="659"/>
      <c r="AD7" s="660">
        <v>28</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32202</v>
      </c>
      <c r="BH7" s="622"/>
      <c r="BI7" s="622"/>
      <c r="BJ7" s="622"/>
      <c r="BK7" s="622"/>
      <c r="BL7" s="622"/>
      <c r="BM7" s="622"/>
      <c r="BN7" s="623"/>
      <c r="BO7" s="659">
        <v>16.3</v>
      </c>
      <c r="BP7" s="659"/>
      <c r="BQ7" s="659"/>
      <c r="BR7" s="659"/>
      <c r="BS7" s="660">
        <v>357</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1075609</v>
      </c>
      <c r="CS7" s="622"/>
      <c r="CT7" s="622"/>
      <c r="CU7" s="622"/>
      <c r="CV7" s="622"/>
      <c r="CW7" s="622"/>
      <c r="CX7" s="622"/>
      <c r="CY7" s="623"/>
      <c r="CZ7" s="659">
        <v>46.6</v>
      </c>
      <c r="DA7" s="659"/>
      <c r="DB7" s="659"/>
      <c r="DC7" s="659"/>
      <c r="DD7" s="627">
        <v>638905</v>
      </c>
      <c r="DE7" s="622"/>
      <c r="DF7" s="622"/>
      <c r="DG7" s="622"/>
      <c r="DH7" s="622"/>
      <c r="DI7" s="622"/>
      <c r="DJ7" s="622"/>
      <c r="DK7" s="622"/>
      <c r="DL7" s="622"/>
      <c r="DM7" s="622"/>
      <c r="DN7" s="622"/>
      <c r="DO7" s="622"/>
      <c r="DP7" s="623"/>
      <c r="DQ7" s="627">
        <v>246120</v>
      </c>
      <c r="DR7" s="622"/>
      <c r="DS7" s="622"/>
      <c r="DT7" s="622"/>
      <c r="DU7" s="622"/>
      <c r="DV7" s="622"/>
      <c r="DW7" s="622"/>
      <c r="DX7" s="622"/>
      <c r="DY7" s="622"/>
      <c r="DZ7" s="622"/>
      <c r="EA7" s="622"/>
      <c r="EB7" s="622"/>
      <c r="EC7" s="658"/>
    </row>
    <row r="8" spans="2:143" ht="11.25" customHeight="1" x14ac:dyDescent="0.2">
      <c r="B8" s="618" t="s">
        <v>237</v>
      </c>
      <c r="C8" s="619"/>
      <c r="D8" s="619"/>
      <c r="E8" s="619"/>
      <c r="F8" s="619"/>
      <c r="G8" s="619"/>
      <c r="H8" s="619"/>
      <c r="I8" s="619"/>
      <c r="J8" s="619"/>
      <c r="K8" s="619"/>
      <c r="L8" s="619"/>
      <c r="M8" s="619"/>
      <c r="N8" s="619"/>
      <c r="O8" s="619"/>
      <c r="P8" s="619"/>
      <c r="Q8" s="620"/>
      <c r="R8" s="621">
        <v>530</v>
      </c>
      <c r="S8" s="622"/>
      <c r="T8" s="622"/>
      <c r="U8" s="622"/>
      <c r="V8" s="622"/>
      <c r="W8" s="622"/>
      <c r="X8" s="622"/>
      <c r="Y8" s="623"/>
      <c r="Z8" s="659">
        <v>0</v>
      </c>
      <c r="AA8" s="659"/>
      <c r="AB8" s="659"/>
      <c r="AC8" s="659"/>
      <c r="AD8" s="660">
        <v>530</v>
      </c>
      <c r="AE8" s="660"/>
      <c r="AF8" s="660"/>
      <c r="AG8" s="660"/>
      <c r="AH8" s="660"/>
      <c r="AI8" s="660"/>
      <c r="AJ8" s="660"/>
      <c r="AK8" s="660"/>
      <c r="AL8" s="624">
        <v>0.1</v>
      </c>
      <c r="AM8" s="625"/>
      <c r="AN8" s="625"/>
      <c r="AO8" s="661"/>
      <c r="AP8" s="618" t="s">
        <v>238</v>
      </c>
      <c r="AQ8" s="619"/>
      <c r="AR8" s="619"/>
      <c r="AS8" s="619"/>
      <c r="AT8" s="619"/>
      <c r="AU8" s="619"/>
      <c r="AV8" s="619"/>
      <c r="AW8" s="619"/>
      <c r="AX8" s="619"/>
      <c r="AY8" s="619"/>
      <c r="AZ8" s="619"/>
      <c r="BA8" s="619"/>
      <c r="BB8" s="619"/>
      <c r="BC8" s="619"/>
      <c r="BD8" s="619"/>
      <c r="BE8" s="619"/>
      <c r="BF8" s="620"/>
      <c r="BG8" s="621">
        <v>1355</v>
      </c>
      <c r="BH8" s="622"/>
      <c r="BI8" s="622"/>
      <c r="BJ8" s="622"/>
      <c r="BK8" s="622"/>
      <c r="BL8" s="622"/>
      <c r="BM8" s="622"/>
      <c r="BN8" s="623"/>
      <c r="BO8" s="659">
        <v>0.7</v>
      </c>
      <c r="BP8" s="659"/>
      <c r="BQ8" s="659"/>
      <c r="BR8" s="659"/>
      <c r="BS8" s="660" t="s">
        <v>129</v>
      </c>
      <c r="BT8" s="660"/>
      <c r="BU8" s="660"/>
      <c r="BV8" s="660"/>
      <c r="BW8" s="660"/>
      <c r="BX8" s="660"/>
      <c r="BY8" s="660"/>
      <c r="BZ8" s="660"/>
      <c r="CA8" s="660"/>
      <c r="CB8" s="695"/>
      <c r="CD8" s="618" t="s">
        <v>239</v>
      </c>
      <c r="CE8" s="619"/>
      <c r="CF8" s="619"/>
      <c r="CG8" s="619"/>
      <c r="CH8" s="619"/>
      <c r="CI8" s="619"/>
      <c r="CJ8" s="619"/>
      <c r="CK8" s="619"/>
      <c r="CL8" s="619"/>
      <c r="CM8" s="619"/>
      <c r="CN8" s="619"/>
      <c r="CO8" s="619"/>
      <c r="CP8" s="619"/>
      <c r="CQ8" s="620"/>
      <c r="CR8" s="621">
        <v>305541</v>
      </c>
      <c r="CS8" s="622"/>
      <c r="CT8" s="622"/>
      <c r="CU8" s="622"/>
      <c r="CV8" s="622"/>
      <c r="CW8" s="622"/>
      <c r="CX8" s="622"/>
      <c r="CY8" s="623"/>
      <c r="CZ8" s="659">
        <v>13.2</v>
      </c>
      <c r="DA8" s="659"/>
      <c r="DB8" s="659"/>
      <c r="DC8" s="659"/>
      <c r="DD8" s="627">
        <v>956</v>
      </c>
      <c r="DE8" s="622"/>
      <c r="DF8" s="622"/>
      <c r="DG8" s="622"/>
      <c r="DH8" s="622"/>
      <c r="DI8" s="622"/>
      <c r="DJ8" s="622"/>
      <c r="DK8" s="622"/>
      <c r="DL8" s="622"/>
      <c r="DM8" s="622"/>
      <c r="DN8" s="622"/>
      <c r="DO8" s="622"/>
      <c r="DP8" s="623"/>
      <c r="DQ8" s="627">
        <v>229959</v>
      </c>
      <c r="DR8" s="622"/>
      <c r="DS8" s="622"/>
      <c r="DT8" s="622"/>
      <c r="DU8" s="622"/>
      <c r="DV8" s="622"/>
      <c r="DW8" s="622"/>
      <c r="DX8" s="622"/>
      <c r="DY8" s="622"/>
      <c r="DZ8" s="622"/>
      <c r="EA8" s="622"/>
      <c r="EB8" s="622"/>
      <c r="EC8" s="658"/>
    </row>
    <row r="9" spans="2:143" ht="11.25" customHeight="1" x14ac:dyDescent="0.2">
      <c r="B9" s="618" t="s">
        <v>240</v>
      </c>
      <c r="C9" s="619"/>
      <c r="D9" s="619"/>
      <c r="E9" s="619"/>
      <c r="F9" s="619"/>
      <c r="G9" s="619"/>
      <c r="H9" s="619"/>
      <c r="I9" s="619"/>
      <c r="J9" s="619"/>
      <c r="K9" s="619"/>
      <c r="L9" s="619"/>
      <c r="M9" s="619"/>
      <c r="N9" s="619"/>
      <c r="O9" s="619"/>
      <c r="P9" s="619"/>
      <c r="Q9" s="620"/>
      <c r="R9" s="621">
        <v>351</v>
      </c>
      <c r="S9" s="622"/>
      <c r="T9" s="622"/>
      <c r="U9" s="622"/>
      <c r="V9" s="622"/>
      <c r="W9" s="622"/>
      <c r="X9" s="622"/>
      <c r="Y9" s="623"/>
      <c r="Z9" s="659">
        <v>0</v>
      </c>
      <c r="AA9" s="659"/>
      <c r="AB9" s="659"/>
      <c r="AC9" s="659"/>
      <c r="AD9" s="660">
        <v>351</v>
      </c>
      <c r="AE9" s="660"/>
      <c r="AF9" s="660"/>
      <c r="AG9" s="660"/>
      <c r="AH9" s="660"/>
      <c r="AI9" s="660"/>
      <c r="AJ9" s="660"/>
      <c r="AK9" s="660"/>
      <c r="AL9" s="624">
        <v>0</v>
      </c>
      <c r="AM9" s="625"/>
      <c r="AN9" s="625"/>
      <c r="AO9" s="661"/>
      <c r="AP9" s="618" t="s">
        <v>241</v>
      </c>
      <c r="AQ9" s="619"/>
      <c r="AR9" s="619"/>
      <c r="AS9" s="619"/>
      <c r="AT9" s="619"/>
      <c r="AU9" s="619"/>
      <c r="AV9" s="619"/>
      <c r="AW9" s="619"/>
      <c r="AX9" s="619"/>
      <c r="AY9" s="619"/>
      <c r="AZ9" s="619"/>
      <c r="BA9" s="619"/>
      <c r="BB9" s="619"/>
      <c r="BC9" s="619"/>
      <c r="BD9" s="619"/>
      <c r="BE9" s="619"/>
      <c r="BF9" s="620"/>
      <c r="BG9" s="621">
        <v>26843</v>
      </c>
      <c r="BH9" s="622"/>
      <c r="BI9" s="622"/>
      <c r="BJ9" s="622"/>
      <c r="BK9" s="622"/>
      <c r="BL9" s="622"/>
      <c r="BM9" s="622"/>
      <c r="BN9" s="623"/>
      <c r="BO9" s="659">
        <v>13.6</v>
      </c>
      <c r="BP9" s="659"/>
      <c r="BQ9" s="659"/>
      <c r="BR9" s="659"/>
      <c r="BS9" s="660" t="s">
        <v>129</v>
      </c>
      <c r="BT9" s="660"/>
      <c r="BU9" s="660"/>
      <c r="BV9" s="660"/>
      <c r="BW9" s="660"/>
      <c r="BX9" s="660"/>
      <c r="BY9" s="660"/>
      <c r="BZ9" s="660"/>
      <c r="CA9" s="660"/>
      <c r="CB9" s="695"/>
      <c r="CD9" s="618" t="s">
        <v>242</v>
      </c>
      <c r="CE9" s="619"/>
      <c r="CF9" s="619"/>
      <c r="CG9" s="619"/>
      <c r="CH9" s="619"/>
      <c r="CI9" s="619"/>
      <c r="CJ9" s="619"/>
      <c r="CK9" s="619"/>
      <c r="CL9" s="619"/>
      <c r="CM9" s="619"/>
      <c r="CN9" s="619"/>
      <c r="CO9" s="619"/>
      <c r="CP9" s="619"/>
      <c r="CQ9" s="620"/>
      <c r="CR9" s="621">
        <v>114022</v>
      </c>
      <c r="CS9" s="622"/>
      <c r="CT9" s="622"/>
      <c r="CU9" s="622"/>
      <c r="CV9" s="622"/>
      <c r="CW9" s="622"/>
      <c r="CX9" s="622"/>
      <c r="CY9" s="623"/>
      <c r="CZ9" s="659">
        <v>4.9000000000000004</v>
      </c>
      <c r="DA9" s="659"/>
      <c r="DB9" s="659"/>
      <c r="DC9" s="659"/>
      <c r="DD9" s="627" t="s">
        <v>243</v>
      </c>
      <c r="DE9" s="622"/>
      <c r="DF9" s="622"/>
      <c r="DG9" s="622"/>
      <c r="DH9" s="622"/>
      <c r="DI9" s="622"/>
      <c r="DJ9" s="622"/>
      <c r="DK9" s="622"/>
      <c r="DL9" s="622"/>
      <c r="DM9" s="622"/>
      <c r="DN9" s="622"/>
      <c r="DO9" s="622"/>
      <c r="DP9" s="623"/>
      <c r="DQ9" s="627">
        <v>102303</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243</v>
      </c>
      <c r="AA10" s="659"/>
      <c r="AB10" s="659"/>
      <c r="AC10" s="659"/>
      <c r="AD10" s="660" t="s">
        <v>243</v>
      </c>
      <c r="AE10" s="660"/>
      <c r="AF10" s="660"/>
      <c r="AG10" s="660"/>
      <c r="AH10" s="660"/>
      <c r="AI10" s="660"/>
      <c r="AJ10" s="660"/>
      <c r="AK10" s="660"/>
      <c r="AL10" s="624" t="s">
        <v>243</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2756</v>
      </c>
      <c r="BH10" s="622"/>
      <c r="BI10" s="622"/>
      <c r="BJ10" s="622"/>
      <c r="BK10" s="622"/>
      <c r="BL10" s="622"/>
      <c r="BM10" s="622"/>
      <c r="BN10" s="623"/>
      <c r="BO10" s="659">
        <v>1.4</v>
      </c>
      <c r="BP10" s="659"/>
      <c r="BQ10" s="659"/>
      <c r="BR10" s="659"/>
      <c r="BS10" s="660" t="s">
        <v>243</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t="s">
        <v>243</v>
      </c>
      <c r="CS10" s="622"/>
      <c r="CT10" s="622"/>
      <c r="CU10" s="622"/>
      <c r="CV10" s="622"/>
      <c r="CW10" s="622"/>
      <c r="CX10" s="622"/>
      <c r="CY10" s="623"/>
      <c r="CZ10" s="659" t="s">
        <v>129</v>
      </c>
      <c r="DA10" s="659"/>
      <c r="DB10" s="659"/>
      <c r="DC10" s="659"/>
      <c r="DD10" s="627" t="s">
        <v>129</v>
      </c>
      <c r="DE10" s="622"/>
      <c r="DF10" s="622"/>
      <c r="DG10" s="622"/>
      <c r="DH10" s="622"/>
      <c r="DI10" s="622"/>
      <c r="DJ10" s="622"/>
      <c r="DK10" s="622"/>
      <c r="DL10" s="622"/>
      <c r="DM10" s="622"/>
      <c r="DN10" s="622"/>
      <c r="DO10" s="622"/>
      <c r="DP10" s="623"/>
      <c r="DQ10" s="627" t="s">
        <v>129</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18335</v>
      </c>
      <c r="S11" s="622"/>
      <c r="T11" s="622"/>
      <c r="U11" s="622"/>
      <c r="V11" s="622"/>
      <c r="W11" s="622"/>
      <c r="X11" s="622"/>
      <c r="Y11" s="623"/>
      <c r="Z11" s="624">
        <v>0.7</v>
      </c>
      <c r="AA11" s="625"/>
      <c r="AB11" s="625"/>
      <c r="AC11" s="626"/>
      <c r="AD11" s="627">
        <v>18335</v>
      </c>
      <c r="AE11" s="622"/>
      <c r="AF11" s="622"/>
      <c r="AG11" s="622"/>
      <c r="AH11" s="622"/>
      <c r="AI11" s="622"/>
      <c r="AJ11" s="622"/>
      <c r="AK11" s="623"/>
      <c r="AL11" s="624">
        <v>1.8</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1248</v>
      </c>
      <c r="BH11" s="622"/>
      <c r="BI11" s="622"/>
      <c r="BJ11" s="622"/>
      <c r="BK11" s="622"/>
      <c r="BL11" s="622"/>
      <c r="BM11" s="622"/>
      <c r="BN11" s="623"/>
      <c r="BO11" s="659">
        <v>0.6</v>
      </c>
      <c r="BP11" s="659"/>
      <c r="BQ11" s="659"/>
      <c r="BR11" s="659"/>
      <c r="BS11" s="660">
        <v>357</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198834</v>
      </c>
      <c r="CS11" s="622"/>
      <c r="CT11" s="622"/>
      <c r="CU11" s="622"/>
      <c r="CV11" s="622"/>
      <c r="CW11" s="622"/>
      <c r="CX11" s="622"/>
      <c r="CY11" s="623"/>
      <c r="CZ11" s="659">
        <v>8.6</v>
      </c>
      <c r="DA11" s="659"/>
      <c r="DB11" s="659"/>
      <c r="DC11" s="659"/>
      <c r="DD11" s="627">
        <v>55496</v>
      </c>
      <c r="DE11" s="622"/>
      <c r="DF11" s="622"/>
      <c r="DG11" s="622"/>
      <c r="DH11" s="622"/>
      <c r="DI11" s="622"/>
      <c r="DJ11" s="622"/>
      <c r="DK11" s="622"/>
      <c r="DL11" s="622"/>
      <c r="DM11" s="622"/>
      <c r="DN11" s="622"/>
      <c r="DO11" s="622"/>
      <c r="DP11" s="623"/>
      <c r="DQ11" s="627">
        <v>82940</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129</v>
      </c>
      <c r="AA12" s="659"/>
      <c r="AB12" s="659"/>
      <c r="AC12" s="659"/>
      <c r="AD12" s="660" t="s">
        <v>129</v>
      </c>
      <c r="AE12" s="660"/>
      <c r="AF12" s="660"/>
      <c r="AG12" s="660"/>
      <c r="AH12" s="660"/>
      <c r="AI12" s="660"/>
      <c r="AJ12" s="660"/>
      <c r="AK12" s="660"/>
      <c r="AL12" s="624" t="s">
        <v>243</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158660</v>
      </c>
      <c r="BH12" s="622"/>
      <c r="BI12" s="622"/>
      <c r="BJ12" s="622"/>
      <c r="BK12" s="622"/>
      <c r="BL12" s="622"/>
      <c r="BM12" s="622"/>
      <c r="BN12" s="623"/>
      <c r="BO12" s="659">
        <v>80.5</v>
      </c>
      <c r="BP12" s="659"/>
      <c r="BQ12" s="659"/>
      <c r="BR12" s="659"/>
      <c r="BS12" s="660">
        <v>19778</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44294</v>
      </c>
      <c r="CS12" s="622"/>
      <c r="CT12" s="622"/>
      <c r="CU12" s="622"/>
      <c r="CV12" s="622"/>
      <c r="CW12" s="622"/>
      <c r="CX12" s="622"/>
      <c r="CY12" s="623"/>
      <c r="CZ12" s="659">
        <v>1.9</v>
      </c>
      <c r="DA12" s="659"/>
      <c r="DB12" s="659"/>
      <c r="DC12" s="659"/>
      <c r="DD12" s="627">
        <v>6858</v>
      </c>
      <c r="DE12" s="622"/>
      <c r="DF12" s="622"/>
      <c r="DG12" s="622"/>
      <c r="DH12" s="622"/>
      <c r="DI12" s="622"/>
      <c r="DJ12" s="622"/>
      <c r="DK12" s="622"/>
      <c r="DL12" s="622"/>
      <c r="DM12" s="622"/>
      <c r="DN12" s="622"/>
      <c r="DO12" s="622"/>
      <c r="DP12" s="623"/>
      <c r="DQ12" s="627">
        <v>32779</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157932</v>
      </c>
      <c r="BH13" s="622"/>
      <c r="BI13" s="622"/>
      <c r="BJ13" s="622"/>
      <c r="BK13" s="622"/>
      <c r="BL13" s="622"/>
      <c r="BM13" s="622"/>
      <c r="BN13" s="623"/>
      <c r="BO13" s="659">
        <v>80.099999999999994</v>
      </c>
      <c r="BP13" s="659"/>
      <c r="BQ13" s="659"/>
      <c r="BR13" s="659"/>
      <c r="BS13" s="660">
        <v>19778</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155233</v>
      </c>
      <c r="CS13" s="622"/>
      <c r="CT13" s="622"/>
      <c r="CU13" s="622"/>
      <c r="CV13" s="622"/>
      <c r="CW13" s="622"/>
      <c r="CX13" s="622"/>
      <c r="CY13" s="623"/>
      <c r="CZ13" s="659">
        <v>6.7</v>
      </c>
      <c r="DA13" s="659"/>
      <c r="DB13" s="659"/>
      <c r="DC13" s="659"/>
      <c r="DD13" s="627">
        <v>84003</v>
      </c>
      <c r="DE13" s="622"/>
      <c r="DF13" s="622"/>
      <c r="DG13" s="622"/>
      <c r="DH13" s="622"/>
      <c r="DI13" s="622"/>
      <c r="DJ13" s="622"/>
      <c r="DK13" s="622"/>
      <c r="DL13" s="622"/>
      <c r="DM13" s="622"/>
      <c r="DN13" s="622"/>
      <c r="DO13" s="622"/>
      <c r="DP13" s="623"/>
      <c r="DQ13" s="627">
        <v>69609</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26</v>
      </c>
      <c r="S14" s="622"/>
      <c r="T14" s="622"/>
      <c r="U14" s="622"/>
      <c r="V14" s="622"/>
      <c r="W14" s="622"/>
      <c r="X14" s="622"/>
      <c r="Y14" s="623"/>
      <c r="Z14" s="659">
        <v>0</v>
      </c>
      <c r="AA14" s="659"/>
      <c r="AB14" s="659"/>
      <c r="AC14" s="659"/>
      <c r="AD14" s="660">
        <v>26</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4324</v>
      </c>
      <c r="BH14" s="622"/>
      <c r="BI14" s="622"/>
      <c r="BJ14" s="622"/>
      <c r="BK14" s="622"/>
      <c r="BL14" s="622"/>
      <c r="BM14" s="622"/>
      <c r="BN14" s="623"/>
      <c r="BO14" s="659">
        <v>2.2000000000000002</v>
      </c>
      <c r="BP14" s="659"/>
      <c r="BQ14" s="659"/>
      <c r="BR14" s="659"/>
      <c r="BS14" s="660" t="s">
        <v>129</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60973</v>
      </c>
      <c r="CS14" s="622"/>
      <c r="CT14" s="622"/>
      <c r="CU14" s="622"/>
      <c r="CV14" s="622"/>
      <c r="CW14" s="622"/>
      <c r="CX14" s="622"/>
      <c r="CY14" s="623"/>
      <c r="CZ14" s="659">
        <v>2.6</v>
      </c>
      <c r="DA14" s="659"/>
      <c r="DB14" s="659"/>
      <c r="DC14" s="659"/>
      <c r="DD14" s="627" t="s">
        <v>129</v>
      </c>
      <c r="DE14" s="622"/>
      <c r="DF14" s="622"/>
      <c r="DG14" s="622"/>
      <c r="DH14" s="622"/>
      <c r="DI14" s="622"/>
      <c r="DJ14" s="622"/>
      <c r="DK14" s="622"/>
      <c r="DL14" s="622"/>
      <c r="DM14" s="622"/>
      <c r="DN14" s="622"/>
      <c r="DO14" s="622"/>
      <c r="DP14" s="623"/>
      <c r="DQ14" s="627">
        <v>60973</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243</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1942</v>
      </c>
      <c r="BH15" s="622"/>
      <c r="BI15" s="622"/>
      <c r="BJ15" s="622"/>
      <c r="BK15" s="622"/>
      <c r="BL15" s="622"/>
      <c r="BM15" s="622"/>
      <c r="BN15" s="623"/>
      <c r="BO15" s="659">
        <v>1</v>
      </c>
      <c r="BP15" s="659"/>
      <c r="BQ15" s="659"/>
      <c r="BR15" s="659"/>
      <c r="BS15" s="660" t="s">
        <v>243</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139402</v>
      </c>
      <c r="CS15" s="622"/>
      <c r="CT15" s="622"/>
      <c r="CU15" s="622"/>
      <c r="CV15" s="622"/>
      <c r="CW15" s="622"/>
      <c r="CX15" s="622"/>
      <c r="CY15" s="623"/>
      <c r="CZ15" s="659">
        <v>6</v>
      </c>
      <c r="DA15" s="659"/>
      <c r="DB15" s="659"/>
      <c r="DC15" s="659"/>
      <c r="DD15" s="627">
        <v>28273</v>
      </c>
      <c r="DE15" s="622"/>
      <c r="DF15" s="622"/>
      <c r="DG15" s="622"/>
      <c r="DH15" s="622"/>
      <c r="DI15" s="622"/>
      <c r="DJ15" s="622"/>
      <c r="DK15" s="622"/>
      <c r="DL15" s="622"/>
      <c r="DM15" s="622"/>
      <c r="DN15" s="622"/>
      <c r="DO15" s="622"/>
      <c r="DP15" s="623"/>
      <c r="DQ15" s="627">
        <v>104805</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1431</v>
      </c>
      <c r="S16" s="622"/>
      <c r="T16" s="622"/>
      <c r="U16" s="622"/>
      <c r="V16" s="622"/>
      <c r="W16" s="622"/>
      <c r="X16" s="622"/>
      <c r="Y16" s="623"/>
      <c r="Z16" s="659">
        <v>0.1</v>
      </c>
      <c r="AA16" s="659"/>
      <c r="AB16" s="659"/>
      <c r="AC16" s="659"/>
      <c r="AD16" s="660">
        <v>1431</v>
      </c>
      <c r="AE16" s="660"/>
      <c r="AF16" s="660"/>
      <c r="AG16" s="660"/>
      <c r="AH16" s="660"/>
      <c r="AI16" s="660"/>
      <c r="AJ16" s="660"/>
      <c r="AK16" s="660"/>
      <c r="AL16" s="624">
        <v>0.1</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243</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v>18510</v>
      </c>
      <c r="CS16" s="622"/>
      <c r="CT16" s="622"/>
      <c r="CU16" s="622"/>
      <c r="CV16" s="622"/>
      <c r="CW16" s="622"/>
      <c r="CX16" s="622"/>
      <c r="CY16" s="623"/>
      <c r="CZ16" s="659">
        <v>0.8</v>
      </c>
      <c r="DA16" s="659"/>
      <c r="DB16" s="659"/>
      <c r="DC16" s="659"/>
      <c r="DD16" s="627" t="s">
        <v>129</v>
      </c>
      <c r="DE16" s="622"/>
      <c r="DF16" s="622"/>
      <c r="DG16" s="622"/>
      <c r="DH16" s="622"/>
      <c r="DI16" s="622"/>
      <c r="DJ16" s="622"/>
      <c r="DK16" s="622"/>
      <c r="DL16" s="622"/>
      <c r="DM16" s="622"/>
      <c r="DN16" s="622"/>
      <c r="DO16" s="622"/>
      <c r="DP16" s="623"/>
      <c r="DQ16" s="627">
        <v>2385</v>
      </c>
      <c r="DR16" s="622"/>
      <c r="DS16" s="622"/>
      <c r="DT16" s="622"/>
      <c r="DU16" s="622"/>
      <c r="DV16" s="622"/>
      <c r="DW16" s="622"/>
      <c r="DX16" s="622"/>
      <c r="DY16" s="622"/>
      <c r="DZ16" s="622"/>
      <c r="EA16" s="622"/>
      <c r="EB16" s="622"/>
      <c r="EC16" s="658"/>
    </row>
    <row r="17" spans="2:133" ht="11.25" customHeight="1" x14ac:dyDescent="0.2">
      <c r="B17" s="618" t="s">
        <v>265</v>
      </c>
      <c r="C17" s="619"/>
      <c r="D17" s="619"/>
      <c r="E17" s="619"/>
      <c r="F17" s="619"/>
      <c r="G17" s="619"/>
      <c r="H17" s="619"/>
      <c r="I17" s="619"/>
      <c r="J17" s="619"/>
      <c r="K17" s="619"/>
      <c r="L17" s="619"/>
      <c r="M17" s="619"/>
      <c r="N17" s="619"/>
      <c r="O17" s="619"/>
      <c r="P17" s="619"/>
      <c r="Q17" s="620"/>
      <c r="R17" s="621">
        <v>896</v>
      </c>
      <c r="S17" s="622"/>
      <c r="T17" s="622"/>
      <c r="U17" s="622"/>
      <c r="V17" s="622"/>
      <c r="W17" s="622"/>
      <c r="X17" s="622"/>
      <c r="Y17" s="623"/>
      <c r="Z17" s="659">
        <v>0</v>
      </c>
      <c r="AA17" s="659"/>
      <c r="AB17" s="659"/>
      <c r="AC17" s="659"/>
      <c r="AD17" s="660">
        <v>896</v>
      </c>
      <c r="AE17" s="660"/>
      <c r="AF17" s="660"/>
      <c r="AG17" s="660"/>
      <c r="AH17" s="660"/>
      <c r="AI17" s="660"/>
      <c r="AJ17" s="660"/>
      <c r="AK17" s="660"/>
      <c r="AL17" s="624">
        <v>0.1</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243</v>
      </c>
      <c r="BP17" s="659"/>
      <c r="BQ17" s="659"/>
      <c r="BR17" s="659"/>
      <c r="BS17" s="660" t="s">
        <v>129</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154561</v>
      </c>
      <c r="CS17" s="622"/>
      <c r="CT17" s="622"/>
      <c r="CU17" s="622"/>
      <c r="CV17" s="622"/>
      <c r="CW17" s="622"/>
      <c r="CX17" s="622"/>
      <c r="CY17" s="623"/>
      <c r="CZ17" s="659">
        <v>6.7</v>
      </c>
      <c r="DA17" s="659"/>
      <c r="DB17" s="659"/>
      <c r="DC17" s="659"/>
      <c r="DD17" s="627" t="s">
        <v>129</v>
      </c>
      <c r="DE17" s="622"/>
      <c r="DF17" s="622"/>
      <c r="DG17" s="622"/>
      <c r="DH17" s="622"/>
      <c r="DI17" s="622"/>
      <c r="DJ17" s="622"/>
      <c r="DK17" s="622"/>
      <c r="DL17" s="622"/>
      <c r="DM17" s="622"/>
      <c r="DN17" s="622"/>
      <c r="DO17" s="622"/>
      <c r="DP17" s="623"/>
      <c r="DQ17" s="627">
        <v>154561</v>
      </c>
      <c r="DR17" s="622"/>
      <c r="DS17" s="622"/>
      <c r="DT17" s="622"/>
      <c r="DU17" s="622"/>
      <c r="DV17" s="622"/>
      <c r="DW17" s="622"/>
      <c r="DX17" s="622"/>
      <c r="DY17" s="622"/>
      <c r="DZ17" s="622"/>
      <c r="EA17" s="622"/>
      <c r="EB17" s="622"/>
      <c r="EC17" s="658"/>
    </row>
    <row r="18" spans="2:133" ht="11.25" customHeight="1" x14ac:dyDescent="0.2">
      <c r="B18" s="618" t="s">
        <v>268</v>
      </c>
      <c r="C18" s="619"/>
      <c r="D18" s="619"/>
      <c r="E18" s="619"/>
      <c r="F18" s="619"/>
      <c r="G18" s="619"/>
      <c r="H18" s="619"/>
      <c r="I18" s="619"/>
      <c r="J18" s="619"/>
      <c r="K18" s="619"/>
      <c r="L18" s="619"/>
      <c r="M18" s="619"/>
      <c r="N18" s="619"/>
      <c r="O18" s="619"/>
      <c r="P18" s="619"/>
      <c r="Q18" s="620"/>
      <c r="R18" s="621">
        <v>50</v>
      </c>
      <c r="S18" s="622"/>
      <c r="T18" s="622"/>
      <c r="U18" s="622"/>
      <c r="V18" s="622"/>
      <c r="W18" s="622"/>
      <c r="X18" s="622"/>
      <c r="Y18" s="623"/>
      <c r="Z18" s="659">
        <v>0</v>
      </c>
      <c r="AA18" s="659"/>
      <c r="AB18" s="659"/>
      <c r="AC18" s="659"/>
      <c r="AD18" s="660">
        <v>50</v>
      </c>
      <c r="AE18" s="660"/>
      <c r="AF18" s="660"/>
      <c r="AG18" s="660"/>
      <c r="AH18" s="660"/>
      <c r="AI18" s="660"/>
      <c r="AJ18" s="660"/>
      <c r="AK18" s="660"/>
      <c r="AL18" s="624">
        <v>0</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243</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243</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
      <c r="B19" s="618" t="s">
        <v>271</v>
      </c>
      <c r="C19" s="619"/>
      <c r="D19" s="619"/>
      <c r="E19" s="619"/>
      <c r="F19" s="619"/>
      <c r="G19" s="619"/>
      <c r="H19" s="619"/>
      <c r="I19" s="619"/>
      <c r="J19" s="619"/>
      <c r="K19" s="619"/>
      <c r="L19" s="619"/>
      <c r="M19" s="619"/>
      <c r="N19" s="619"/>
      <c r="O19" s="619"/>
      <c r="P19" s="619"/>
      <c r="Q19" s="620"/>
      <c r="R19" s="621">
        <v>50</v>
      </c>
      <c r="S19" s="622"/>
      <c r="T19" s="622"/>
      <c r="U19" s="622"/>
      <c r="V19" s="622"/>
      <c r="W19" s="622"/>
      <c r="X19" s="622"/>
      <c r="Y19" s="623"/>
      <c r="Z19" s="659">
        <v>0</v>
      </c>
      <c r="AA19" s="659"/>
      <c r="AB19" s="659"/>
      <c r="AC19" s="659"/>
      <c r="AD19" s="660">
        <v>50</v>
      </c>
      <c r="AE19" s="660"/>
      <c r="AF19" s="660"/>
      <c r="AG19" s="660"/>
      <c r="AH19" s="660"/>
      <c r="AI19" s="660"/>
      <c r="AJ19" s="660"/>
      <c r="AK19" s="660"/>
      <c r="AL19" s="624">
        <v>0</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59" t="s">
        <v>129</v>
      </c>
      <c r="BP19" s="659"/>
      <c r="BQ19" s="659"/>
      <c r="BR19" s="659"/>
      <c r="BS19" s="660" t="s">
        <v>129</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
      <c r="B20" s="696" t="s">
        <v>274</v>
      </c>
      <c r="C20" s="697"/>
      <c r="D20" s="697"/>
      <c r="E20" s="697"/>
      <c r="F20" s="697"/>
      <c r="G20" s="697"/>
      <c r="H20" s="697"/>
      <c r="I20" s="697"/>
      <c r="J20" s="697"/>
      <c r="K20" s="697"/>
      <c r="L20" s="697"/>
      <c r="M20" s="697"/>
      <c r="N20" s="697"/>
      <c r="O20" s="697"/>
      <c r="P20" s="697"/>
      <c r="Q20" s="698"/>
      <c r="R20" s="621" t="s">
        <v>243</v>
      </c>
      <c r="S20" s="622"/>
      <c r="T20" s="622"/>
      <c r="U20" s="622"/>
      <c r="V20" s="622"/>
      <c r="W20" s="622"/>
      <c r="X20" s="622"/>
      <c r="Y20" s="623"/>
      <c r="Z20" s="659" t="s">
        <v>243</v>
      </c>
      <c r="AA20" s="659"/>
      <c r="AB20" s="659"/>
      <c r="AC20" s="659"/>
      <c r="AD20" s="660" t="s">
        <v>129</v>
      </c>
      <c r="AE20" s="660"/>
      <c r="AF20" s="660"/>
      <c r="AG20" s="660"/>
      <c r="AH20" s="660"/>
      <c r="AI20" s="660"/>
      <c r="AJ20" s="660"/>
      <c r="AK20" s="660"/>
      <c r="AL20" s="624" t="s">
        <v>129</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59" t="s">
        <v>129</v>
      </c>
      <c r="BP20" s="659"/>
      <c r="BQ20" s="659"/>
      <c r="BR20" s="659"/>
      <c r="BS20" s="660" t="s">
        <v>243</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2307776</v>
      </c>
      <c r="CS20" s="622"/>
      <c r="CT20" s="622"/>
      <c r="CU20" s="622"/>
      <c r="CV20" s="622"/>
      <c r="CW20" s="622"/>
      <c r="CX20" s="622"/>
      <c r="CY20" s="623"/>
      <c r="CZ20" s="659">
        <v>100</v>
      </c>
      <c r="DA20" s="659"/>
      <c r="DB20" s="659"/>
      <c r="DC20" s="659"/>
      <c r="DD20" s="627">
        <v>814491</v>
      </c>
      <c r="DE20" s="622"/>
      <c r="DF20" s="622"/>
      <c r="DG20" s="622"/>
      <c r="DH20" s="622"/>
      <c r="DI20" s="622"/>
      <c r="DJ20" s="622"/>
      <c r="DK20" s="622"/>
      <c r="DL20" s="622"/>
      <c r="DM20" s="622"/>
      <c r="DN20" s="622"/>
      <c r="DO20" s="622"/>
      <c r="DP20" s="623"/>
      <c r="DQ20" s="627">
        <v>1127231</v>
      </c>
      <c r="DR20" s="622"/>
      <c r="DS20" s="622"/>
      <c r="DT20" s="622"/>
      <c r="DU20" s="622"/>
      <c r="DV20" s="622"/>
      <c r="DW20" s="622"/>
      <c r="DX20" s="622"/>
      <c r="DY20" s="622"/>
      <c r="DZ20" s="622"/>
      <c r="EA20" s="622"/>
      <c r="EB20" s="622"/>
      <c r="EC20" s="658"/>
    </row>
    <row r="21" spans="2:133" ht="11.25" customHeight="1" x14ac:dyDescent="0.2">
      <c r="B21" s="618" t="s">
        <v>277</v>
      </c>
      <c r="C21" s="619"/>
      <c r="D21" s="619"/>
      <c r="E21" s="619"/>
      <c r="F21" s="619"/>
      <c r="G21" s="619"/>
      <c r="H21" s="619"/>
      <c r="I21" s="619"/>
      <c r="J21" s="619"/>
      <c r="K21" s="619"/>
      <c r="L21" s="619"/>
      <c r="M21" s="619"/>
      <c r="N21" s="619"/>
      <c r="O21" s="619"/>
      <c r="P21" s="619"/>
      <c r="Q21" s="620"/>
      <c r="R21" s="621">
        <v>847852</v>
      </c>
      <c r="S21" s="622"/>
      <c r="T21" s="622"/>
      <c r="U21" s="622"/>
      <c r="V21" s="622"/>
      <c r="W21" s="622"/>
      <c r="X21" s="622"/>
      <c r="Y21" s="623"/>
      <c r="Z21" s="659">
        <v>34.200000000000003</v>
      </c>
      <c r="AA21" s="659"/>
      <c r="AB21" s="659"/>
      <c r="AC21" s="659"/>
      <c r="AD21" s="660">
        <v>756240</v>
      </c>
      <c r="AE21" s="660"/>
      <c r="AF21" s="660"/>
      <c r="AG21" s="660"/>
      <c r="AH21" s="660"/>
      <c r="AI21" s="660"/>
      <c r="AJ21" s="660"/>
      <c r="AK21" s="660"/>
      <c r="AL21" s="624">
        <v>74.3</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t="s">
        <v>129</v>
      </c>
      <c r="BH21" s="622"/>
      <c r="BI21" s="622"/>
      <c r="BJ21" s="622"/>
      <c r="BK21" s="622"/>
      <c r="BL21" s="622"/>
      <c r="BM21" s="622"/>
      <c r="BN21" s="623"/>
      <c r="BO21" s="659" t="s">
        <v>243</v>
      </c>
      <c r="BP21" s="659"/>
      <c r="BQ21" s="659"/>
      <c r="BR21" s="659"/>
      <c r="BS21" s="660" t="s">
        <v>129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279</v>
      </c>
      <c r="C22" s="619"/>
      <c r="D22" s="619"/>
      <c r="E22" s="619"/>
      <c r="F22" s="619"/>
      <c r="G22" s="619"/>
      <c r="H22" s="619"/>
      <c r="I22" s="619"/>
      <c r="J22" s="619"/>
      <c r="K22" s="619"/>
      <c r="L22" s="619"/>
      <c r="M22" s="619"/>
      <c r="N22" s="619"/>
      <c r="O22" s="619"/>
      <c r="P22" s="619"/>
      <c r="Q22" s="620"/>
      <c r="R22" s="621">
        <v>756240</v>
      </c>
      <c r="S22" s="622"/>
      <c r="T22" s="622"/>
      <c r="U22" s="622"/>
      <c r="V22" s="622"/>
      <c r="W22" s="622"/>
      <c r="X22" s="622"/>
      <c r="Y22" s="623"/>
      <c r="Z22" s="659">
        <v>30.5</v>
      </c>
      <c r="AA22" s="659"/>
      <c r="AB22" s="659"/>
      <c r="AC22" s="659"/>
      <c r="AD22" s="660">
        <v>756240</v>
      </c>
      <c r="AE22" s="660"/>
      <c r="AF22" s="660"/>
      <c r="AG22" s="660"/>
      <c r="AH22" s="660"/>
      <c r="AI22" s="660"/>
      <c r="AJ22" s="660"/>
      <c r="AK22" s="660"/>
      <c r="AL22" s="624">
        <v>74.3</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243</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695"/>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282</v>
      </c>
      <c r="C23" s="619"/>
      <c r="D23" s="619"/>
      <c r="E23" s="619"/>
      <c r="F23" s="619"/>
      <c r="G23" s="619"/>
      <c r="H23" s="619"/>
      <c r="I23" s="619"/>
      <c r="J23" s="619"/>
      <c r="K23" s="619"/>
      <c r="L23" s="619"/>
      <c r="M23" s="619"/>
      <c r="N23" s="619"/>
      <c r="O23" s="619"/>
      <c r="P23" s="619"/>
      <c r="Q23" s="620"/>
      <c r="R23" s="621">
        <v>91612</v>
      </c>
      <c r="S23" s="622"/>
      <c r="T23" s="622"/>
      <c r="U23" s="622"/>
      <c r="V23" s="622"/>
      <c r="W23" s="622"/>
      <c r="X23" s="622"/>
      <c r="Y23" s="623"/>
      <c r="Z23" s="659">
        <v>3.7</v>
      </c>
      <c r="AA23" s="659"/>
      <c r="AB23" s="659"/>
      <c r="AC23" s="659"/>
      <c r="AD23" s="660" t="s">
        <v>129</v>
      </c>
      <c r="AE23" s="660"/>
      <c r="AF23" s="660"/>
      <c r="AG23" s="660"/>
      <c r="AH23" s="660"/>
      <c r="AI23" s="660"/>
      <c r="AJ23" s="660"/>
      <c r="AK23" s="660"/>
      <c r="AL23" s="624" t="s">
        <v>129</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243</v>
      </c>
      <c r="BH23" s="622"/>
      <c r="BI23" s="622"/>
      <c r="BJ23" s="622"/>
      <c r="BK23" s="622"/>
      <c r="BL23" s="622"/>
      <c r="BM23" s="622"/>
      <c r="BN23" s="623"/>
      <c r="BO23" s="659" t="s">
        <v>243</v>
      </c>
      <c r="BP23" s="659"/>
      <c r="BQ23" s="659"/>
      <c r="BR23" s="659"/>
      <c r="BS23" s="660" t="s">
        <v>243</v>
      </c>
      <c r="BT23" s="660"/>
      <c r="BU23" s="660"/>
      <c r="BV23" s="660"/>
      <c r="BW23" s="660"/>
      <c r="BX23" s="660"/>
      <c r="BY23" s="660"/>
      <c r="BZ23" s="660"/>
      <c r="CA23" s="660"/>
      <c r="CB23" s="695"/>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2">
      <c r="B24" s="618" t="s">
        <v>289</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695"/>
      <c r="CD24" s="679" t="s">
        <v>291</v>
      </c>
      <c r="CE24" s="680"/>
      <c r="CF24" s="680"/>
      <c r="CG24" s="680"/>
      <c r="CH24" s="680"/>
      <c r="CI24" s="680"/>
      <c r="CJ24" s="680"/>
      <c r="CK24" s="680"/>
      <c r="CL24" s="680"/>
      <c r="CM24" s="680"/>
      <c r="CN24" s="680"/>
      <c r="CO24" s="680"/>
      <c r="CP24" s="680"/>
      <c r="CQ24" s="681"/>
      <c r="CR24" s="676">
        <v>544209</v>
      </c>
      <c r="CS24" s="677"/>
      <c r="CT24" s="677"/>
      <c r="CU24" s="677"/>
      <c r="CV24" s="677"/>
      <c r="CW24" s="677"/>
      <c r="CX24" s="677"/>
      <c r="CY24" s="702"/>
      <c r="CZ24" s="703">
        <v>23.6</v>
      </c>
      <c r="DA24" s="685"/>
      <c r="DB24" s="685"/>
      <c r="DC24" s="705"/>
      <c r="DD24" s="701">
        <v>486439</v>
      </c>
      <c r="DE24" s="677"/>
      <c r="DF24" s="677"/>
      <c r="DG24" s="677"/>
      <c r="DH24" s="677"/>
      <c r="DI24" s="677"/>
      <c r="DJ24" s="677"/>
      <c r="DK24" s="702"/>
      <c r="DL24" s="701">
        <v>474621</v>
      </c>
      <c r="DM24" s="677"/>
      <c r="DN24" s="677"/>
      <c r="DO24" s="677"/>
      <c r="DP24" s="677"/>
      <c r="DQ24" s="677"/>
      <c r="DR24" s="677"/>
      <c r="DS24" s="677"/>
      <c r="DT24" s="677"/>
      <c r="DU24" s="677"/>
      <c r="DV24" s="702"/>
      <c r="DW24" s="703">
        <v>46.2</v>
      </c>
      <c r="DX24" s="685"/>
      <c r="DY24" s="685"/>
      <c r="DZ24" s="685"/>
      <c r="EA24" s="685"/>
      <c r="EB24" s="685"/>
      <c r="EC24" s="704"/>
    </row>
    <row r="25" spans="2:133" ht="11.25" customHeight="1" x14ac:dyDescent="0.2">
      <c r="B25" s="618" t="s">
        <v>292</v>
      </c>
      <c r="C25" s="619"/>
      <c r="D25" s="619"/>
      <c r="E25" s="619"/>
      <c r="F25" s="619"/>
      <c r="G25" s="619"/>
      <c r="H25" s="619"/>
      <c r="I25" s="619"/>
      <c r="J25" s="619"/>
      <c r="K25" s="619"/>
      <c r="L25" s="619"/>
      <c r="M25" s="619"/>
      <c r="N25" s="619"/>
      <c r="O25" s="619"/>
      <c r="P25" s="619"/>
      <c r="Q25" s="620"/>
      <c r="R25" s="621">
        <v>1090233</v>
      </c>
      <c r="S25" s="622"/>
      <c r="T25" s="622"/>
      <c r="U25" s="622"/>
      <c r="V25" s="622"/>
      <c r="W25" s="622"/>
      <c r="X25" s="622"/>
      <c r="Y25" s="623"/>
      <c r="Z25" s="659">
        <v>44</v>
      </c>
      <c r="AA25" s="659"/>
      <c r="AB25" s="659"/>
      <c r="AC25" s="659"/>
      <c r="AD25" s="660">
        <v>998621</v>
      </c>
      <c r="AE25" s="660"/>
      <c r="AF25" s="660"/>
      <c r="AG25" s="660"/>
      <c r="AH25" s="660"/>
      <c r="AI25" s="660"/>
      <c r="AJ25" s="660"/>
      <c r="AK25" s="660"/>
      <c r="AL25" s="624">
        <v>98.1</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337556</v>
      </c>
      <c r="CS25" s="634"/>
      <c r="CT25" s="634"/>
      <c r="CU25" s="634"/>
      <c r="CV25" s="634"/>
      <c r="CW25" s="634"/>
      <c r="CX25" s="634"/>
      <c r="CY25" s="635"/>
      <c r="CZ25" s="624">
        <v>14.6</v>
      </c>
      <c r="DA25" s="636"/>
      <c r="DB25" s="636"/>
      <c r="DC25" s="637"/>
      <c r="DD25" s="627">
        <v>316788</v>
      </c>
      <c r="DE25" s="634"/>
      <c r="DF25" s="634"/>
      <c r="DG25" s="634"/>
      <c r="DH25" s="634"/>
      <c r="DI25" s="634"/>
      <c r="DJ25" s="634"/>
      <c r="DK25" s="635"/>
      <c r="DL25" s="627">
        <v>304970</v>
      </c>
      <c r="DM25" s="634"/>
      <c r="DN25" s="634"/>
      <c r="DO25" s="634"/>
      <c r="DP25" s="634"/>
      <c r="DQ25" s="634"/>
      <c r="DR25" s="634"/>
      <c r="DS25" s="634"/>
      <c r="DT25" s="634"/>
      <c r="DU25" s="634"/>
      <c r="DV25" s="635"/>
      <c r="DW25" s="624">
        <v>29.7</v>
      </c>
      <c r="DX25" s="636"/>
      <c r="DY25" s="636"/>
      <c r="DZ25" s="636"/>
      <c r="EA25" s="636"/>
      <c r="EB25" s="636"/>
      <c r="EC25" s="648"/>
    </row>
    <row r="26" spans="2:133" ht="11.25" customHeight="1" x14ac:dyDescent="0.2">
      <c r="B26" s="618" t="s">
        <v>295</v>
      </c>
      <c r="C26" s="619"/>
      <c r="D26" s="619"/>
      <c r="E26" s="619"/>
      <c r="F26" s="619"/>
      <c r="G26" s="619"/>
      <c r="H26" s="619"/>
      <c r="I26" s="619"/>
      <c r="J26" s="619"/>
      <c r="K26" s="619"/>
      <c r="L26" s="619"/>
      <c r="M26" s="619"/>
      <c r="N26" s="619"/>
      <c r="O26" s="619"/>
      <c r="P26" s="619"/>
      <c r="Q26" s="620"/>
      <c r="R26" s="621" t="s">
        <v>129</v>
      </c>
      <c r="S26" s="622"/>
      <c r="T26" s="622"/>
      <c r="U26" s="622"/>
      <c r="V26" s="622"/>
      <c r="W26" s="622"/>
      <c r="X26" s="622"/>
      <c r="Y26" s="623"/>
      <c r="Z26" s="659" t="s">
        <v>129</v>
      </c>
      <c r="AA26" s="659"/>
      <c r="AB26" s="659"/>
      <c r="AC26" s="659"/>
      <c r="AD26" s="660" t="s">
        <v>243</v>
      </c>
      <c r="AE26" s="660"/>
      <c r="AF26" s="660"/>
      <c r="AG26" s="660"/>
      <c r="AH26" s="660"/>
      <c r="AI26" s="660"/>
      <c r="AJ26" s="660"/>
      <c r="AK26" s="660"/>
      <c r="AL26" s="624" t="s">
        <v>129</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243</v>
      </c>
      <c r="BP26" s="659"/>
      <c r="BQ26" s="659"/>
      <c r="BR26" s="659"/>
      <c r="BS26" s="660" t="s">
        <v>129</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209246</v>
      </c>
      <c r="CS26" s="622"/>
      <c r="CT26" s="622"/>
      <c r="CU26" s="622"/>
      <c r="CV26" s="622"/>
      <c r="CW26" s="622"/>
      <c r="CX26" s="622"/>
      <c r="CY26" s="623"/>
      <c r="CZ26" s="624">
        <v>9.1</v>
      </c>
      <c r="DA26" s="636"/>
      <c r="DB26" s="636"/>
      <c r="DC26" s="637"/>
      <c r="DD26" s="627">
        <v>191126</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298</v>
      </c>
      <c r="C27" s="619"/>
      <c r="D27" s="619"/>
      <c r="E27" s="619"/>
      <c r="F27" s="619"/>
      <c r="G27" s="619"/>
      <c r="H27" s="619"/>
      <c r="I27" s="619"/>
      <c r="J27" s="619"/>
      <c r="K27" s="619"/>
      <c r="L27" s="619"/>
      <c r="M27" s="619"/>
      <c r="N27" s="619"/>
      <c r="O27" s="619"/>
      <c r="P27" s="619"/>
      <c r="Q27" s="620"/>
      <c r="R27" s="621">
        <v>1801</v>
      </c>
      <c r="S27" s="622"/>
      <c r="T27" s="622"/>
      <c r="U27" s="622"/>
      <c r="V27" s="622"/>
      <c r="W27" s="622"/>
      <c r="X27" s="622"/>
      <c r="Y27" s="623"/>
      <c r="Z27" s="659">
        <v>0.1</v>
      </c>
      <c r="AA27" s="659"/>
      <c r="AB27" s="659"/>
      <c r="AC27" s="659"/>
      <c r="AD27" s="660" t="s">
        <v>129</v>
      </c>
      <c r="AE27" s="660"/>
      <c r="AF27" s="660"/>
      <c r="AG27" s="660"/>
      <c r="AH27" s="660"/>
      <c r="AI27" s="660"/>
      <c r="AJ27" s="660"/>
      <c r="AK27" s="660"/>
      <c r="AL27" s="624" t="s">
        <v>243</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197128</v>
      </c>
      <c r="BH27" s="622"/>
      <c r="BI27" s="622"/>
      <c r="BJ27" s="622"/>
      <c r="BK27" s="622"/>
      <c r="BL27" s="622"/>
      <c r="BM27" s="622"/>
      <c r="BN27" s="623"/>
      <c r="BO27" s="659">
        <v>100</v>
      </c>
      <c r="BP27" s="659"/>
      <c r="BQ27" s="659"/>
      <c r="BR27" s="659"/>
      <c r="BS27" s="660">
        <v>20135</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52092</v>
      </c>
      <c r="CS27" s="634"/>
      <c r="CT27" s="634"/>
      <c r="CU27" s="634"/>
      <c r="CV27" s="634"/>
      <c r="CW27" s="634"/>
      <c r="CX27" s="634"/>
      <c r="CY27" s="635"/>
      <c r="CZ27" s="624">
        <v>2.2999999999999998</v>
      </c>
      <c r="DA27" s="636"/>
      <c r="DB27" s="636"/>
      <c r="DC27" s="637"/>
      <c r="DD27" s="627">
        <v>15090</v>
      </c>
      <c r="DE27" s="634"/>
      <c r="DF27" s="634"/>
      <c r="DG27" s="634"/>
      <c r="DH27" s="634"/>
      <c r="DI27" s="634"/>
      <c r="DJ27" s="634"/>
      <c r="DK27" s="635"/>
      <c r="DL27" s="627">
        <v>15090</v>
      </c>
      <c r="DM27" s="634"/>
      <c r="DN27" s="634"/>
      <c r="DO27" s="634"/>
      <c r="DP27" s="634"/>
      <c r="DQ27" s="634"/>
      <c r="DR27" s="634"/>
      <c r="DS27" s="634"/>
      <c r="DT27" s="634"/>
      <c r="DU27" s="634"/>
      <c r="DV27" s="635"/>
      <c r="DW27" s="624">
        <v>1.5</v>
      </c>
      <c r="DX27" s="636"/>
      <c r="DY27" s="636"/>
      <c r="DZ27" s="636"/>
      <c r="EA27" s="636"/>
      <c r="EB27" s="636"/>
      <c r="EC27" s="648"/>
    </row>
    <row r="28" spans="2:133" ht="11.25" customHeight="1" x14ac:dyDescent="0.2">
      <c r="B28" s="618" t="s">
        <v>301</v>
      </c>
      <c r="C28" s="619"/>
      <c r="D28" s="619"/>
      <c r="E28" s="619"/>
      <c r="F28" s="619"/>
      <c r="G28" s="619"/>
      <c r="H28" s="619"/>
      <c r="I28" s="619"/>
      <c r="J28" s="619"/>
      <c r="K28" s="619"/>
      <c r="L28" s="619"/>
      <c r="M28" s="619"/>
      <c r="N28" s="619"/>
      <c r="O28" s="619"/>
      <c r="P28" s="619"/>
      <c r="Q28" s="620"/>
      <c r="R28" s="621">
        <v>26339</v>
      </c>
      <c r="S28" s="622"/>
      <c r="T28" s="622"/>
      <c r="U28" s="622"/>
      <c r="V28" s="622"/>
      <c r="W28" s="622"/>
      <c r="X28" s="622"/>
      <c r="Y28" s="623"/>
      <c r="Z28" s="659">
        <v>1.1000000000000001</v>
      </c>
      <c r="AA28" s="659"/>
      <c r="AB28" s="659"/>
      <c r="AC28" s="659"/>
      <c r="AD28" s="660">
        <v>1989</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154561</v>
      </c>
      <c r="CS28" s="622"/>
      <c r="CT28" s="622"/>
      <c r="CU28" s="622"/>
      <c r="CV28" s="622"/>
      <c r="CW28" s="622"/>
      <c r="CX28" s="622"/>
      <c r="CY28" s="623"/>
      <c r="CZ28" s="624">
        <v>6.7</v>
      </c>
      <c r="DA28" s="636"/>
      <c r="DB28" s="636"/>
      <c r="DC28" s="637"/>
      <c r="DD28" s="627">
        <v>154561</v>
      </c>
      <c r="DE28" s="622"/>
      <c r="DF28" s="622"/>
      <c r="DG28" s="622"/>
      <c r="DH28" s="622"/>
      <c r="DI28" s="622"/>
      <c r="DJ28" s="622"/>
      <c r="DK28" s="623"/>
      <c r="DL28" s="627">
        <v>154561</v>
      </c>
      <c r="DM28" s="622"/>
      <c r="DN28" s="622"/>
      <c r="DO28" s="622"/>
      <c r="DP28" s="622"/>
      <c r="DQ28" s="622"/>
      <c r="DR28" s="622"/>
      <c r="DS28" s="622"/>
      <c r="DT28" s="622"/>
      <c r="DU28" s="622"/>
      <c r="DV28" s="623"/>
      <c r="DW28" s="624">
        <v>15.1</v>
      </c>
      <c r="DX28" s="636"/>
      <c r="DY28" s="636"/>
      <c r="DZ28" s="636"/>
      <c r="EA28" s="636"/>
      <c r="EB28" s="636"/>
      <c r="EC28" s="648"/>
    </row>
    <row r="29" spans="2:133" ht="11.25" customHeight="1" x14ac:dyDescent="0.2">
      <c r="B29" s="618" t="s">
        <v>303</v>
      </c>
      <c r="C29" s="619"/>
      <c r="D29" s="619"/>
      <c r="E29" s="619"/>
      <c r="F29" s="619"/>
      <c r="G29" s="619"/>
      <c r="H29" s="619"/>
      <c r="I29" s="619"/>
      <c r="J29" s="619"/>
      <c r="K29" s="619"/>
      <c r="L29" s="619"/>
      <c r="M29" s="619"/>
      <c r="N29" s="619"/>
      <c r="O29" s="619"/>
      <c r="P29" s="619"/>
      <c r="Q29" s="620"/>
      <c r="R29" s="621">
        <v>693</v>
      </c>
      <c r="S29" s="622"/>
      <c r="T29" s="622"/>
      <c r="U29" s="622"/>
      <c r="V29" s="622"/>
      <c r="W29" s="622"/>
      <c r="X29" s="622"/>
      <c r="Y29" s="623"/>
      <c r="Z29" s="659">
        <v>0</v>
      </c>
      <c r="AA29" s="659"/>
      <c r="AB29" s="659"/>
      <c r="AC29" s="659"/>
      <c r="AD29" s="660" t="s">
        <v>243</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154561</v>
      </c>
      <c r="CS29" s="634"/>
      <c r="CT29" s="634"/>
      <c r="CU29" s="634"/>
      <c r="CV29" s="634"/>
      <c r="CW29" s="634"/>
      <c r="CX29" s="634"/>
      <c r="CY29" s="635"/>
      <c r="CZ29" s="624">
        <v>6.7</v>
      </c>
      <c r="DA29" s="636"/>
      <c r="DB29" s="636"/>
      <c r="DC29" s="637"/>
      <c r="DD29" s="627">
        <v>154561</v>
      </c>
      <c r="DE29" s="634"/>
      <c r="DF29" s="634"/>
      <c r="DG29" s="634"/>
      <c r="DH29" s="634"/>
      <c r="DI29" s="634"/>
      <c r="DJ29" s="634"/>
      <c r="DK29" s="635"/>
      <c r="DL29" s="627">
        <v>154561</v>
      </c>
      <c r="DM29" s="634"/>
      <c r="DN29" s="634"/>
      <c r="DO29" s="634"/>
      <c r="DP29" s="634"/>
      <c r="DQ29" s="634"/>
      <c r="DR29" s="634"/>
      <c r="DS29" s="634"/>
      <c r="DT29" s="634"/>
      <c r="DU29" s="634"/>
      <c r="DV29" s="635"/>
      <c r="DW29" s="624">
        <v>15.1</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162238</v>
      </c>
      <c r="S30" s="622"/>
      <c r="T30" s="622"/>
      <c r="U30" s="622"/>
      <c r="V30" s="622"/>
      <c r="W30" s="622"/>
      <c r="X30" s="622"/>
      <c r="Y30" s="623"/>
      <c r="Z30" s="659">
        <v>6.5</v>
      </c>
      <c r="AA30" s="659"/>
      <c r="AB30" s="659"/>
      <c r="AC30" s="659"/>
      <c r="AD30" s="660" t="s">
        <v>243</v>
      </c>
      <c r="AE30" s="660"/>
      <c r="AF30" s="660"/>
      <c r="AG30" s="660"/>
      <c r="AH30" s="660"/>
      <c r="AI30" s="660"/>
      <c r="AJ30" s="660"/>
      <c r="AK30" s="660"/>
      <c r="AL30" s="624" t="s">
        <v>129</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150183</v>
      </c>
      <c r="CS30" s="622"/>
      <c r="CT30" s="622"/>
      <c r="CU30" s="622"/>
      <c r="CV30" s="622"/>
      <c r="CW30" s="622"/>
      <c r="CX30" s="622"/>
      <c r="CY30" s="623"/>
      <c r="CZ30" s="624">
        <v>6.5</v>
      </c>
      <c r="DA30" s="636"/>
      <c r="DB30" s="636"/>
      <c r="DC30" s="637"/>
      <c r="DD30" s="627">
        <v>150183</v>
      </c>
      <c r="DE30" s="622"/>
      <c r="DF30" s="622"/>
      <c r="DG30" s="622"/>
      <c r="DH30" s="622"/>
      <c r="DI30" s="622"/>
      <c r="DJ30" s="622"/>
      <c r="DK30" s="623"/>
      <c r="DL30" s="627">
        <v>150183</v>
      </c>
      <c r="DM30" s="622"/>
      <c r="DN30" s="622"/>
      <c r="DO30" s="622"/>
      <c r="DP30" s="622"/>
      <c r="DQ30" s="622"/>
      <c r="DR30" s="622"/>
      <c r="DS30" s="622"/>
      <c r="DT30" s="622"/>
      <c r="DU30" s="622"/>
      <c r="DV30" s="623"/>
      <c r="DW30" s="624">
        <v>14.6</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87" t="s">
        <v>311</v>
      </c>
      <c r="AQ31" s="688"/>
      <c r="AR31" s="688"/>
      <c r="AS31" s="688"/>
      <c r="AT31" s="689" t="s">
        <v>312</v>
      </c>
      <c r="AU31" s="218"/>
      <c r="AV31" s="218"/>
      <c r="AW31" s="218"/>
      <c r="AX31" s="679" t="s">
        <v>188</v>
      </c>
      <c r="AY31" s="680"/>
      <c r="AZ31" s="680"/>
      <c r="BA31" s="680"/>
      <c r="BB31" s="680"/>
      <c r="BC31" s="680"/>
      <c r="BD31" s="680"/>
      <c r="BE31" s="680"/>
      <c r="BF31" s="681"/>
      <c r="BG31" s="683">
        <v>99.5</v>
      </c>
      <c r="BH31" s="684"/>
      <c r="BI31" s="684"/>
      <c r="BJ31" s="684"/>
      <c r="BK31" s="684"/>
      <c r="BL31" s="684"/>
      <c r="BM31" s="685">
        <v>95.6</v>
      </c>
      <c r="BN31" s="684"/>
      <c r="BO31" s="684"/>
      <c r="BP31" s="684"/>
      <c r="BQ31" s="686"/>
      <c r="BR31" s="683">
        <v>99.5</v>
      </c>
      <c r="BS31" s="684"/>
      <c r="BT31" s="684"/>
      <c r="BU31" s="684"/>
      <c r="BV31" s="684"/>
      <c r="BW31" s="684"/>
      <c r="BX31" s="685">
        <v>96</v>
      </c>
      <c r="BY31" s="684"/>
      <c r="BZ31" s="684"/>
      <c r="CA31" s="684"/>
      <c r="CB31" s="686"/>
      <c r="CD31" s="642"/>
      <c r="CE31" s="643"/>
      <c r="CF31" s="618" t="s">
        <v>313</v>
      </c>
      <c r="CG31" s="619"/>
      <c r="CH31" s="619"/>
      <c r="CI31" s="619"/>
      <c r="CJ31" s="619"/>
      <c r="CK31" s="619"/>
      <c r="CL31" s="619"/>
      <c r="CM31" s="619"/>
      <c r="CN31" s="619"/>
      <c r="CO31" s="619"/>
      <c r="CP31" s="619"/>
      <c r="CQ31" s="620"/>
      <c r="CR31" s="621">
        <v>4378</v>
      </c>
      <c r="CS31" s="634"/>
      <c r="CT31" s="634"/>
      <c r="CU31" s="634"/>
      <c r="CV31" s="634"/>
      <c r="CW31" s="634"/>
      <c r="CX31" s="634"/>
      <c r="CY31" s="635"/>
      <c r="CZ31" s="624">
        <v>0.2</v>
      </c>
      <c r="DA31" s="636"/>
      <c r="DB31" s="636"/>
      <c r="DC31" s="637"/>
      <c r="DD31" s="627">
        <v>4378</v>
      </c>
      <c r="DE31" s="634"/>
      <c r="DF31" s="634"/>
      <c r="DG31" s="634"/>
      <c r="DH31" s="634"/>
      <c r="DI31" s="634"/>
      <c r="DJ31" s="634"/>
      <c r="DK31" s="635"/>
      <c r="DL31" s="627">
        <v>4378</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101863</v>
      </c>
      <c r="S32" s="622"/>
      <c r="T32" s="622"/>
      <c r="U32" s="622"/>
      <c r="V32" s="622"/>
      <c r="W32" s="622"/>
      <c r="X32" s="622"/>
      <c r="Y32" s="623"/>
      <c r="Z32" s="659">
        <v>4.0999999999999996</v>
      </c>
      <c r="AA32" s="659"/>
      <c r="AB32" s="659"/>
      <c r="AC32" s="659"/>
      <c r="AD32" s="660" t="s">
        <v>243</v>
      </c>
      <c r="AE32" s="660"/>
      <c r="AF32" s="660"/>
      <c r="AG32" s="660"/>
      <c r="AH32" s="660"/>
      <c r="AI32" s="660"/>
      <c r="AJ32" s="660"/>
      <c r="AK32" s="660"/>
      <c r="AL32" s="624" t="s">
        <v>129</v>
      </c>
      <c r="AM32" s="625"/>
      <c r="AN32" s="625"/>
      <c r="AO32" s="661"/>
      <c r="AP32" s="662"/>
      <c r="AQ32" s="663"/>
      <c r="AR32" s="663"/>
      <c r="AS32" s="663"/>
      <c r="AT32" s="690"/>
      <c r="AU32" s="214" t="s">
        <v>315</v>
      </c>
      <c r="AX32" s="618" t="s">
        <v>316</v>
      </c>
      <c r="AY32" s="619"/>
      <c r="AZ32" s="619"/>
      <c r="BA32" s="619"/>
      <c r="BB32" s="619"/>
      <c r="BC32" s="619"/>
      <c r="BD32" s="619"/>
      <c r="BE32" s="619"/>
      <c r="BF32" s="620"/>
      <c r="BG32" s="692">
        <v>99.6</v>
      </c>
      <c r="BH32" s="634"/>
      <c r="BI32" s="634"/>
      <c r="BJ32" s="634"/>
      <c r="BK32" s="634"/>
      <c r="BL32" s="634"/>
      <c r="BM32" s="625">
        <v>93.2</v>
      </c>
      <c r="BN32" s="634"/>
      <c r="BO32" s="634"/>
      <c r="BP32" s="634"/>
      <c r="BQ32" s="657"/>
      <c r="BR32" s="692">
        <v>99.6</v>
      </c>
      <c r="BS32" s="634"/>
      <c r="BT32" s="634"/>
      <c r="BU32" s="634"/>
      <c r="BV32" s="634"/>
      <c r="BW32" s="634"/>
      <c r="BX32" s="625">
        <v>92.5</v>
      </c>
      <c r="BY32" s="634"/>
      <c r="BZ32" s="634"/>
      <c r="CA32" s="634"/>
      <c r="CB32" s="657"/>
      <c r="CD32" s="644"/>
      <c r="CE32" s="645"/>
      <c r="CF32" s="618" t="s">
        <v>317</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243</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21933</v>
      </c>
      <c r="S33" s="622"/>
      <c r="T33" s="622"/>
      <c r="U33" s="622"/>
      <c r="V33" s="622"/>
      <c r="W33" s="622"/>
      <c r="X33" s="622"/>
      <c r="Y33" s="623"/>
      <c r="Z33" s="659">
        <v>0.9</v>
      </c>
      <c r="AA33" s="659"/>
      <c r="AB33" s="659"/>
      <c r="AC33" s="659"/>
      <c r="AD33" s="660">
        <v>17463</v>
      </c>
      <c r="AE33" s="660"/>
      <c r="AF33" s="660"/>
      <c r="AG33" s="660"/>
      <c r="AH33" s="660"/>
      <c r="AI33" s="660"/>
      <c r="AJ33" s="660"/>
      <c r="AK33" s="660"/>
      <c r="AL33" s="624">
        <v>1.7</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99.6</v>
      </c>
      <c r="BH33" s="606"/>
      <c r="BI33" s="606"/>
      <c r="BJ33" s="606"/>
      <c r="BK33" s="606"/>
      <c r="BL33" s="606"/>
      <c r="BM33" s="652">
        <v>97.8</v>
      </c>
      <c r="BN33" s="606"/>
      <c r="BO33" s="606"/>
      <c r="BP33" s="606"/>
      <c r="BQ33" s="669"/>
      <c r="BR33" s="682">
        <v>99.6</v>
      </c>
      <c r="BS33" s="606"/>
      <c r="BT33" s="606"/>
      <c r="BU33" s="606"/>
      <c r="BV33" s="606"/>
      <c r="BW33" s="606"/>
      <c r="BX33" s="652">
        <v>98.2</v>
      </c>
      <c r="BY33" s="606"/>
      <c r="BZ33" s="606"/>
      <c r="CA33" s="606"/>
      <c r="CB33" s="669"/>
      <c r="CD33" s="618" t="s">
        <v>320</v>
      </c>
      <c r="CE33" s="619"/>
      <c r="CF33" s="619"/>
      <c r="CG33" s="619"/>
      <c r="CH33" s="619"/>
      <c r="CI33" s="619"/>
      <c r="CJ33" s="619"/>
      <c r="CK33" s="619"/>
      <c r="CL33" s="619"/>
      <c r="CM33" s="619"/>
      <c r="CN33" s="619"/>
      <c r="CO33" s="619"/>
      <c r="CP33" s="619"/>
      <c r="CQ33" s="620"/>
      <c r="CR33" s="621">
        <v>930566</v>
      </c>
      <c r="CS33" s="634"/>
      <c r="CT33" s="634"/>
      <c r="CU33" s="634"/>
      <c r="CV33" s="634"/>
      <c r="CW33" s="634"/>
      <c r="CX33" s="634"/>
      <c r="CY33" s="635"/>
      <c r="CZ33" s="624">
        <v>40.299999999999997</v>
      </c>
      <c r="DA33" s="636"/>
      <c r="DB33" s="636"/>
      <c r="DC33" s="637"/>
      <c r="DD33" s="627">
        <v>583786</v>
      </c>
      <c r="DE33" s="634"/>
      <c r="DF33" s="634"/>
      <c r="DG33" s="634"/>
      <c r="DH33" s="634"/>
      <c r="DI33" s="634"/>
      <c r="DJ33" s="634"/>
      <c r="DK33" s="635"/>
      <c r="DL33" s="627">
        <v>381965</v>
      </c>
      <c r="DM33" s="634"/>
      <c r="DN33" s="634"/>
      <c r="DO33" s="634"/>
      <c r="DP33" s="634"/>
      <c r="DQ33" s="634"/>
      <c r="DR33" s="634"/>
      <c r="DS33" s="634"/>
      <c r="DT33" s="634"/>
      <c r="DU33" s="634"/>
      <c r="DV33" s="635"/>
      <c r="DW33" s="624">
        <v>37.200000000000003</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19777</v>
      </c>
      <c r="S34" s="622"/>
      <c r="T34" s="622"/>
      <c r="U34" s="622"/>
      <c r="V34" s="622"/>
      <c r="W34" s="622"/>
      <c r="X34" s="622"/>
      <c r="Y34" s="623"/>
      <c r="Z34" s="659">
        <v>0.8</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400948</v>
      </c>
      <c r="CS34" s="622"/>
      <c r="CT34" s="622"/>
      <c r="CU34" s="622"/>
      <c r="CV34" s="622"/>
      <c r="CW34" s="622"/>
      <c r="CX34" s="622"/>
      <c r="CY34" s="623"/>
      <c r="CZ34" s="624">
        <v>17.399999999999999</v>
      </c>
      <c r="DA34" s="636"/>
      <c r="DB34" s="636"/>
      <c r="DC34" s="637"/>
      <c r="DD34" s="627">
        <v>187998</v>
      </c>
      <c r="DE34" s="622"/>
      <c r="DF34" s="622"/>
      <c r="DG34" s="622"/>
      <c r="DH34" s="622"/>
      <c r="DI34" s="622"/>
      <c r="DJ34" s="622"/>
      <c r="DK34" s="623"/>
      <c r="DL34" s="627">
        <v>114201</v>
      </c>
      <c r="DM34" s="622"/>
      <c r="DN34" s="622"/>
      <c r="DO34" s="622"/>
      <c r="DP34" s="622"/>
      <c r="DQ34" s="622"/>
      <c r="DR34" s="622"/>
      <c r="DS34" s="622"/>
      <c r="DT34" s="622"/>
      <c r="DU34" s="622"/>
      <c r="DV34" s="623"/>
      <c r="DW34" s="624">
        <v>11.1</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267706</v>
      </c>
      <c r="S35" s="622"/>
      <c r="T35" s="622"/>
      <c r="U35" s="622"/>
      <c r="V35" s="622"/>
      <c r="W35" s="622"/>
      <c r="X35" s="622"/>
      <c r="Y35" s="623"/>
      <c r="Z35" s="659">
        <v>10.8</v>
      </c>
      <c r="AA35" s="659"/>
      <c r="AB35" s="659"/>
      <c r="AC35" s="659"/>
      <c r="AD35" s="660" t="s">
        <v>129</v>
      </c>
      <c r="AE35" s="660"/>
      <c r="AF35" s="660"/>
      <c r="AG35" s="660"/>
      <c r="AH35" s="660"/>
      <c r="AI35" s="660"/>
      <c r="AJ35" s="660"/>
      <c r="AK35" s="660"/>
      <c r="AL35" s="624" t="s">
        <v>243</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18466</v>
      </c>
      <c r="CS35" s="634"/>
      <c r="CT35" s="634"/>
      <c r="CU35" s="634"/>
      <c r="CV35" s="634"/>
      <c r="CW35" s="634"/>
      <c r="CX35" s="634"/>
      <c r="CY35" s="635"/>
      <c r="CZ35" s="624">
        <v>0.8</v>
      </c>
      <c r="DA35" s="636"/>
      <c r="DB35" s="636"/>
      <c r="DC35" s="637"/>
      <c r="DD35" s="627">
        <v>6189</v>
      </c>
      <c r="DE35" s="634"/>
      <c r="DF35" s="634"/>
      <c r="DG35" s="634"/>
      <c r="DH35" s="634"/>
      <c r="DI35" s="634"/>
      <c r="DJ35" s="634"/>
      <c r="DK35" s="635"/>
      <c r="DL35" s="627">
        <v>5424</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109053</v>
      </c>
      <c r="S36" s="622"/>
      <c r="T36" s="622"/>
      <c r="U36" s="622"/>
      <c r="V36" s="622"/>
      <c r="W36" s="622"/>
      <c r="X36" s="622"/>
      <c r="Y36" s="623"/>
      <c r="Z36" s="659">
        <v>4.4000000000000004</v>
      </c>
      <c r="AA36" s="659"/>
      <c r="AB36" s="659"/>
      <c r="AC36" s="659"/>
      <c r="AD36" s="660" t="s">
        <v>129</v>
      </c>
      <c r="AE36" s="660"/>
      <c r="AF36" s="660"/>
      <c r="AG36" s="660"/>
      <c r="AH36" s="660"/>
      <c r="AI36" s="660"/>
      <c r="AJ36" s="660"/>
      <c r="AK36" s="660"/>
      <c r="AL36" s="624" t="s">
        <v>129</v>
      </c>
      <c r="AM36" s="625"/>
      <c r="AN36" s="625"/>
      <c r="AO36" s="661"/>
      <c r="AP36" s="222"/>
      <c r="AQ36" s="670" t="s">
        <v>328</v>
      </c>
      <c r="AR36" s="671"/>
      <c r="AS36" s="671"/>
      <c r="AT36" s="671"/>
      <c r="AU36" s="671"/>
      <c r="AV36" s="671"/>
      <c r="AW36" s="671"/>
      <c r="AX36" s="671"/>
      <c r="AY36" s="672"/>
      <c r="AZ36" s="676">
        <v>126842</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3751</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354789</v>
      </c>
      <c r="CS36" s="622"/>
      <c r="CT36" s="622"/>
      <c r="CU36" s="622"/>
      <c r="CV36" s="622"/>
      <c r="CW36" s="622"/>
      <c r="CX36" s="622"/>
      <c r="CY36" s="623"/>
      <c r="CZ36" s="624">
        <v>15.4</v>
      </c>
      <c r="DA36" s="636"/>
      <c r="DB36" s="636"/>
      <c r="DC36" s="637"/>
      <c r="DD36" s="627">
        <v>266336</v>
      </c>
      <c r="DE36" s="622"/>
      <c r="DF36" s="622"/>
      <c r="DG36" s="622"/>
      <c r="DH36" s="622"/>
      <c r="DI36" s="622"/>
      <c r="DJ36" s="622"/>
      <c r="DK36" s="623"/>
      <c r="DL36" s="627">
        <v>214182</v>
      </c>
      <c r="DM36" s="622"/>
      <c r="DN36" s="622"/>
      <c r="DO36" s="622"/>
      <c r="DP36" s="622"/>
      <c r="DQ36" s="622"/>
      <c r="DR36" s="622"/>
      <c r="DS36" s="622"/>
      <c r="DT36" s="622"/>
      <c r="DU36" s="622"/>
      <c r="DV36" s="623"/>
      <c r="DW36" s="624">
        <v>20.9</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19919</v>
      </c>
      <c r="S37" s="622"/>
      <c r="T37" s="622"/>
      <c r="U37" s="622"/>
      <c r="V37" s="622"/>
      <c r="W37" s="622"/>
      <c r="X37" s="622"/>
      <c r="Y37" s="623"/>
      <c r="Z37" s="659">
        <v>0.8</v>
      </c>
      <c r="AA37" s="659"/>
      <c r="AB37" s="659"/>
      <c r="AC37" s="659"/>
      <c r="AD37" s="660">
        <v>4</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33214</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3750</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2729</v>
      </c>
      <c r="CS37" s="634"/>
      <c r="CT37" s="634"/>
      <c r="CU37" s="634"/>
      <c r="CV37" s="634"/>
      <c r="CW37" s="634"/>
      <c r="CX37" s="634"/>
      <c r="CY37" s="635"/>
      <c r="CZ37" s="624">
        <v>0.1</v>
      </c>
      <c r="DA37" s="636"/>
      <c r="DB37" s="636"/>
      <c r="DC37" s="637"/>
      <c r="DD37" s="627">
        <v>2729</v>
      </c>
      <c r="DE37" s="634"/>
      <c r="DF37" s="634"/>
      <c r="DG37" s="634"/>
      <c r="DH37" s="634"/>
      <c r="DI37" s="634"/>
      <c r="DJ37" s="634"/>
      <c r="DK37" s="635"/>
      <c r="DL37" s="627">
        <v>2729</v>
      </c>
      <c r="DM37" s="634"/>
      <c r="DN37" s="634"/>
      <c r="DO37" s="634"/>
      <c r="DP37" s="634"/>
      <c r="DQ37" s="634"/>
      <c r="DR37" s="634"/>
      <c r="DS37" s="634"/>
      <c r="DT37" s="634"/>
      <c r="DU37" s="634"/>
      <c r="DV37" s="635"/>
      <c r="DW37" s="624">
        <v>0.3</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656232</v>
      </c>
      <c r="S38" s="622"/>
      <c r="T38" s="622"/>
      <c r="U38" s="622"/>
      <c r="V38" s="622"/>
      <c r="W38" s="622"/>
      <c r="X38" s="622"/>
      <c r="Y38" s="623"/>
      <c r="Z38" s="659">
        <v>26.5</v>
      </c>
      <c r="AA38" s="659"/>
      <c r="AB38" s="659"/>
      <c r="AC38" s="659"/>
      <c r="AD38" s="660" t="s">
        <v>129</v>
      </c>
      <c r="AE38" s="660"/>
      <c r="AF38" s="660"/>
      <c r="AG38" s="660"/>
      <c r="AH38" s="660"/>
      <c r="AI38" s="660"/>
      <c r="AJ38" s="660"/>
      <c r="AK38" s="660"/>
      <c r="AL38" s="624" t="s">
        <v>129</v>
      </c>
      <c r="AM38" s="625"/>
      <c r="AN38" s="625"/>
      <c r="AO38" s="661"/>
      <c r="AQ38" s="654" t="s">
        <v>336</v>
      </c>
      <c r="AR38" s="655"/>
      <c r="AS38" s="655"/>
      <c r="AT38" s="655"/>
      <c r="AU38" s="655"/>
      <c r="AV38" s="655"/>
      <c r="AW38" s="655"/>
      <c r="AX38" s="655"/>
      <c r="AY38" s="656"/>
      <c r="AZ38" s="621">
        <v>25439</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114</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126842</v>
      </c>
      <c r="CS38" s="622"/>
      <c r="CT38" s="622"/>
      <c r="CU38" s="622"/>
      <c r="CV38" s="622"/>
      <c r="CW38" s="622"/>
      <c r="CX38" s="622"/>
      <c r="CY38" s="623"/>
      <c r="CZ38" s="624">
        <v>5.5</v>
      </c>
      <c r="DA38" s="636"/>
      <c r="DB38" s="636"/>
      <c r="DC38" s="637"/>
      <c r="DD38" s="627">
        <v>115366</v>
      </c>
      <c r="DE38" s="622"/>
      <c r="DF38" s="622"/>
      <c r="DG38" s="622"/>
      <c r="DH38" s="622"/>
      <c r="DI38" s="622"/>
      <c r="DJ38" s="622"/>
      <c r="DK38" s="623"/>
      <c r="DL38" s="627">
        <v>48158</v>
      </c>
      <c r="DM38" s="622"/>
      <c r="DN38" s="622"/>
      <c r="DO38" s="622"/>
      <c r="DP38" s="622"/>
      <c r="DQ38" s="622"/>
      <c r="DR38" s="622"/>
      <c r="DS38" s="622"/>
      <c r="DT38" s="622"/>
      <c r="DU38" s="622"/>
      <c r="DV38" s="623"/>
      <c r="DW38" s="624">
        <v>4.7</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243</v>
      </c>
      <c r="AA39" s="659"/>
      <c r="AB39" s="659"/>
      <c r="AC39" s="659"/>
      <c r="AD39" s="660" t="s">
        <v>129</v>
      </c>
      <c r="AE39" s="660"/>
      <c r="AF39" s="660"/>
      <c r="AG39" s="660"/>
      <c r="AH39" s="660"/>
      <c r="AI39" s="660"/>
      <c r="AJ39" s="660"/>
      <c r="AK39" s="660"/>
      <c r="AL39" s="624" t="s">
        <v>243</v>
      </c>
      <c r="AM39" s="625"/>
      <c r="AN39" s="625"/>
      <c r="AO39" s="661"/>
      <c r="AQ39" s="654" t="s">
        <v>340</v>
      </c>
      <c r="AR39" s="655"/>
      <c r="AS39" s="655"/>
      <c r="AT39" s="655"/>
      <c r="AU39" s="655"/>
      <c r="AV39" s="655"/>
      <c r="AW39" s="655"/>
      <c r="AX39" s="655"/>
      <c r="AY39" s="656"/>
      <c r="AZ39" s="621" t="s">
        <v>129</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176</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29521</v>
      </c>
      <c r="CS39" s="634"/>
      <c r="CT39" s="634"/>
      <c r="CU39" s="634"/>
      <c r="CV39" s="634"/>
      <c r="CW39" s="634"/>
      <c r="CX39" s="634"/>
      <c r="CY39" s="635"/>
      <c r="CZ39" s="624">
        <v>1.3</v>
      </c>
      <c r="DA39" s="636"/>
      <c r="DB39" s="636"/>
      <c r="DC39" s="637"/>
      <c r="DD39" s="627">
        <v>7897</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8732</v>
      </c>
      <c r="S40" s="622"/>
      <c r="T40" s="622"/>
      <c r="U40" s="622"/>
      <c r="V40" s="622"/>
      <c r="W40" s="622"/>
      <c r="X40" s="622"/>
      <c r="Y40" s="623"/>
      <c r="Z40" s="659">
        <v>0.4</v>
      </c>
      <c r="AA40" s="659"/>
      <c r="AB40" s="659"/>
      <c r="AC40" s="659"/>
      <c r="AD40" s="660" t="s">
        <v>129</v>
      </c>
      <c r="AE40" s="660"/>
      <c r="AF40" s="660"/>
      <c r="AG40" s="660"/>
      <c r="AH40" s="660"/>
      <c r="AI40" s="660"/>
      <c r="AJ40" s="660"/>
      <c r="AK40" s="660"/>
      <c r="AL40" s="624" t="s">
        <v>129</v>
      </c>
      <c r="AM40" s="625"/>
      <c r="AN40" s="625"/>
      <c r="AO40" s="661"/>
      <c r="AQ40" s="654" t="s">
        <v>344</v>
      </c>
      <c r="AR40" s="655"/>
      <c r="AS40" s="655"/>
      <c r="AT40" s="655"/>
      <c r="AU40" s="655"/>
      <c r="AV40" s="655"/>
      <c r="AW40" s="655"/>
      <c r="AX40" s="655"/>
      <c r="AY40" s="656"/>
      <c r="AZ40" s="621" t="s">
        <v>129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79</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t="s">
        <v>129</v>
      </c>
      <c r="CS40" s="622"/>
      <c r="CT40" s="622"/>
      <c r="CU40" s="622"/>
      <c r="CV40" s="622"/>
      <c r="CW40" s="622"/>
      <c r="CX40" s="622"/>
      <c r="CY40" s="623"/>
      <c r="CZ40" s="624" t="s">
        <v>129</v>
      </c>
      <c r="DA40" s="636"/>
      <c r="DB40" s="636"/>
      <c r="DC40" s="637"/>
      <c r="DD40" s="627" t="s">
        <v>129</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2477787</v>
      </c>
      <c r="S41" s="646"/>
      <c r="T41" s="646"/>
      <c r="U41" s="646"/>
      <c r="V41" s="646"/>
      <c r="W41" s="646"/>
      <c r="X41" s="646"/>
      <c r="Y41" s="649"/>
      <c r="Z41" s="650">
        <v>100</v>
      </c>
      <c r="AA41" s="650"/>
      <c r="AB41" s="650"/>
      <c r="AC41" s="650"/>
      <c r="AD41" s="651">
        <v>1018077</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33329</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243</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34860</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443</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833001</v>
      </c>
      <c r="CS42" s="634"/>
      <c r="CT42" s="634"/>
      <c r="CU42" s="634"/>
      <c r="CV42" s="634"/>
      <c r="CW42" s="634"/>
      <c r="CX42" s="634"/>
      <c r="CY42" s="635"/>
      <c r="CZ42" s="624">
        <v>36.1</v>
      </c>
      <c r="DA42" s="636"/>
      <c r="DB42" s="636"/>
      <c r="DC42" s="637"/>
      <c r="DD42" s="627">
        <v>57006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9708</v>
      </c>
      <c r="CS43" s="634"/>
      <c r="CT43" s="634"/>
      <c r="CU43" s="634"/>
      <c r="CV43" s="634"/>
      <c r="CW43" s="634"/>
      <c r="CX43" s="634"/>
      <c r="CY43" s="635"/>
      <c r="CZ43" s="624">
        <v>0.4</v>
      </c>
      <c r="DA43" s="636"/>
      <c r="DB43" s="636"/>
      <c r="DC43" s="637"/>
      <c r="DD43" s="627">
        <v>9708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814491</v>
      </c>
      <c r="CS44" s="622"/>
      <c r="CT44" s="622"/>
      <c r="CU44" s="622"/>
      <c r="CV44" s="622"/>
      <c r="CW44" s="622"/>
      <c r="CX44" s="622"/>
      <c r="CY44" s="623"/>
      <c r="CZ44" s="624">
        <v>35.299999999999997</v>
      </c>
      <c r="DA44" s="625"/>
      <c r="DB44" s="625"/>
      <c r="DC44" s="626"/>
      <c r="DD44" s="627">
        <v>54621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128828</v>
      </c>
      <c r="CS45" s="634"/>
      <c r="CT45" s="634"/>
      <c r="CU45" s="634"/>
      <c r="CV45" s="634"/>
      <c r="CW45" s="634"/>
      <c r="CX45" s="634"/>
      <c r="CY45" s="635"/>
      <c r="CZ45" s="624">
        <v>5.6</v>
      </c>
      <c r="DA45" s="636"/>
      <c r="DB45" s="636"/>
      <c r="DC45" s="637"/>
      <c r="DD45" s="627">
        <v>26489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685663</v>
      </c>
      <c r="CS46" s="622"/>
      <c r="CT46" s="622"/>
      <c r="CU46" s="622"/>
      <c r="CV46" s="622"/>
      <c r="CW46" s="622"/>
      <c r="CX46" s="622"/>
      <c r="CY46" s="623"/>
      <c r="CZ46" s="624">
        <v>29.7</v>
      </c>
      <c r="DA46" s="625"/>
      <c r="DB46" s="625"/>
      <c r="DC46" s="626"/>
      <c r="DD46" s="627">
        <v>28132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18510</v>
      </c>
      <c r="CS47" s="634"/>
      <c r="CT47" s="634"/>
      <c r="CU47" s="634"/>
      <c r="CV47" s="634"/>
      <c r="CW47" s="634"/>
      <c r="CX47" s="634"/>
      <c r="CY47" s="635"/>
      <c r="CZ47" s="624">
        <v>0.8</v>
      </c>
      <c r="DA47" s="636"/>
      <c r="DB47" s="636"/>
      <c r="DC47" s="637"/>
      <c r="DD47" s="627">
        <v>2385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363</v>
      </c>
      <c r="CG48" s="619"/>
      <c r="CH48" s="619"/>
      <c r="CI48" s="619"/>
      <c r="CJ48" s="619"/>
      <c r="CK48" s="619"/>
      <c r="CL48" s="619"/>
      <c r="CM48" s="619"/>
      <c r="CN48" s="619"/>
      <c r="CO48" s="619"/>
      <c r="CP48" s="619"/>
      <c r="CQ48" s="620"/>
      <c r="CR48" s="621" t="s">
        <v>243</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2307776</v>
      </c>
      <c r="CS49" s="606"/>
      <c r="CT49" s="606"/>
      <c r="CU49" s="606"/>
      <c r="CV49" s="606"/>
      <c r="CW49" s="606"/>
      <c r="CX49" s="606"/>
      <c r="CY49" s="607"/>
      <c r="CZ49" s="608">
        <v>100</v>
      </c>
      <c r="DA49" s="609"/>
      <c r="DB49" s="609"/>
      <c r="DC49" s="610"/>
      <c r="DD49" s="611">
        <v>1127231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jW2oPOOHEO9fsn7vlT6sq72RidcSphvwLSelfE+dq6NpYEncrTnM0DjTzfiSsiUqwCbrcIA6NqgqdMf9RrzPw==" saltValue="ULsuqkHMRBUOQuSc9hoAH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election activeCell="A2" sqref="A2:BI2"/>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2475</v>
      </c>
      <c r="R7" s="1103"/>
      <c r="S7" s="1103"/>
      <c r="T7" s="1103"/>
      <c r="U7" s="1103"/>
      <c r="V7" s="1103">
        <v>2305</v>
      </c>
      <c r="W7" s="1103"/>
      <c r="X7" s="1103"/>
      <c r="Y7" s="1103"/>
      <c r="Z7" s="1103"/>
      <c r="AA7" s="1103">
        <f>Q7-V7</f>
        <v>170</v>
      </c>
      <c r="AB7" s="1103"/>
      <c r="AC7" s="1103"/>
      <c r="AD7" s="1103"/>
      <c r="AE7" s="1104"/>
      <c r="AF7" s="1105">
        <v>169</v>
      </c>
      <c r="AG7" s="1106"/>
      <c r="AH7" s="1106"/>
      <c r="AI7" s="1106"/>
      <c r="AJ7" s="1107"/>
      <c r="AK7" s="1108">
        <v>268</v>
      </c>
      <c r="AL7" s="1109"/>
      <c r="AM7" s="1109"/>
      <c r="AN7" s="1109"/>
      <c r="AO7" s="1109"/>
      <c r="AP7" s="1109">
        <v>1833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581</v>
      </c>
      <c r="BT7" s="1100"/>
      <c r="BU7" s="1100"/>
      <c r="BV7" s="1100"/>
      <c r="BW7" s="1100"/>
      <c r="BX7" s="1100"/>
      <c r="BY7" s="1100"/>
      <c r="BZ7" s="1100"/>
      <c r="CA7" s="1100"/>
      <c r="CB7" s="1100"/>
      <c r="CC7" s="1100"/>
      <c r="CD7" s="1100"/>
      <c r="CE7" s="1100"/>
      <c r="CF7" s="1100"/>
      <c r="CG7" s="1112"/>
      <c r="CH7" s="1096">
        <v>22</v>
      </c>
      <c r="CI7" s="1097"/>
      <c r="CJ7" s="1097"/>
      <c r="CK7" s="1097"/>
      <c r="CL7" s="1098"/>
      <c r="CM7" s="1096">
        <v>108</v>
      </c>
      <c r="CN7" s="1097"/>
      <c r="CO7" s="1097"/>
      <c r="CP7" s="1097"/>
      <c r="CQ7" s="1098"/>
      <c r="CR7" s="1096">
        <v>13</v>
      </c>
      <c r="CS7" s="1097"/>
      <c r="CT7" s="1097"/>
      <c r="CU7" s="1097"/>
      <c r="CV7" s="1098"/>
      <c r="CW7" s="1096" t="s">
        <v>574</v>
      </c>
      <c r="CX7" s="1097"/>
      <c r="CY7" s="1097"/>
      <c r="CZ7" s="1097"/>
      <c r="DA7" s="1098"/>
      <c r="DB7" s="1096" t="s">
        <v>574</v>
      </c>
      <c r="DC7" s="1097"/>
      <c r="DD7" s="1097"/>
      <c r="DE7" s="1097"/>
      <c r="DF7" s="1098"/>
      <c r="DG7" s="1096" t="s">
        <v>574</v>
      </c>
      <c r="DH7" s="1097"/>
      <c r="DI7" s="1097"/>
      <c r="DJ7" s="1097"/>
      <c r="DK7" s="1098"/>
      <c r="DL7" s="1096" t="s">
        <v>574</v>
      </c>
      <c r="DM7" s="1097"/>
      <c r="DN7" s="1097"/>
      <c r="DO7" s="1097"/>
      <c r="DP7" s="1098"/>
      <c r="DQ7" s="1096" t="s">
        <v>574</v>
      </c>
      <c r="DR7" s="1097"/>
      <c r="DS7" s="1097"/>
      <c r="DT7" s="1097"/>
      <c r="DU7" s="1098"/>
      <c r="DV7" s="1099"/>
      <c r="DW7" s="1100"/>
      <c r="DX7" s="1100"/>
      <c r="DY7" s="1100"/>
      <c r="DZ7" s="1101"/>
      <c r="EA7" s="234"/>
    </row>
    <row r="8" spans="1:131" s="235" customFormat="1" ht="26.25" customHeight="1" x14ac:dyDescent="0.2">
      <c r="A8" s="238">
        <v>2</v>
      </c>
      <c r="B8" s="1030" t="s">
        <v>388</v>
      </c>
      <c r="C8" s="1031"/>
      <c r="D8" s="1031"/>
      <c r="E8" s="1031"/>
      <c r="F8" s="1031"/>
      <c r="G8" s="1031"/>
      <c r="H8" s="1031"/>
      <c r="I8" s="1031"/>
      <c r="J8" s="1031"/>
      <c r="K8" s="1031"/>
      <c r="L8" s="1031"/>
      <c r="M8" s="1031"/>
      <c r="N8" s="1031"/>
      <c r="O8" s="1031"/>
      <c r="P8" s="1032"/>
      <c r="Q8" s="1038">
        <v>3</v>
      </c>
      <c r="R8" s="1039"/>
      <c r="S8" s="1039"/>
      <c r="T8" s="1039"/>
      <c r="U8" s="1039"/>
      <c r="V8" s="1039">
        <v>3</v>
      </c>
      <c r="W8" s="1039"/>
      <c r="X8" s="1039"/>
      <c r="Y8" s="1039"/>
      <c r="Z8" s="1039"/>
      <c r="AA8" s="1039">
        <f>Q8-V8</f>
        <v>0</v>
      </c>
      <c r="AB8" s="1039"/>
      <c r="AC8" s="1039"/>
      <c r="AD8" s="1039"/>
      <c r="AE8" s="1040"/>
      <c r="AF8" s="1035">
        <v>0</v>
      </c>
      <c r="AG8" s="1036"/>
      <c r="AH8" s="1036"/>
      <c r="AI8" s="1036"/>
      <c r="AJ8" s="1037"/>
      <c r="AK8" s="1080">
        <v>3</v>
      </c>
      <c r="AL8" s="1081"/>
      <c r="AM8" s="1081"/>
      <c r="AN8" s="1081"/>
      <c r="AO8" s="1081"/>
      <c r="AP8" s="1081" t="s">
        <v>574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f>Q7+Q8</f>
        <v>2478</v>
      </c>
      <c r="R23" s="1061"/>
      <c r="S23" s="1061"/>
      <c r="T23" s="1061"/>
      <c r="U23" s="1061"/>
      <c r="V23" s="1061">
        <f>V7+V8</f>
        <v>2308</v>
      </c>
      <c r="W23" s="1061"/>
      <c r="X23" s="1061"/>
      <c r="Y23" s="1061"/>
      <c r="Z23" s="1061"/>
      <c r="AA23" s="1061">
        <f>AA7+AA8</f>
        <v>170</v>
      </c>
      <c r="AB23" s="1061"/>
      <c r="AC23" s="1061"/>
      <c r="AD23" s="1061"/>
      <c r="AE23" s="1068"/>
      <c r="AF23" s="1069">
        <v>169</v>
      </c>
      <c r="AG23" s="1061"/>
      <c r="AH23" s="1061"/>
      <c r="AI23" s="1061"/>
      <c r="AJ23" s="1070"/>
      <c r="AK23" s="1071"/>
      <c r="AL23" s="1072"/>
      <c r="AM23" s="1072"/>
      <c r="AN23" s="1072"/>
      <c r="AO23" s="1072"/>
      <c r="AP23" s="1061">
        <f>AP7</f>
        <v>1833</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402</v>
      </c>
      <c r="C28" s="1048"/>
      <c r="D28" s="1048"/>
      <c r="E28" s="1048"/>
      <c r="F28" s="1048"/>
      <c r="G28" s="1048"/>
      <c r="H28" s="1048"/>
      <c r="I28" s="1048"/>
      <c r="J28" s="1048"/>
      <c r="K28" s="1048"/>
      <c r="L28" s="1048"/>
      <c r="M28" s="1048"/>
      <c r="N28" s="1048"/>
      <c r="O28" s="1048"/>
      <c r="P28" s="1049"/>
      <c r="Q28" s="1050">
        <v>142</v>
      </c>
      <c r="R28" s="1051"/>
      <c r="S28" s="1051"/>
      <c r="T28" s="1051"/>
      <c r="U28" s="1051"/>
      <c r="V28" s="1051">
        <v>138</v>
      </c>
      <c r="W28" s="1051"/>
      <c r="X28" s="1051"/>
      <c r="Y28" s="1051"/>
      <c r="Z28" s="1051"/>
      <c r="AA28" s="1051">
        <f t="shared" ref="AA28:AA35" si="0">Q28-V28</f>
        <v>4</v>
      </c>
      <c r="AB28" s="1051"/>
      <c r="AC28" s="1051"/>
      <c r="AD28" s="1051"/>
      <c r="AE28" s="1052"/>
      <c r="AF28" s="1053">
        <v>4</v>
      </c>
      <c r="AG28" s="1051"/>
      <c r="AH28" s="1051"/>
      <c r="AI28" s="1051"/>
      <c r="AJ28" s="1054"/>
      <c r="AK28" s="1042">
        <v>9</v>
      </c>
      <c r="AL28" s="1043"/>
      <c r="AM28" s="1043"/>
      <c r="AN28" s="1043"/>
      <c r="AO28" s="1043"/>
      <c r="AP28" s="1043" t="s">
        <v>574</v>
      </c>
      <c r="AQ28" s="1043"/>
      <c r="AR28" s="1043"/>
      <c r="AS28" s="1043"/>
      <c r="AT28" s="1043"/>
      <c r="AU28" s="1043" t="s">
        <v>574</v>
      </c>
      <c r="AV28" s="1043"/>
      <c r="AW28" s="1043"/>
      <c r="AX28" s="1043"/>
      <c r="AY28" s="1043"/>
      <c r="AZ28" s="1044" t="s">
        <v>574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403</v>
      </c>
      <c r="C29" s="1031"/>
      <c r="D29" s="1031"/>
      <c r="E29" s="1031"/>
      <c r="F29" s="1031"/>
      <c r="G29" s="1031"/>
      <c r="H29" s="1031"/>
      <c r="I29" s="1031"/>
      <c r="J29" s="1031"/>
      <c r="K29" s="1031"/>
      <c r="L29" s="1031"/>
      <c r="M29" s="1031"/>
      <c r="N29" s="1031"/>
      <c r="O29" s="1031"/>
      <c r="P29" s="1032"/>
      <c r="Q29" s="1038">
        <v>183</v>
      </c>
      <c r="R29" s="1039"/>
      <c r="S29" s="1039"/>
      <c r="T29" s="1039"/>
      <c r="U29" s="1039"/>
      <c r="V29" s="1039">
        <v>152</v>
      </c>
      <c r="W29" s="1039"/>
      <c r="X29" s="1039"/>
      <c r="Y29" s="1039"/>
      <c r="Z29" s="1039"/>
      <c r="AA29" s="1039">
        <v>30</v>
      </c>
      <c r="AB29" s="1039"/>
      <c r="AC29" s="1039"/>
      <c r="AD29" s="1039"/>
      <c r="AE29" s="1040"/>
      <c r="AF29" s="1035">
        <v>30</v>
      </c>
      <c r="AG29" s="1036"/>
      <c r="AH29" s="1036"/>
      <c r="AI29" s="1036"/>
      <c r="AJ29" s="1037"/>
      <c r="AK29" s="980">
        <v>25</v>
      </c>
      <c r="AL29" s="971"/>
      <c r="AM29" s="971"/>
      <c r="AN29" s="971"/>
      <c r="AO29" s="971"/>
      <c r="AP29" s="971" t="s">
        <v>574</v>
      </c>
      <c r="AQ29" s="971"/>
      <c r="AR29" s="971"/>
      <c r="AS29" s="971"/>
      <c r="AT29" s="971"/>
      <c r="AU29" s="971" t="s">
        <v>574</v>
      </c>
      <c r="AV29" s="971"/>
      <c r="AW29" s="971"/>
      <c r="AX29" s="971"/>
      <c r="AY29" s="971"/>
      <c r="AZ29" s="1041" t="s">
        <v>574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404</v>
      </c>
      <c r="C30" s="1031"/>
      <c r="D30" s="1031"/>
      <c r="E30" s="1031"/>
      <c r="F30" s="1031"/>
      <c r="G30" s="1031"/>
      <c r="H30" s="1031"/>
      <c r="I30" s="1031"/>
      <c r="J30" s="1031"/>
      <c r="K30" s="1031"/>
      <c r="L30" s="1031"/>
      <c r="M30" s="1031"/>
      <c r="N30" s="1031"/>
      <c r="O30" s="1031"/>
      <c r="P30" s="1032"/>
      <c r="Q30" s="1038">
        <v>38</v>
      </c>
      <c r="R30" s="1039"/>
      <c r="S30" s="1039"/>
      <c r="T30" s="1039"/>
      <c r="U30" s="1039"/>
      <c r="V30" s="1039">
        <v>35</v>
      </c>
      <c r="W30" s="1039"/>
      <c r="X30" s="1039"/>
      <c r="Y30" s="1039"/>
      <c r="Z30" s="1039"/>
      <c r="AA30" s="1039">
        <f t="shared" si="0"/>
        <v>3</v>
      </c>
      <c r="AB30" s="1039"/>
      <c r="AC30" s="1039"/>
      <c r="AD30" s="1039"/>
      <c r="AE30" s="1040"/>
      <c r="AF30" s="1035">
        <v>2</v>
      </c>
      <c r="AG30" s="1036"/>
      <c r="AH30" s="1036"/>
      <c r="AI30" s="1036"/>
      <c r="AJ30" s="1037"/>
      <c r="AK30" s="980">
        <v>17</v>
      </c>
      <c r="AL30" s="971"/>
      <c r="AM30" s="971"/>
      <c r="AN30" s="971"/>
      <c r="AO30" s="971"/>
      <c r="AP30" s="971" t="s">
        <v>574</v>
      </c>
      <c r="AQ30" s="971"/>
      <c r="AR30" s="971"/>
      <c r="AS30" s="971"/>
      <c r="AT30" s="971"/>
      <c r="AU30" s="971" t="s">
        <v>574</v>
      </c>
      <c r="AV30" s="971"/>
      <c r="AW30" s="971"/>
      <c r="AX30" s="971"/>
      <c r="AY30" s="971"/>
      <c r="AZ30" s="1041" t="s">
        <v>574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405</v>
      </c>
      <c r="C31" s="1031"/>
      <c r="D31" s="1031"/>
      <c r="E31" s="1031"/>
      <c r="F31" s="1031"/>
      <c r="G31" s="1031"/>
      <c r="H31" s="1031"/>
      <c r="I31" s="1031"/>
      <c r="J31" s="1031"/>
      <c r="K31" s="1031"/>
      <c r="L31" s="1031"/>
      <c r="M31" s="1031"/>
      <c r="N31" s="1031"/>
      <c r="O31" s="1031"/>
      <c r="P31" s="1032"/>
      <c r="Q31" s="1038">
        <v>108</v>
      </c>
      <c r="R31" s="1039"/>
      <c r="S31" s="1039"/>
      <c r="T31" s="1039"/>
      <c r="U31" s="1039"/>
      <c r="V31" s="1039">
        <v>90</v>
      </c>
      <c r="W31" s="1039"/>
      <c r="X31" s="1039"/>
      <c r="Y31" s="1039"/>
      <c r="Z31" s="1039"/>
      <c r="AA31" s="1039">
        <v>17</v>
      </c>
      <c r="AB31" s="1039"/>
      <c r="AC31" s="1039"/>
      <c r="AD31" s="1039"/>
      <c r="AE31" s="1040"/>
      <c r="AF31" s="1035">
        <v>17</v>
      </c>
      <c r="AG31" s="1036"/>
      <c r="AH31" s="1036"/>
      <c r="AI31" s="1036"/>
      <c r="AJ31" s="1037"/>
      <c r="AK31" s="980">
        <v>8</v>
      </c>
      <c r="AL31" s="971"/>
      <c r="AM31" s="971"/>
      <c r="AN31" s="971"/>
      <c r="AO31" s="971"/>
      <c r="AP31" s="971" t="s">
        <v>574</v>
      </c>
      <c r="AQ31" s="971"/>
      <c r="AR31" s="971"/>
      <c r="AS31" s="971"/>
      <c r="AT31" s="971"/>
      <c r="AU31" s="971" t="s">
        <v>574</v>
      </c>
      <c r="AV31" s="971"/>
      <c r="AW31" s="971"/>
      <c r="AX31" s="971"/>
      <c r="AY31" s="971"/>
      <c r="AZ31" s="1041" t="s">
        <v>574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406</v>
      </c>
      <c r="C32" s="1031"/>
      <c r="D32" s="1031"/>
      <c r="E32" s="1031"/>
      <c r="F32" s="1031"/>
      <c r="G32" s="1031"/>
      <c r="H32" s="1031"/>
      <c r="I32" s="1031"/>
      <c r="J32" s="1031"/>
      <c r="K32" s="1031"/>
      <c r="L32" s="1031"/>
      <c r="M32" s="1031"/>
      <c r="N32" s="1031"/>
      <c r="O32" s="1031"/>
      <c r="P32" s="1032"/>
      <c r="Q32" s="1038">
        <v>18</v>
      </c>
      <c r="R32" s="1039"/>
      <c r="S32" s="1039"/>
      <c r="T32" s="1039"/>
      <c r="U32" s="1039"/>
      <c r="V32" s="1039">
        <v>16</v>
      </c>
      <c r="W32" s="1039"/>
      <c r="X32" s="1039"/>
      <c r="Y32" s="1039"/>
      <c r="Z32" s="1039"/>
      <c r="AA32" s="1039">
        <f t="shared" si="0"/>
        <v>2</v>
      </c>
      <c r="AB32" s="1039"/>
      <c r="AC32" s="1039"/>
      <c r="AD32" s="1039"/>
      <c r="AE32" s="1040"/>
      <c r="AF32" s="1035">
        <v>2</v>
      </c>
      <c r="AG32" s="1036"/>
      <c r="AH32" s="1036"/>
      <c r="AI32" s="1036"/>
      <c r="AJ32" s="1037"/>
      <c r="AK32" s="980">
        <v>5</v>
      </c>
      <c r="AL32" s="971"/>
      <c r="AM32" s="971"/>
      <c r="AN32" s="971"/>
      <c r="AO32" s="971"/>
      <c r="AP32" s="971" t="s">
        <v>574</v>
      </c>
      <c r="AQ32" s="971"/>
      <c r="AR32" s="971"/>
      <c r="AS32" s="971"/>
      <c r="AT32" s="971"/>
      <c r="AU32" s="971" t="s">
        <v>574</v>
      </c>
      <c r="AV32" s="971"/>
      <c r="AW32" s="971"/>
      <c r="AX32" s="971"/>
      <c r="AY32" s="971"/>
      <c r="AZ32" s="1041" t="s">
        <v>574</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407</v>
      </c>
      <c r="C33" s="1031"/>
      <c r="D33" s="1031"/>
      <c r="E33" s="1031"/>
      <c r="F33" s="1031"/>
      <c r="G33" s="1031"/>
      <c r="H33" s="1031"/>
      <c r="I33" s="1031"/>
      <c r="J33" s="1031"/>
      <c r="K33" s="1031"/>
      <c r="L33" s="1031"/>
      <c r="M33" s="1031"/>
      <c r="N33" s="1031"/>
      <c r="O33" s="1031"/>
      <c r="P33" s="1032"/>
      <c r="Q33" s="1038">
        <v>35</v>
      </c>
      <c r="R33" s="1039"/>
      <c r="S33" s="1039"/>
      <c r="T33" s="1039"/>
      <c r="U33" s="1039"/>
      <c r="V33" s="1039">
        <v>28</v>
      </c>
      <c r="W33" s="1039"/>
      <c r="X33" s="1039"/>
      <c r="Y33" s="1039"/>
      <c r="Z33" s="1039"/>
      <c r="AA33" s="1039">
        <v>6</v>
      </c>
      <c r="AB33" s="1039"/>
      <c r="AC33" s="1039"/>
      <c r="AD33" s="1039"/>
      <c r="AE33" s="1040"/>
      <c r="AF33" s="1035">
        <v>6</v>
      </c>
      <c r="AG33" s="1036"/>
      <c r="AH33" s="1036"/>
      <c r="AI33" s="1036"/>
      <c r="AJ33" s="1037"/>
      <c r="AK33" s="980">
        <v>25</v>
      </c>
      <c r="AL33" s="971"/>
      <c r="AM33" s="971"/>
      <c r="AN33" s="971"/>
      <c r="AO33" s="971"/>
      <c r="AP33" s="971">
        <v>198</v>
      </c>
      <c r="AQ33" s="971"/>
      <c r="AR33" s="971"/>
      <c r="AS33" s="971"/>
      <c r="AT33" s="971"/>
      <c r="AU33" s="971">
        <v>151</v>
      </c>
      <c r="AV33" s="971"/>
      <c r="AW33" s="971"/>
      <c r="AX33" s="971"/>
      <c r="AY33" s="971"/>
      <c r="AZ33" s="1041" t="s">
        <v>574</v>
      </c>
      <c r="BA33" s="1041"/>
      <c r="BB33" s="1041"/>
      <c r="BC33" s="1041"/>
      <c r="BD33" s="1041"/>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409</v>
      </c>
      <c r="C34" s="1031"/>
      <c r="D34" s="1031"/>
      <c r="E34" s="1031"/>
      <c r="F34" s="1031"/>
      <c r="G34" s="1031"/>
      <c r="H34" s="1031"/>
      <c r="I34" s="1031"/>
      <c r="J34" s="1031"/>
      <c r="K34" s="1031"/>
      <c r="L34" s="1031"/>
      <c r="M34" s="1031"/>
      <c r="N34" s="1031"/>
      <c r="O34" s="1031"/>
      <c r="P34" s="1032"/>
      <c r="Q34" s="1038">
        <v>46</v>
      </c>
      <c r="R34" s="1039"/>
      <c r="S34" s="1039"/>
      <c r="T34" s="1039"/>
      <c r="U34" s="1039"/>
      <c r="V34" s="1039">
        <v>37</v>
      </c>
      <c r="W34" s="1039"/>
      <c r="X34" s="1039"/>
      <c r="Y34" s="1039"/>
      <c r="Z34" s="1039"/>
      <c r="AA34" s="1039">
        <f t="shared" si="0"/>
        <v>9</v>
      </c>
      <c r="AB34" s="1039"/>
      <c r="AC34" s="1039"/>
      <c r="AD34" s="1039"/>
      <c r="AE34" s="1040"/>
      <c r="AF34" s="1035">
        <v>9</v>
      </c>
      <c r="AG34" s="1036"/>
      <c r="AH34" s="1036"/>
      <c r="AI34" s="1036"/>
      <c r="AJ34" s="1037"/>
      <c r="AK34" s="980">
        <v>32</v>
      </c>
      <c r="AL34" s="971"/>
      <c r="AM34" s="971"/>
      <c r="AN34" s="971"/>
      <c r="AO34" s="971"/>
      <c r="AP34" s="971">
        <v>259</v>
      </c>
      <c r="AQ34" s="971"/>
      <c r="AR34" s="971"/>
      <c r="AS34" s="971"/>
      <c r="AT34" s="971"/>
      <c r="AU34" s="971">
        <v>253</v>
      </c>
      <c r="AV34" s="971"/>
      <c r="AW34" s="971"/>
      <c r="AX34" s="971"/>
      <c r="AY34" s="971"/>
      <c r="AZ34" s="1041" t="s">
        <v>574</v>
      </c>
      <c r="BA34" s="1041"/>
      <c r="BB34" s="1041"/>
      <c r="BC34" s="1041"/>
      <c r="BD34" s="1041"/>
      <c r="BE34" s="972" t="s">
        <v>408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410</v>
      </c>
      <c r="C35" s="1031"/>
      <c r="D35" s="1031"/>
      <c r="E35" s="1031"/>
      <c r="F35" s="1031"/>
      <c r="G35" s="1031"/>
      <c r="H35" s="1031"/>
      <c r="I35" s="1031"/>
      <c r="J35" s="1031"/>
      <c r="K35" s="1031"/>
      <c r="L35" s="1031"/>
      <c r="M35" s="1031"/>
      <c r="N35" s="1031"/>
      <c r="O35" s="1031"/>
      <c r="P35" s="1032"/>
      <c r="Q35" s="1038">
        <v>0</v>
      </c>
      <c r="R35" s="1039"/>
      <c r="S35" s="1039"/>
      <c r="T35" s="1039"/>
      <c r="U35" s="1039"/>
      <c r="V35" s="1039">
        <v>0</v>
      </c>
      <c r="W35" s="1039"/>
      <c r="X35" s="1039"/>
      <c r="Y35" s="1039"/>
      <c r="Z35" s="1039"/>
      <c r="AA35" s="1039">
        <f t="shared" si="0"/>
        <v>0</v>
      </c>
      <c r="AB35" s="1039"/>
      <c r="AC35" s="1039"/>
      <c r="AD35" s="1039"/>
      <c r="AE35" s="1040"/>
      <c r="AF35" s="1035">
        <v>0</v>
      </c>
      <c r="AG35" s="1036"/>
      <c r="AH35" s="1036"/>
      <c r="AI35" s="1036"/>
      <c r="AJ35" s="1037"/>
      <c r="AK35" s="980" t="s">
        <v>574</v>
      </c>
      <c r="AL35" s="971"/>
      <c r="AM35" s="971"/>
      <c r="AN35" s="971"/>
      <c r="AO35" s="971"/>
      <c r="AP35" s="971" t="s">
        <v>574</v>
      </c>
      <c r="AQ35" s="971"/>
      <c r="AR35" s="971"/>
      <c r="AS35" s="971"/>
      <c r="AT35" s="971"/>
      <c r="AU35" s="971" t="s">
        <v>574</v>
      </c>
      <c r="AV35" s="971"/>
      <c r="AW35" s="971"/>
      <c r="AX35" s="971"/>
      <c r="AY35" s="971"/>
      <c r="AZ35" s="1041" t="s">
        <v>574</v>
      </c>
      <c r="BA35" s="1041"/>
      <c r="BB35" s="1041"/>
      <c r="BC35" s="1041"/>
      <c r="BD35" s="1041"/>
      <c r="BE35" s="972" t="s">
        <v>408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70</v>
      </c>
      <c r="AG63" s="959"/>
      <c r="AH63" s="959"/>
      <c r="AI63" s="959"/>
      <c r="AJ63" s="1022"/>
      <c r="AK63" s="1023"/>
      <c r="AL63" s="963"/>
      <c r="AM63" s="963"/>
      <c r="AN63" s="963"/>
      <c r="AO63" s="963"/>
      <c r="AP63" s="959">
        <f>AP33+AP34</f>
        <v>457</v>
      </c>
      <c r="AQ63" s="959"/>
      <c r="AR63" s="959"/>
      <c r="AS63" s="959"/>
      <c r="AT63" s="959"/>
      <c r="AU63" s="959">
        <f>AU33+AU34</f>
        <v>404</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395</v>
      </c>
      <c r="W66" s="1002"/>
      <c r="X66" s="1002"/>
      <c r="Y66" s="1002"/>
      <c r="Z66" s="1003"/>
      <c r="AA66" s="1001" t="s">
        <v>416</v>
      </c>
      <c r="AB66" s="1002"/>
      <c r="AC66" s="1002"/>
      <c r="AD66" s="1002"/>
      <c r="AE66" s="1003"/>
      <c r="AF66" s="1007" t="s">
        <v>397</v>
      </c>
      <c r="AG66" s="1008"/>
      <c r="AH66" s="1008"/>
      <c r="AI66" s="1008"/>
      <c r="AJ66" s="1009"/>
      <c r="AK66" s="1001" t="s">
        <v>398</v>
      </c>
      <c r="AL66" s="996"/>
      <c r="AM66" s="996"/>
      <c r="AN66" s="996"/>
      <c r="AO66" s="997"/>
      <c r="AP66" s="1001" t="s">
        <v>417</v>
      </c>
      <c r="AQ66" s="1002"/>
      <c r="AR66" s="1002"/>
      <c r="AS66" s="1002"/>
      <c r="AT66" s="1003"/>
      <c r="AU66" s="1001" t="s">
        <v>418</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575</v>
      </c>
      <c r="C68" s="986"/>
      <c r="D68" s="986"/>
      <c r="E68" s="986"/>
      <c r="F68" s="986"/>
      <c r="G68" s="986"/>
      <c r="H68" s="986"/>
      <c r="I68" s="986"/>
      <c r="J68" s="986"/>
      <c r="K68" s="986"/>
      <c r="L68" s="986"/>
      <c r="M68" s="986"/>
      <c r="N68" s="986"/>
      <c r="O68" s="986"/>
      <c r="P68" s="987"/>
      <c r="Q68" s="988">
        <v>318</v>
      </c>
      <c r="R68" s="982"/>
      <c r="S68" s="982"/>
      <c r="T68" s="982"/>
      <c r="U68" s="982"/>
      <c r="V68" s="982">
        <v>315</v>
      </c>
      <c r="W68" s="982"/>
      <c r="X68" s="982"/>
      <c r="Y68" s="982"/>
      <c r="Z68" s="982"/>
      <c r="AA68" s="982">
        <v>3</v>
      </c>
      <c r="AB68" s="982"/>
      <c r="AC68" s="982"/>
      <c r="AD68" s="982"/>
      <c r="AE68" s="982"/>
      <c r="AF68" s="982">
        <v>3</v>
      </c>
      <c r="AG68" s="982"/>
      <c r="AH68" s="982"/>
      <c r="AI68" s="982"/>
      <c r="AJ68" s="982"/>
      <c r="AK68" s="982">
        <v>226</v>
      </c>
      <c r="AL68" s="982"/>
      <c r="AM68" s="982"/>
      <c r="AN68" s="982"/>
      <c r="AO68" s="982"/>
      <c r="AP68" s="982" t="s">
        <v>574</v>
      </c>
      <c r="AQ68" s="982"/>
      <c r="AR68" s="982"/>
      <c r="AS68" s="982"/>
      <c r="AT68" s="982"/>
      <c r="AU68" s="982" t="s">
        <v>574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576</v>
      </c>
      <c r="C69" s="975"/>
      <c r="D69" s="975"/>
      <c r="E69" s="975"/>
      <c r="F69" s="975"/>
      <c r="G69" s="975"/>
      <c r="H69" s="975"/>
      <c r="I69" s="975"/>
      <c r="J69" s="975"/>
      <c r="K69" s="975"/>
      <c r="L69" s="975"/>
      <c r="M69" s="975"/>
      <c r="N69" s="975"/>
      <c r="O69" s="975"/>
      <c r="P69" s="976"/>
      <c r="Q69" s="977">
        <v>292382</v>
      </c>
      <c r="R69" s="971"/>
      <c r="S69" s="971"/>
      <c r="T69" s="971"/>
      <c r="U69" s="971"/>
      <c r="V69" s="971">
        <v>292372</v>
      </c>
      <c r="W69" s="971"/>
      <c r="X69" s="971"/>
      <c r="Y69" s="971"/>
      <c r="Z69" s="971"/>
      <c r="AA69" s="971">
        <v>10</v>
      </c>
      <c r="AB69" s="971"/>
      <c r="AC69" s="971"/>
      <c r="AD69" s="971"/>
      <c r="AE69" s="971"/>
      <c r="AF69" s="971">
        <v>10</v>
      </c>
      <c r="AG69" s="971"/>
      <c r="AH69" s="971"/>
      <c r="AI69" s="971"/>
      <c r="AJ69" s="971"/>
      <c r="AK69" s="971">
        <v>8484</v>
      </c>
      <c r="AL69" s="971"/>
      <c r="AM69" s="971"/>
      <c r="AN69" s="971"/>
      <c r="AO69" s="971"/>
      <c r="AP69" s="971" t="s">
        <v>574</v>
      </c>
      <c r="AQ69" s="971"/>
      <c r="AR69" s="971"/>
      <c r="AS69" s="971"/>
      <c r="AT69" s="971"/>
      <c r="AU69" s="971" t="s">
        <v>574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577</v>
      </c>
      <c r="C70" s="975"/>
      <c r="D70" s="975"/>
      <c r="E70" s="975"/>
      <c r="F70" s="975"/>
      <c r="G70" s="975"/>
      <c r="H70" s="975"/>
      <c r="I70" s="975"/>
      <c r="J70" s="975"/>
      <c r="K70" s="975"/>
      <c r="L70" s="975"/>
      <c r="M70" s="975"/>
      <c r="N70" s="975"/>
      <c r="O70" s="975"/>
      <c r="P70" s="976"/>
      <c r="Q70" s="977">
        <v>6273</v>
      </c>
      <c r="R70" s="971"/>
      <c r="S70" s="971"/>
      <c r="T70" s="971"/>
      <c r="U70" s="971"/>
      <c r="V70" s="971">
        <v>6106</v>
      </c>
      <c r="W70" s="971"/>
      <c r="X70" s="971"/>
      <c r="Y70" s="971"/>
      <c r="Z70" s="971"/>
      <c r="AA70" s="971">
        <v>167</v>
      </c>
      <c r="AB70" s="971"/>
      <c r="AC70" s="971"/>
      <c r="AD70" s="971"/>
      <c r="AE70" s="971"/>
      <c r="AF70" s="971">
        <v>167</v>
      </c>
      <c r="AG70" s="971"/>
      <c r="AH70" s="971"/>
      <c r="AI70" s="971"/>
      <c r="AJ70" s="971"/>
      <c r="AK70" s="971">
        <v>19</v>
      </c>
      <c r="AL70" s="971"/>
      <c r="AM70" s="971"/>
      <c r="AN70" s="971"/>
      <c r="AO70" s="971"/>
      <c r="AP70" s="971" t="s">
        <v>574</v>
      </c>
      <c r="AQ70" s="971"/>
      <c r="AR70" s="971"/>
      <c r="AS70" s="971"/>
      <c r="AT70" s="971"/>
      <c r="AU70" s="971" t="s">
        <v>574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578</v>
      </c>
      <c r="C71" s="975"/>
      <c r="D71" s="975"/>
      <c r="E71" s="975"/>
      <c r="F71" s="975"/>
      <c r="G71" s="975"/>
      <c r="H71" s="975"/>
      <c r="I71" s="975"/>
      <c r="J71" s="975"/>
      <c r="K71" s="975"/>
      <c r="L71" s="975"/>
      <c r="M71" s="975"/>
      <c r="N71" s="975"/>
      <c r="O71" s="975"/>
      <c r="P71" s="976"/>
      <c r="Q71" s="977">
        <v>776</v>
      </c>
      <c r="R71" s="971"/>
      <c r="S71" s="971"/>
      <c r="T71" s="971"/>
      <c r="U71" s="971"/>
      <c r="V71" s="971">
        <v>379</v>
      </c>
      <c r="W71" s="971"/>
      <c r="X71" s="971"/>
      <c r="Y71" s="971"/>
      <c r="Z71" s="971"/>
      <c r="AA71" s="971">
        <v>397</v>
      </c>
      <c r="AB71" s="971"/>
      <c r="AC71" s="971"/>
      <c r="AD71" s="971"/>
      <c r="AE71" s="971"/>
      <c r="AF71" s="971">
        <v>397</v>
      </c>
      <c r="AG71" s="971"/>
      <c r="AH71" s="971"/>
      <c r="AI71" s="971"/>
      <c r="AJ71" s="971"/>
      <c r="AK71" s="971" t="s">
        <v>574</v>
      </c>
      <c r="AL71" s="971"/>
      <c r="AM71" s="971"/>
      <c r="AN71" s="971"/>
      <c r="AO71" s="971"/>
      <c r="AP71" s="971" t="s">
        <v>574</v>
      </c>
      <c r="AQ71" s="971"/>
      <c r="AR71" s="971"/>
      <c r="AS71" s="971"/>
      <c r="AT71" s="971"/>
      <c r="AU71" s="971" t="s">
        <v>574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579</v>
      </c>
      <c r="C72" s="975"/>
      <c r="D72" s="975"/>
      <c r="E72" s="975"/>
      <c r="F72" s="975"/>
      <c r="G72" s="975"/>
      <c r="H72" s="975"/>
      <c r="I72" s="975"/>
      <c r="J72" s="975"/>
      <c r="K72" s="975"/>
      <c r="L72" s="975"/>
      <c r="M72" s="975"/>
      <c r="N72" s="975"/>
      <c r="O72" s="975"/>
      <c r="P72" s="976"/>
      <c r="Q72" s="977">
        <v>241</v>
      </c>
      <c r="R72" s="971"/>
      <c r="S72" s="971"/>
      <c r="T72" s="971"/>
      <c r="U72" s="971"/>
      <c r="V72" s="971">
        <v>230</v>
      </c>
      <c r="W72" s="971"/>
      <c r="X72" s="971"/>
      <c r="Y72" s="971"/>
      <c r="Z72" s="971"/>
      <c r="AA72" s="971">
        <v>11</v>
      </c>
      <c r="AB72" s="971"/>
      <c r="AC72" s="971"/>
      <c r="AD72" s="971"/>
      <c r="AE72" s="971"/>
      <c r="AF72" s="971">
        <v>11</v>
      </c>
      <c r="AG72" s="971"/>
      <c r="AH72" s="971"/>
      <c r="AI72" s="971"/>
      <c r="AJ72" s="971"/>
      <c r="AK72" s="971">
        <v>237</v>
      </c>
      <c r="AL72" s="971"/>
      <c r="AM72" s="971"/>
      <c r="AN72" s="971"/>
      <c r="AO72" s="971"/>
      <c r="AP72" s="971" t="s">
        <v>574</v>
      </c>
      <c r="AQ72" s="971"/>
      <c r="AR72" s="971"/>
      <c r="AS72" s="971"/>
      <c r="AT72" s="971"/>
      <c r="AU72" s="971" t="s">
        <v>574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580</v>
      </c>
      <c r="C73" s="975"/>
      <c r="D73" s="975"/>
      <c r="E73" s="975"/>
      <c r="F73" s="975"/>
      <c r="G73" s="975"/>
      <c r="H73" s="975"/>
      <c r="I73" s="975"/>
      <c r="J73" s="975"/>
      <c r="K73" s="975"/>
      <c r="L73" s="975"/>
      <c r="M73" s="975"/>
      <c r="N73" s="975"/>
      <c r="O73" s="975"/>
      <c r="P73" s="976"/>
      <c r="Q73" s="977">
        <v>92</v>
      </c>
      <c r="R73" s="971"/>
      <c r="S73" s="971"/>
      <c r="T73" s="971"/>
      <c r="U73" s="971"/>
      <c r="V73" s="971">
        <v>75</v>
      </c>
      <c r="W73" s="971"/>
      <c r="X73" s="971"/>
      <c r="Y73" s="971"/>
      <c r="Z73" s="971"/>
      <c r="AA73" s="971">
        <v>17</v>
      </c>
      <c r="AB73" s="971"/>
      <c r="AC73" s="971"/>
      <c r="AD73" s="971"/>
      <c r="AE73" s="971"/>
      <c r="AF73" s="971">
        <v>17</v>
      </c>
      <c r="AG73" s="971"/>
      <c r="AH73" s="971"/>
      <c r="AI73" s="971"/>
      <c r="AJ73" s="971"/>
      <c r="AK73" s="971">
        <v>20</v>
      </c>
      <c r="AL73" s="971"/>
      <c r="AM73" s="971"/>
      <c r="AN73" s="971"/>
      <c r="AO73" s="971"/>
      <c r="AP73" s="971" t="s">
        <v>574</v>
      </c>
      <c r="AQ73" s="971"/>
      <c r="AR73" s="971"/>
      <c r="AS73" s="971"/>
      <c r="AT73" s="971"/>
      <c r="AU73" s="971" t="s">
        <v>574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605</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13</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307</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307</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307</v>
      </c>
      <c r="DR109" s="896"/>
      <c r="DS109" s="896"/>
      <c r="DT109" s="896"/>
      <c r="DU109" s="897"/>
      <c r="DV109" s="898" t="s">
        <v>430</v>
      </c>
      <c r="DW109" s="896"/>
      <c r="DX109" s="896"/>
      <c r="DY109" s="896"/>
      <c r="DZ109" s="929"/>
    </row>
    <row r="110" spans="1:131" s="230" customFormat="1" ht="26.25" customHeight="1" x14ac:dyDescent="0.2">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143648</v>
      </c>
      <c r="AB110" s="889"/>
      <c r="AC110" s="889"/>
      <c r="AD110" s="889"/>
      <c r="AE110" s="890"/>
      <c r="AF110" s="891">
        <v>150089</v>
      </c>
      <c r="AG110" s="889"/>
      <c r="AH110" s="889"/>
      <c r="AI110" s="889"/>
      <c r="AJ110" s="890"/>
      <c r="AK110" s="891">
        <v>154561</v>
      </c>
      <c r="AL110" s="889"/>
      <c r="AM110" s="889"/>
      <c r="AN110" s="889"/>
      <c r="AO110" s="890"/>
      <c r="AP110" s="892">
        <v>17.899999999999999</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1270897</v>
      </c>
      <c r="BR110" s="842"/>
      <c r="BS110" s="842"/>
      <c r="BT110" s="842"/>
      <c r="BU110" s="842"/>
      <c r="BV110" s="842">
        <v>1326717</v>
      </c>
      <c r="BW110" s="842"/>
      <c r="BX110" s="842"/>
      <c r="BY110" s="842"/>
      <c r="BZ110" s="842"/>
      <c r="CA110" s="842">
        <v>1832766</v>
      </c>
      <c r="CB110" s="842"/>
      <c r="CC110" s="842"/>
      <c r="CD110" s="842"/>
      <c r="CE110" s="842"/>
      <c r="CF110" s="866">
        <v>212.3</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129</v>
      </c>
      <c r="DM110" s="842"/>
      <c r="DN110" s="842"/>
      <c r="DO110" s="842"/>
      <c r="DP110" s="842"/>
      <c r="DQ110" s="842" t="s">
        <v>129</v>
      </c>
      <c r="DR110" s="842"/>
      <c r="DS110" s="842"/>
      <c r="DT110" s="842"/>
      <c r="DU110" s="842"/>
      <c r="DV110" s="843" t="s">
        <v>129</v>
      </c>
      <c r="DW110" s="843"/>
      <c r="DX110" s="843"/>
      <c r="DY110" s="843"/>
      <c r="DZ110" s="844"/>
    </row>
    <row r="111" spans="1:131" s="230" customFormat="1" ht="26.25" customHeight="1" x14ac:dyDescent="0.2">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436</v>
      </c>
      <c r="AL111" s="919"/>
      <c r="AM111" s="919"/>
      <c r="AN111" s="919"/>
      <c r="AO111" s="920"/>
      <c r="AP111" s="922" t="s">
        <v>129</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38400</v>
      </c>
      <c r="BR111" s="817"/>
      <c r="BS111" s="817"/>
      <c r="BT111" s="817"/>
      <c r="BU111" s="817"/>
      <c r="BV111" s="817">
        <v>357300</v>
      </c>
      <c r="BW111" s="817"/>
      <c r="BX111" s="817"/>
      <c r="BY111" s="817"/>
      <c r="BZ111" s="817"/>
      <c r="CA111" s="817">
        <v>33600</v>
      </c>
      <c r="CB111" s="817"/>
      <c r="CC111" s="817"/>
      <c r="CD111" s="817"/>
      <c r="CE111" s="817"/>
      <c r="CF111" s="875">
        <v>3.9</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440</v>
      </c>
      <c r="DM111" s="817"/>
      <c r="DN111" s="817"/>
      <c r="DO111" s="817"/>
      <c r="DP111" s="817"/>
      <c r="DQ111" s="817" t="s">
        <v>129</v>
      </c>
      <c r="DR111" s="817"/>
      <c r="DS111" s="817"/>
      <c r="DT111" s="817"/>
      <c r="DU111" s="817"/>
      <c r="DV111" s="794" t="s">
        <v>440</v>
      </c>
      <c r="DW111" s="794"/>
      <c r="DX111" s="794"/>
      <c r="DY111" s="794"/>
      <c r="DZ111" s="795"/>
    </row>
    <row r="112" spans="1:131" s="230" customFormat="1" ht="26.25" customHeight="1" x14ac:dyDescent="0.2">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436</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402451</v>
      </c>
      <c r="BR112" s="817"/>
      <c r="BS112" s="817"/>
      <c r="BT112" s="817"/>
      <c r="BU112" s="817"/>
      <c r="BV112" s="817">
        <v>392087</v>
      </c>
      <c r="BW112" s="817"/>
      <c r="BX112" s="817"/>
      <c r="BY112" s="817"/>
      <c r="BZ112" s="817"/>
      <c r="CA112" s="817">
        <v>404072</v>
      </c>
      <c r="CB112" s="817"/>
      <c r="CC112" s="817"/>
      <c r="CD112" s="817"/>
      <c r="CE112" s="817"/>
      <c r="CF112" s="875">
        <v>46.8</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436</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2">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34676</v>
      </c>
      <c r="AB113" s="919"/>
      <c r="AC113" s="919"/>
      <c r="AD113" s="919"/>
      <c r="AE113" s="920"/>
      <c r="AF113" s="921">
        <v>32915</v>
      </c>
      <c r="AG113" s="919"/>
      <c r="AH113" s="919"/>
      <c r="AI113" s="919"/>
      <c r="AJ113" s="920"/>
      <c r="AK113" s="921">
        <v>37614</v>
      </c>
      <c r="AL113" s="919"/>
      <c r="AM113" s="919"/>
      <c r="AN113" s="919"/>
      <c r="AO113" s="920"/>
      <c r="AP113" s="922">
        <v>4.4000000000000004</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t="s">
        <v>129</v>
      </c>
      <c r="BR113" s="817"/>
      <c r="BS113" s="817"/>
      <c r="BT113" s="817"/>
      <c r="BU113" s="817"/>
      <c r="BV113" s="817" t="s">
        <v>129</v>
      </c>
      <c r="BW113" s="817"/>
      <c r="BX113" s="817"/>
      <c r="BY113" s="817"/>
      <c r="BZ113" s="817"/>
      <c r="CA113" s="817" t="s">
        <v>129</v>
      </c>
      <c r="CB113" s="817"/>
      <c r="CC113" s="817"/>
      <c r="CD113" s="817"/>
      <c r="CE113" s="817"/>
      <c r="CF113" s="875" t="s">
        <v>129</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436</v>
      </c>
      <c r="DH113" s="780"/>
      <c r="DI113" s="780"/>
      <c r="DJ113" s="780"/>
      <c r="DK113" s="781"/>
      <c r="DL113" s="782" t="s">
        <v>129</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2">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436</v>
      </c>
      <c r="AB114" s="780"/>
      <c r="AC114" s="780"/>
      <c r="AD114" s="780"/>
      <c r="AE114" s="781"/>
      <c r="AF114" s="782" t="s">
        <v>129</v>
      </c>
      <c r="AG114" s="780"/>
      <c r="AH114" s="780"/>
      <c r="AI114" s="780"/>
      <c r="AJ114" s="781"/>
      <c r="AK114" s="782" t="s">
        <v>129</v>
      </c>
      <c r="AL114" s="780"/>
      <c r="AM114" s="780"/>
      <c r="AN114" s="780"/>
      <c r="AO114" s="781"/>
      <c r="AP114" s="824" t="s">
        <v>129</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154640</v>
      </c>
      <c r="BR114" s="817"/>
      <c r="BS114" s="817"/>
      <c r="BT114" s="817"/>
      <c r="BU114" s="817"/>
      <c r="BV114" s="817">
        <v>137665</v>
      </c>
      <c r="BW114" s="817"/>
      <c r="BX114" s="817"/>
      <c r="BY114" s="817"/>
      <c r="BZ114" s="817"/>
      <c r="CA114" s="817">
        <v>129300</v>
      </c>
      <c r="CB114" s="817"/>
      <c r="CC114" s="817"/>
      <c r="CD114" s="817"/>
      <c r="CE114" s="817"/>
      <c r="CF114" s="875">
        <v>15</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2">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129</v>
      </c>
      <c r="AB115" s="919"/>
      <c r="AC115" s="919"/>
      <c r="AD115" s="919"/>
      <c r="AE115" s="920"/>
      <c r="AF115" s="921" t="s">
        <v>129</v>
      </c>
      <c r="AG115" s="919"/>
      <c r="AH115" s="919"/>
      <c r="AI115" s="919"/>
      <c r="AJ115" s="920"/>
      <c r="AK115" s="921" t="s">
        <v>129</v>
      </c>
      <c r="AL115" s="919"/>
      <c r="AM115" s="919"/>
      <c r="AN115" s="919"/>
      <c r="AO115" s="920"/>
      <c r="AP115" s="922" t="s">
        <v>129</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436</v>
      </c>
      <c r="BR115" s="817"/>
      <c r="BS115" s="817"/>
      <c r="BT115" s="817"/>
      <c r="BU115" s="817"/>
      <c r="BV115" s="817" t="s">
        <v>436</v>
      </c>
      <c r="BW115" s="817"/>
      <c r="BX115" s="817"/>
      <c r="BY115" s="817"/>
      <c r="BZ115" s="817"/>
      <c r="CA115" s="817" t="s">
        <v>436</v>
      </c>
      <c r="CB115" s="817"/>
      <c r="CC115" s="817"/>
      <c r="CD115" s="817"/>
      <c r="CE115" s="817"/>
      <c r="CF115" s="875" t="s">
        <v>129</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129</v>
      </c>
      <c r="DR115" s="780"/>
      <c r="DS115" s="780"/>
      <c r="DT115" s="780"/>
      <c r="DU115" s="781"/>
      <c r="DV115" s="824" t="s">
        <v>129</v>
      </c>
      <c r="DW115" s="825"/>
      <c r="DX115" s="825"/>
      <c r="DY115" s="825"/>
      <c r="DZ115" s="826"/>
    </row>
    <row r="116" spans="1:130" s="230" customFormat="1" ht="26.25" customHeight="1" x14ac:dyDescent="0.2">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129</v>
      </c>
      <c r="AL116" s="780"/>
      <c r="AM116" s="780"/>
      <c r="AN116" s="780"/>
      <c r="AO116" s="781"/>
      <c r="AP116" s="824" t="s">
        <v>436</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436</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178324</v>
      </c>
      <c r="AB117" s="903"/>
      <c r="AC117" s="903"/>
      <c r="AD117" s="903"/>
      <c r="AE117" s="904"/>
      <c r="AF117" s="905">
        <v>183004</v>
      </c>
      <c r="AG117" s="903"/>
      <c r="AH117" s="903"/>
      <c r="AI117" s="903"/>
      <c r="AJ117" s="904"/>
      <c r="AK117" s="905">
        <v>192175</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2">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307</v>
      </c>
      <c r="AL118" s="896"/>
      <c r="AM118" s="896"/>
      <c r="AN118" s="896"/>
      <c r="AO118" s="897"/>
      <c r="AP118" s="899" t="s">
        <v>430</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440</v>
      </c>
      <c r="DM118" s="780"/>
      <c r="DN118" s="780"/>
      <c r="DO118" s="780"/>
      <c r="DP118" s="781"/>
      <c r="DQ118" s="782" t="s">
        <v>440</v>
      </c>
      <c r="DR118" s="780"/>
      <c r="DS118" s="780"/>
      <c r="DT118" s="780"/>
      <c r="DU118" s="781"/>
      <c r="DV118" s="824" t="s">
        <v>129</v>
      </c>
      <c r="DW118" s="825"/>
      <c r="DX118" s="825"/>
      <c r="DY118" s="825"/>
      <c r="DZ118" s="826"/>
    </row>
    <row r="119" spans="1:130" s="230" customFormat="1" ht="26.25" customHeight="1" x14ac:dyDescent="0.2">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440</v>
      </c>
      <c r="AB119" s="889"/>
      <c r="AC119" s="889"/>
      <c r="AD119" s="889"/>
      <c r="AE119" s="890"/>
      <c r="AF119" s="891" t="s">
        <v>129</v>
      </c>
      <c r="AG119" s="889"/>
      <c r="AH119" s="889"/>
      <c r="AI119" s="889"/>
      <c r="AJ119" s="890"/>
      <c r="AK119" s="891" t="s">
        <v>440</v>
      </c>
      <c r="AL119" s="889"/>
      <c r="AM119" s="889"/>
      <c r="AN119" s="889"/>
      <c r="AO119" s="890"/>
      <c r="AP119" s="892" t="s">
        <v>440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462</v>
      </c>
      <c r="BP119" s="878"/>
      <c r="BQ119" s="879">
        <v>1866388</v>
      </c>
      <c r="BR119" s="845"/>
      <c r="BS119" s="845"/>
      <c r="BT119" s="845"/>
      <c r="BU119" s="845"/>
      <c r="BV119" s="845">
        <v>2213769</v>
      </c>
      <c r="BW119" s="845"/>
      <c r="BX119" s="845"/>
      <c r="BY119" s="845"/>
      <c r="BZ119" s="845"/>
      <c r="CA119" s="845">
        <v>2399738</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38400</v>
      </c>
      <c r="DH119" s="764"/>
      <c r="DI119" s="764"/>
      <c r="DJ119" s="764"/>
      <c r="DK119" s="765"/>
      <c r="DL119" s="766">
        <v>357300</v>
      </c>
      <c r="DM119" s="764"/>
      <c r="DN119" s="764"/>
      <c r="DO119" s="764"/>
      <c r="DP119" s="765"/>
      <c r="DQ119" s="766">
        <v>33600</v>
      </c>
      <c r="DR119" s="764"/>
      <c r="DS119" s="764"/>
      <c r="DT119" s="764"/>
      <c r="DU119" s="765"/>
      <c r="DV119" s="848">
        <v>3.9</v>
      </c>
      <c r="DW119" s="849"/>
      <c r="DX119" s="849"/>
      <c r="DY119" s="849"/>
      <c r="DZ119" s="850"/>
    </row>
    <row r="120" spans="1:130" s="230" customFormat="1" ht="26.25" customHeight="1" x14ac:dyDescent="0.2">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440</v>
      </c>
      <c r="AB120" s="780"/>
      <c r="AC120" s="780"/>
      <c r="AD120" s="780"/>
      <c r="AE120" s="781"/>
      <c r="AF120" s="782" t="s">
        <v>129</v>
      </c>
      <c r="AG120" s="780"/>
      <c r="AH120" s="780"/>
      <c r="AI120" s="780"/>
      <c r="AJ120" s="781"/>
      <c r="AK120" s="782" t="s">
        <v>440</v>
      </c>
      <c r="AL120" s="780"/>
      <c r="AM120" s="780"/>
      <c r="AN120" s="780"/>
      <c r="AO120" s="781"/>
      <c r="AP120" s="824" t="s">
        <v>440</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2183599</v>
      </c>
      <c r="BR120" s="842"/>
      <c r="BS120" s="842"/>
      <c r="BT120" s="842"/>
      <c r="BU120" s="842"/>
      <c r="BV120" s="842">
        <v>2160545</v>
      </c>
      <c r="BW120" s="842"/>
      <c r="BX120" s="842"/>
      <c r="BY120" s="842"/>
      <c r="BZ120" s="842"/>
      <c r="CA120" s="842">
        <v>1949228</v>
      </c>
      <c r="CB120" s="842"/>
      <c r="CC120" s="842"/>
      <c r="CD120" s="842"/>
      <c r="CE120" s="842"/>
      <c r="CF120" s="866">
        <v>225.8</v>
      </c>
      <c r="CG120" s="867"/>
      <c r="CH120" s="867"/>
      <c r="CI120" s="867"/>
      <c r="CJ120" s="867"/>
      <c r="CK120" s="868" t="s">
        <v>466</v>
      </c>
      <c r="CL120" s="852"/>
      <c r="CM120" s="852"/>
      <c r="CN120" s="852"/>
      <c r="CO120" s="853"/>
      <c r="CP120" s="872" t="s">
        <v>467</v>
      </c>
      <c r="CQ120" s="873"/>
      <c r="CR120" s="873"/>
      <c r="CS120" s="873"/>
      <c r="CT120" s="873"/>
      <c r="CU120" s="873"/>
      <c r="CV120" s="873"/>
      <c r="CW120" s="873"/>
      <c r="CX120" s="873"/>
      <c r="CY120" s="873"/>
      <c r="CZ120" s="873"/>
      <c r="DA120" s="873"/>
      <c r="DB120" s="873"/>
      <c r="DC120" s="873"/>
      <c r="DD120" s="873"/>
      <c r="DE120" s="873"/>
      <c r="DF120" s="874"/>
      <c r="DG120" s="861">
        <v>245671</v>
      </c>
      <c r="DH120" s="842"/>
      <c r="DI120" s="842"/>
      <c r="DJ120" s="842"/>
      <c r="DK120" s="842"/>
      <c r="DL120" s="842">
        <v>246216</v>
      </c>
      <c r="DM120" s="842"/>
      <c r="DN120" s="842"/>
      <c r="DO120" s="842"/>
      <c r="DP120" s="842"/>
      <c r="DQ120" s="842">
        <v>253459</v>
      </c>
      <c r="DR120" s="842"/>
      <c r="DS120" s="842"/>
      <c r="DT120" s="842"/>
      <c r="DU120" s="842"/>
      <c r="DV120" s="843">
        <v>29.4</v>
      </c>
      <c r="DW120" s="843"/>
      <c r="DX120" s="843"/>
      <c r="DY120" s="843"/>
      <c r="DZ120" s="844"/>
    </row>
    <row r="121" spans="1:130" s="230" customFormat="1" ht="26.25" customHeight="1" x14ac:dyDescent="0.2">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440</v>
      </c>
      <c r="AB121" s="780"/>
      <c r="AC121" s="780"/>
      <c r="AD121" s="780"/>
      <c r="AE121" s="781"/>
      <c r="AF121" s="782" t="s">
        <v>440</v>
      </c>
      <c r="AG121" s="780"/>
      <c r="AH121" s="780"/>
      <c r="AI121" s="780"/>
      <c r="AJ121" s="781"/>
      <c r="AK121" s="782" t="s">
        <v>129</v>
      </c>
      <c r="AL121" s="780"/>
      <c r="AM121" s="780"/>
      <c r="AN121" s="780"/>
      <c r="AO121" s="781"/>
      <c r="AP121" s="824" t="s">
        <v>440</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t="s">
        <v>440</v>
      </c>
      <c r="BR121" s="817"/>
      <c r="BS121" s="817"/>
      <c r="BT121" s="817"/>
      <c r="BU121" s="817"/>
      <c r="BV121" s="817" t="s">
        <v>440</v>
      </c>
      <c r="BW121" s="817"/>
      <c r="BX121" s="817"/>
      <c r="BY121" s="817"/>
      <c r="BZ121" s="817"/>
      <c r="CA121" s="817" t="s">
        <v>440</v>
      </c>
      <c r="CB121" s="817"/>
      <c r="CC121" s="817"/>
      <c r="CD121" s="817"/>
      <c r="CE121" s="817"/>
      <c r="CF121" s="875" t="s">
        <v>440</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v>156780</v>
      </c>
      <c r="DH121" s="817"/>
      <c r="DI121" s="817"/>
      <c r="DJ121" s="817"/>
      <c r="DK121" s="817"/>
      <c r="DL121" s="817">
        <v>145871</v>
      </c>
      <c r="DM121" s="817"/>
      <c r="DN121" s="817"/>
      <c r="DO121" s="817"/>
      <c r="DP121" s="817"/>
      <c r="DQ121" s="817">
        <v>150613</v>
      </c>
      <c r="DR121" s="817"/>
      <c r="DS121" s="817"/>
      <c r="DT121" s="817"/>
      <c r="DU121" s="817"/>
      <c r="DV121" s="794">
        <v>17.399999999999999</v>
      </c>
      <c r="DW121" s="794"/>
      <c r="DX121" s="794"/>
      <c r="DY121" s="794"/>
      <c r="DZ121" s="795"/>
    </row>
    <row r="122" spans="1:130" s="230" customFormat="1" ht="26.25" customHeight="1" x14ac:dyDescent="0.2">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440</v>
      </c>
      <c r="AG122" s="780"/>
      <c r="AH122" s="780"/>
      <c r="AI122" s="780"/>
      <c r="AJ122" s="781"/>
      <c r="AK122" s="782" t="s">
        <v>129</v>
      </c>
      <c r="AL122" s="780"/>
      <c r="AM122" s="780"/>
      <c r="AN122" s="780"/>
      <c r="AO122" s="781"/>
      <c r="AP122" s="824" t="s">
        <v>440</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807023</v>
      </c>
      <c r="BR122" s="845"/>
      <c r="BS122" s="845"/>
      <c r="BT122" s="845"/>
      <c r="BU122" s="845"/>
      <c r="BV122" s="845">
        <v>842192</v>
      </c>
      <c r="BW122" s="845"/>
      <c r="BX122" s="845"/>
      <c r="BY122" s="845"/>
      <c r="BZ122" s="845"/>
      <c r="CA122" s="845">
        <v>1344375</v>
      </c>
      <c r="CB122" s="845"/>
      <c r="CC122" s="845"/>
      <c r="CD122" s="845"/>
      <c r="CE122" s="845"/>
      <c r="CF122" s="846">
        <v>155.69999999999999</v>
      </c>
      <c r="CG122" s="847"/>
      <c r="CH122" s="847"/>
      <c r="CI122" s="847"/>
      <c r="CJ122" s="847"/>
      <c r="CK122" s="869"/>
      <c r="CL122" s="855"/>
      <c r="CM122" s="855"/>
      <c r="CN122" s="855"/>
      <c r="CO122" s="856"/>
      <c r="CP122" s="835" t="s">
        <v>403</v>
      </c>
      <c r="CQ122" s="836"/>
      <c r="CR122" s="836"/>
      <c r="CS122" s="836"/>
      <c r="CT122" s="836"/>
      <c r="CU122" s="836"/>
      <c r="CV122" s="836"/>
      <c r="CW122" s="836"/>
      <c r="CX122" s="836"/>
      <c r="CY122" s="836"/>
      <c r="CZ122" s="836"/>
      <c r="DA122" s="836"/>
      <c r="DB122" s="836"/>
      <c r="DC122" s="836"/>
      <c r="DD122" s="836"/>
      <c r="DE122" s="836"/>
      <c r="DF122" s="837"/>
      <c r="DG122" s="816" t="s">
        <v>129</v>
      </c>
      <c r="DH122" s="817"/>
      <c r="DI122" s="817"/>
      <c r="DJ122" s="817"/>
      <c r="DK122" s="817"/>
      <c r="DL122" s="817" t="s">
        <v>129</v>
      </c>
      <c r="DM122" s="817"/>
      <c r="DN122" s="817"/>
      <c r="DO122" s="817"/>
      <c r="DP122" s="817"/>
      <c r="DQ122" s="817" t="s">
        <v>440</v>
      </c>
      <c r="DR122" s="817"/>
      <c r="DS122" s="817"/>
      <c r="DT122" s="817"/>
      <c r="DU122" s="817"/>
      <c r="DV122" s="794" t="s">
        <v>440</v>
      </c>
      <c r="DW122" s="794"/>
      <c r="DX122" s="794"/>
      <c r="DY122" s="794"/>
      <c r="DZ122" s="795"/>
    </row>
    <row r="123" spans="1:130" s="230" customFormat="1" ht="26.25" customHeight="1" x14ac:dyDescent="0.2">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440</v>
      </c>
      <c r="AG123" s="780"/>
      <c r="AH123" s="780"/>
      <c r="AI123" s="780"/>
      <c r="AJ123" s="781"/>
      <c r="AK123" s="782" t="s">
        <v>440</v>
      </c>
      <c r="AL123" s="780"/>
      <c r="AM123" s="780"/>
      <c r="AN123" s="780"/>
      <c r="AO123" s="781"/>
      <c r="AP123" s="824" t="s">
        <v>440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471</v>
      </c>
      <c r="BP123" s="878"/>
      <c r="BQ123" s="832">
        <v>2990622</v>
      </c>
      <c r="BR123" s="833"/>
      <c r="BS123" s="833"/>
      <c r="BT123" s="833"/>
      <c r="BU123" s="833"/>
      <c r="BV123" s="833">
        <v>3002737</v>
      </c>
      <c r="BW123" s="833"/>
      <c r="BX123" s="833"/>
      <c r="BY123" s="833"/>
      <c r="BZ123" s="833"/>
      <c r="CA123" s="833">
        <v>3293603</v>
      </c>
      <c r="CB123" s="833"/>
      <c r="CC123" s="833"/>
      <c r="CD123" s="833"/>
      <c r="CE123" s="833"/>
      <c r="CF123" s="748"/>
      <c r="CG123" s="749"/>
      <c r="CH123" s="749"/>
      <c r="CI123" s="749"/>
      <c r="CJ123" s="834"/>
      <c r="CK123" s="869"/>
      <c r="CL123" s="855"/>
      <c r="CM123" s="855"/>
      <c r="CN123" s="855"/>
      <c r="CO123" s="856"/>
      <c r="CP123" s="835" t="s">
        <v>472</v>
      </c>
      <c r="CQ123" s="836"/>
      <c r="CR123" s="836"/>
      <c r="CS123" s="836"/>
      <c r="CT123" s="836"/>
      <c r="CU123" s="836"/>
      <c r="CV123" s="836"/>
      <c r="CW123" s="836"/>
      <c r="CX123" s="836"/>
      <c r="CY123" s="836"/>
      <c r="CZ123" s="836"/>
      <c r="DA123" s="836"/>
      <c r="DB123" s="836"/>
      <c r="DC123" s="836"/>
      <c r="DD123" s="836"/>
      <c r="DE123" s="836"/>
      <c r="DF123" s="837"/>
      <c r="DG123" s="779" t="s">
        <v>440</v>
      </c>
      <c r="DH123" s="780"/>
      <c r="DI123" s="780"/>
      <c r="DJ123" s="780"/>
      <c r="DK123" s="781"/>
      <c r="DL123" s="782" t="s">
        <v>129</v>
      </c>
      <c r="DM123" s="780"/>
      <c r="DN123" s="780"/>
      <c r="DO123" s="780"/>
      <c r="DP123" s="781"/>
      <c r="DQ123" s="782" t="s">
        <v>440</v>
      </c>
      <c r="DR123" s="780"/>
      <c r="DS123" s="780"/>
      <c r="DT123" s="780"/>
      <c r="DU123" s="781"/>
      <c r="DV123" s="824" t="s">
        <v>440</v>
      </c>
      <c r="DW123" s="825"/>
      <c r="DX123" s="825"/>
      <c r="DY123" s="825"/>
      <c r="DZ123" s="826"/>
    </row>
    <row r="124" spans="1:130" s="230" customFormat="1" ht="26.25" customHeight="1" thickBot="1" x14ac:dyDescent="0.25">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440</v>
      </c>
      <c r="AB124" s="780"/>
      <c r="AC124" s="780"/>
      <c r="AD124" s="780"/>
      <c r="AE124" s="781"/>
      <c r="AF124" s="782" t="s">
        <v>129</v>
      </c>
      <c r="AG124" s="780"/>
      <c r="AH124" s="780"/>
      <c r="AI124" s="780"/>
      <c r="AJ124" s="781"/>
      <c r="AK124" s="782" t="s">
        <v>440</v>
      </c>
      <c r="AL124" s="780"/>
      <c r="AM124" s="780"/>
      <c r="AN124" s="780"/>
      <c r="AO124" s="781"/>
      <c r="AP124" s="824" t="s">
        <v>440</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440</v>
      </c>
      <c r="BR124" s="831"/>
      <c r="BS124" s="831"/>
      <c r="BT124" s="831"/>
      <c r="BU124" s="831"/>
      <c r="BV124" s="831" t="s">
        <v>440</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440</v>
      </c>
      <c r="DH124" s="764"/>
      <c r="DI124" s="764"/>
      <c r="DJ124" s="764"/>
      <c r="DK124" s="765"/>
      <c r="DL124" s="766" t="s">
        <v>440</v>
      </c>
      <c r="DM124" s="764"/>
      <c r="DN124" s="764"/>
      <c r="DO124" s="764"/>
      <c r="DP124" s="765"/>
      <c r="DQ124" s="766" t="s">
        <v>129</v>
      </c>
      <c r="DR124" s="764"/>
      <c r="DS124" s="764"/>
      <c r="DT124" s="764"/>
      <c r="DU124" s="765"/>
      <c r="DV124" s="848" t="s">
        <v>440</v>
      </c>
      <c r="DW124" s="849"/>
      <c r="DX124" s="849"/>
      <c r="DY124" s="849"/>
      <c r="DZ124" s="850"/>
    </row>
    <row r="125" spans="1:130" s="230" customFormat="1" ht="26.25" customHeight="1" x14ac:dyDescent="0.2">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440</v>
      </c>
      <c r="AB125" s="780"/>
      <c r="AC125" s="780"/>
      <c r="AD125" s="780"/>
      <c r="AE125" s="781"/>
      <c r="AF125" s="782" t="s">
        <v>440</v>
      </c>
      <c r="AG125" s="780"/>
      <c r="AH125" s="780"/>
      <c r="AI125" s="780"/>
      <c r="AJ125" s="781"/>
      <c r="AK125" s="782" t="s">
        <v>440</v>
      </c>
      <c r="AL125" s="780"/>
      <c r="AM125" s="780"/>
      <c r="AN125" s="780"/>
      <c r="AO125" s="781"/>
      <c r="AP125" s="824" t="s">
        <v>440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440</v>
      </c>
      <c r="DM125" s="842"/>
      <c r="DN125" s="842"/>
      <c r="DO125" s="842"/>
      <c r="DP125" s="842"/>
      <c r="DQ125" s="842" t="s">
        <v>440</v>
      </c>
      <c r="DR125" s="842"/>
      <c r="DS125" s="842"/>
      <c r="DT125" s="842"/>
      <c r="DU125" s="842"/>
      <c r="DV125" s="843" t="s">
        <v>440</v>
      </c>
      <c r="DW125" s="843"/>
      <c r="DX125" s="843"/>
      <c r="DY125" s="843"/>
      <c r="DZ125" s="844"/>
    </row>
    <row r="126" spans="1:130" s="230" customFormat="1" ht="26.25" customHeight="1" thickBot="1" x14ac:dyDescent="0.25">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440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440</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2">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440</v>
      </c>
      <c r="AB127" s="780"/>
      <c r="AC127" s="780"/>
      <c r="AD127" s="780"/>
      <c r="AE127" s="781"/>
      <c r="AF127" s="782" t="s">
        <v>129</v>
      </c>
      <c r="AG127" s="780"/>
      <c r="AH127" s="780"/>
      <c r="AI127" s="780"/>
      <c r="AJ127" s="781"/>
      <c r="AK127" s="782" t="s">
        <v>129</v>
      </c>
      <c r="AL127" s="780"/>
      <c r="AM127" s="780"/>
      <c r="AN127" s="780"/>
      <c r="AO127" s="781"/>
      <c r="AP127" s="824" t="s">
        <v>440</v>
      </c>
      <c r="AQ127" s="825"/>
      <c r="AR127" s="825"/>
      <c r="AS127" s="825"/>
      <c r="AT127" s="826"/>
      <c r="AU127" s="232"/>
      <c r="AV127" s="232"/>
      <c r="AW127" s="232"/>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440</v>
      </c>
      <c r="DH127" s="817"/>
      <c r="DI127" s="817"/>
      <c r="DJ127" s="817"/>
      <c r="DK127" s="817"/>
      <c r="DL127" s="817" t="s">
        <v>440</v>
      </c>
      <c r="DM127" s="817"/>
      <c r="DN127" s="817"/>
      <c r="DO127" s="817"/>
      <c r="DP127" s="817"/>
      <c r="DQ127" s="817" t="s">
        <v>440</v>
      </c>
      <c r="DR127" s="817"/>
      <c r="DS127" s="817"/>
      <c r="DT127" s="817"/>
      <c r="DU127" s="817"/>
      <c r="DV127" s="794" t="s">
        <v>440</v>
      </c>
      <c r="DW127" s="794"/>
      <c r="DX127" s="794"/>
      <c r="DY127" s="794"/>
      <c r="DZ127" s="795"/>
    </row>
    <row r="128" spans="1:130" s="230" customFormat="1" ht="26.25" customHeight="1" thickBot="1" x14ac:dyDescent="0.25">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t="s">
        <v>440</v>
      </c>
      <c r="AB128" s="801"/>
      <c r="AC128" s="801"/>
      <c r="AD128" s="801"/>
      <c r="AE128" s="802"/>
      <c r="AF128" s="803" t="s">
        <v>440</v>
      </c>
      <c r="AG128" s="801"/>
      <c r="AH128" s="801"/>
      <c r="AI128" s="801"/>
      <c r="AJ128" s="802"/>
      <c r="AK128" s="803">
        <v>24</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440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440</v>
      </c>
      <c r="DM128" s="791"/>
      <c r="DN128" s="791"/>
      <c r="DO128" s="791"/>
      <c r="DP128" s="791"/>
      <c r="DQ128" s="791" t="s">
        <v>440</v>
      </c>
      <c r="DR128" s="791"/>
      <c r="DS128" s="791"/>
      <c r="DT128" s="791"/>
      <c r="DU128" s="791"/>
      <c r="DV128" s="792" t="s">
        <v>440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931792</v>
      </c>
      <c r="AB129" s="780"/>
      <c r="AC129" s="780"/>
      <c r="AD129" s="780"/>
      <c r="AE129" s="781"/>
      <c r="AF129" s="782">
        <v>1035458</v>
      </c>
      <c r="AG129" s="780"/>
      <c r="AH129" s="780"/>
      <c r="AI129" s="780"/>
      <c r="AJ129" s="781"/>
      <c r="AK129" s="782">
        <v>982745</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129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140386</v>
      </c>
      <c r="AB130" s="780"/>
      <c r="AC130" s="780"/>
      <c r="AD130" s="780"/>
      <c r="AE130" s="781"/>
      <c r="AF130" s="782">
        <v>138245</v>
      </c>
      <c r="AG130" s="780"/>
      <c r="AH130" s="780"/>
      <c r="AI130" s="780"/>
      <c r="AJ130" s="781"/>
      <c r="AK130" s="782">
        <v>119347</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791406</v>
      </c>
      <c r="AB131" s="764"/>
      <c r="AC131" s="764"/>
      <c r="AD131" s="764"/>
      <c r="AE131" s="765"/>
      <c r="AF131" s="766">
        <v>897213</v>
      </c>
      <c r="AG131" s="764"/>
      <c r="AH131" s="764"/>
      <c r="AI131" s="764"/>
      <c r="AJ131" s="765"/>
      <c r="AK131" s="766">
        <v>863398</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t="s">
        <v>440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4.7937468250000004</v>
      </c>
      <c r="AB132" s="745"/>
      <c r="AC132" s="745"/>
      <c r="AD132" s="745"/>
      <c r="AE132" s="746"/>
      <c r="AF132" s="747">
        <v>4.9886704719999999</v>
      </c>
      <c r="AG132" s="745"/>
      <c r="AH132" s="745"/>
      <c r="AI132" s="745"/>
      <c r="AJ132" s="746"/>
      <c r="AK132" s="747">
        <v>8.4322641469999997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5.2</v>
      </c>
      <c r="AB133" s="724"/>
      <c r="AC133" s="724"/>
      <c r="AD133" s="724"/>
      <c r="AE133" s="725"/>
      <c r="AF133" s="723">
        <v>5</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VVRrDuPqAMsLhPMgzXOrhKPIVnNXVjUjZYt1uajiGuOvwHpxP1dLD7cdfYkkBbenW6mf+eb4NScl1SoLUrKgA==" saltValue="CySQ4citb2EP5qKCUlI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70" zoomScaleNormal="85" zoomScaleSheetLayoutView="70" workbookViewId="0">
      <selection activeCell="C8" sqref="C8"/>
    </sheetView>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5l3rn3WxgiY/oMeGtT6NpdKzvQHK36IJGU34ZVoggYnmcQlWfLL6X2KKhL7CzrcNq1iTwaL0lgChpOjhRQ1ubw==" saltValue="UUS39MHbtY65eEZSOpiUk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70" zoomScaleNormal="70" zoomScaleSheetLayoutView="55" workbookViewId="0">
      <selection activeCell="A7" sqref="A7:XFD7"/>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i4en3yv1/zH5rUecRW00sPibkvGOAS2cko2UQd8cHGswdHkjCubil6M48ibF7nQDPk4Dp+N/ciUgXDvZfa5wQ==" saltValue="TwmHRzvU/TX+X0rtGiVh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337556</v>
      </c>
      <c r="AP9" s="281">
        <v>398531</v>
      </c>
      <c r="AQ9" s="282">
        <v>239803</v>
      </c>
      <c r="AR9" s="283">
        <v>66.2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1778</v>
      </c>
      <c r="AP10" s="284">
        <v>2099</v>
      </c>
      <c r="AQ10" s="285">
        <v>35073</v>
      </c>
      <c r="AR10" s="286">
        <v>-94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t="s">
        <v>509</v>
      </c>
      <c r="AP11" s="284" t="s">
        <v>509</v>
      </c>
      <c r="AQ11" s="285">
        <v>3640</v>
      </c>
      <c r="AR11" s="286" t="s">
        <v>509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510</v>
      </c>
      <c r="AL12" s="1131"/>
      <c r="AM12" s="1131"/>
      <c r="AN12" s="1132"/>
      <c r="AO12" s="284" t="s">
        <v>509</v>
      </c>
      <c r="AP12" s="284" t="s">
        <v>509</v>
      </c>
      <c r="AQ12" s="285" t="s">
        <v>509</v>
      </c>
      <c r="AR12" s="286" t="s">
        <v>509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6205</v>
      </c>
      <c r="AP13" s="284">
        <v>7326</v>
      </c>
      <c r="AQ13" s="285">
        <v>11407</v>
      </c>
      <c r="AR13" s="286">
        <v>-35.799999999999997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9708</v>
      </c>
      <c r="AP14" s="284">
        <v>11462</v>
      </c>
      <c r="AQ14" s="285">
        <v>4585</v>
      </c>
      <c r="AR14" s="286">
        <v>150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-24091</v>
      </c>
      <c r="AP15" s="284">
        <v>-28443</v>
      </c>
      <c r="AQ15" s="285">
        <v>-18839</v>
      </c>
      <c r="AR15" s="286">
        <v>51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331156</v>
      </c>
      <c r="AP16" s="284">
        <v>390975</v>
      </c>
      <c r="AQ16" s="285">
        <v>275669</v>
      </c>
      <c r="AR16" s="286">
        <v>41.8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36.6</v>
      </c>
      <c r="AP21" s="298">
        <v>23.86</v>
      </c>
      <c r="AQ21" s="299">
        <v>12.74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94</v>
      </c>
      <c r="AP22" s="303">
        <v>95.5</v>
      </c>
      <c r="AQ22" s="304">
        <v>-1.5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154561</v>
      </c>
      <c r="AP32" s="312">
        <v>182481</v>
      </c>
      <c r="AQ32" s="313">
        <v>162926</v>
      </c>
      <c r="AR32" s="314">
        <v>12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509</v>
      </c>
      <c r="AP33" s="312" t="s">
        <v>509</v>
      </c>
      <c r="AQ33" s="313" t="s">
        <v>509</v>
      </c>
      <c r="AR33" s="314" t="s">
        <v>509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509</v>
      </c>
      <c r="AP34" s="312" t="s">
        <v>509</v>
      </c>
      <c r="AQ34" s="313">
        <v>4</v>
      </c>
      <c r="AR34" s="314" t="s">
        <v>509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37614</v>
      </c>
      <c r="AP35" s="312">
        <v>44409</v>
      </c>
      <c r="AQ35" s="313">
        <v>33512</v>
      </c>
      <c r="AR35" s="314">
        <v>32.5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t="s">
        <v>509</v>
      </c>
      <c r="AP36" s="312" t="s">
        <v>509</v>
      </c>
      <c r="AQ36" s="313">
        <v>2866</v>
      </c>
      <c r="AR36" s="314" t="s">
        <v>509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t="s">
        <v>509</v>
      </c>
      <c r="AP37" s="312" t="s">
        <v>509</v>
      </c>
      <c r="AQ37" s="313">
        <v>1429</v>
      </c>
      <c r="AR37" s="314" t="s">
        <v>509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509</v>
      </c>
      <c r="AP38" s="315" t="s">
        <v>509</v>
      </c>
      <c r="AQ38" s="316">
        <v>30</v>
      </c>
      <c r="AR38" s="304" t="s">
        <v>509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-24</v>
      </c>
      <c r="AP39" s="312">
        <v>-28</v>
      </c>
      <c r="AQ39" s="313">
        <v>-7390</v>
      </c>
      <c r="AR39" s="314">
        <v>-99.6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-119347</v>
      </c>
      <c r="AP40" s="312">
        <v>-140906</v>
      </c>
      <c r="AQ40" s="313">
        <v>-136323</v>
      </c>
      <c r="AR40" s="314">
        <v>3.4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72804</v>
      </c>
      <c r="AP41" s="312">
        <v>85955</v>
      </c>
      <c r="AQ41" s="313">
        <v>57054</v>
      </c>
      <c r="AR41" s="314">
        <v>50.7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487996</v>
      </c>
      <c r="AN51" s="334">
        <v>524727</v>
      </c>
      <c r="AO51" s="335">
        <v>12.8</v>
      </c>
      <c r="AP51" s="336">
        <v>271581</v>
      </c>
      <c r="AQ51" s="337">
        <v>-6.7</v>
      </c>
      <c r="AR51" s="338">
        <v>19.5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202955</v>
      </c>
      <c r="AN52" s="342">
        <v>218231</v>
      </c>
      <c r="AO52" s="343">
        <v>165.1</v>
      </c>
      <c r="AP52" s="344">
        <v>117844</v>
      </c>
      <c r="AQ52" s="345">
        <v>-1</v>
      </c>
      <c r="AR52" s="346">
        <v>166.1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278766</v>
      </c>
      <c r="AN53" s="334">
        <v>304996</v>
      </c>
      <c r="AO53" s="335">
        <v>-41.9</v>
      </c>
      <c r="AP53" s="336">
        <v>268375</v>
      </c>
      <c r="AQ53" s="337">
        <v>-1.2</v>
      </c>
      <c r="AR53" s="338">
        <v>-40.700000000000003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61707</v>
      </c>
      <c r="AN54" s="342">
        <v>67513</v>
      </c>
      <c r="AO54" s="343">
        <v>-69.099999999999994</v>
      </c>
      <c r="AP54" s="344">
        <v>119602</v>
      </c>
      <c r="AQ54" s="345">
        <v>1.5</v>
      </c>
      <c r="AR54" s="346">
        <v>-70.599999999999994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293286</v>
      </c>
      <c r="AN55" s="334">
        <v>321586</v>
      </c>
      <c r="AO55" s="335">
        <v>5.4</v>
      </c>
      <c r="AP55" s="336">
        <v>301035</v>
      </c>
      <c r="AQ55" s="337">
        <v>12.2</v>
      </c>
      <c r="AR55" s="338">
        <v>-6.8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93628</v>
      </c>
      <c r="AN56" s="342">
        <v>102662</v>
      </c>
      <c r="AO56" s="343">
        <v>52.1</v>
      </c>
      <c r="AP56" s="344">
        <v>154376</v>
      </c>
      <c r="AQ56" s="345">
        <v>29.1</v>
      </c>
      <c r="AR56" s="346">
        <v>23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477191</v>
      </c>
      <c r="AN57" s="334">
        <v>546611</v>
      </c>
      <c r="AO57" s="335">
        <v>70</v>
      </c>
      <c r="AP57" s="336">
        <v>277467</v>
      </c>
      <c r="AQ57" s="337">
        <v>-7.8</v>
      </c>
      <c r="AR57" s="338">
        <v>77.8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244443</v>
      </c>
      <c r="AN58" s="342">
        <v>280003</v>
      </c>
      <c r="AO58" s="343">
        <v>172.7</v>
      </c>
      <c r="AP58" s="344">
        <v>128378</v>
      </c>
      <c r="AQ58" s="345">
        <v>-16.8</v>
      </c>
      <c r="AR58" s="346">
        <v>189.5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814491</v>
      </c>
      <c r="AN59" s="334">
        <v>961619</v>
      </c>
      <c r="AO59" s="335">
        <v>75.900000000000006</v>
      </c>
      <c r="AP59" s="336">
        <v>282256</v>
      </c>
      <c r="AQ59" s="337">
        <v>1.7</v>
      </c>
      <c r="AR59" s="338">
        <v>74.2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685663</v>
      </c>
      <c r="AN60" s="342">
        <v>809519</v>
      </c>
      <c r="AO60" s="343">
        <v>189.1</v>
      </c>
      <c r="AP60" s="344">
        <v>145453</v>
      </c>
      <c r="AQ60" s="345">
        <v>13.3</v>
      </c>
      <c r="AR60" s="346">
        <v>175.8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470346</v>
      </c>
      <c r="AN61" s="349">
        <v>531908</v>
      </c>
      <c r="AO61" s="350">
        <v>24.4</v>
      </c>
      <c r="AP61" s="351">
        <v>280143</v>
      </c>
      <c r="AQ61" s="352">
        <v>-0.4</v>
      </c>
      <c r="AR61" s="338">
        <v>24.8</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257679</v>
      </c>
      <c r="AN62" s="342">
        <v>295586</v>
      </c>
      <c r="AO62" s="343">
        <v>102</v>
      </c>
      <c r="AP62" s="344">
        <v>133131</v>
      </c>
      <c r="AQ62" s="345">
        <v>5.2</v>
      </c>
      <c r="AR62" s="346">
        <v>96.8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Q/4xMoiq4QEcacGwTtNbm2prvM58bMVVqHhVD1/XWoOCXZmFHeU6S/lG7rq7PJwfnDSn+zJ5AUwgQGe7chxAXQ==" saltValue="hQu+lCHmqzM5BzYNdndK0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549</v>
      </c>
    </row>
    <row r="121" spans="125:125" ht="13.5" hidden="1" customHeight="1" x14ac:dyDescent="0.2">
      <c r="DU121" s="259"/>
    </row>
  </sheetData>
  <sheetProtection algorithmName="SHA-512" hashValue="trFtQ6DoFOW7XBts4wHWn3Goly89mSXc/tLDuVgx0a75yahNH8DX1dmd/dJX/myfra4awiaqo5xTVGazVcyO3g==" saltValue="k/jyckKCyDLfxHS56mTj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sheetData>
  <sheetProtection algorithmName="SHA-512" hashValue="Wd7hOzX23K8N3KvOxhAFiyAsDHjQVh5lNyhzZaXWp17aL/mMMA5JqDmykrxvzI0bCURKLykwRUxGJRzzxHiwCw==" saltValue="i0tqMX5JmK0UjsImArYY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70" zoomScaleNormal="70" zoomScaleSheetLayoutView="100" workbookViewId="0">
      <selection activeCell="I47" sqref="I47"/>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139" t="s">
        <v>3</v>
      </c>
      <c r="D47" s="1139"/>
      <c r="E47" s="1140"/>
      <c r="F47" s="11">
        <v>77.61</v>
      </c>
      <c r="G47" s="12">
        <v>79.849999999999994</v>
      </c>
      <c r="H47" s="12">
        <v>73.78</v>
      </c>
      <c r="I47" s="12">
        <v>69.63</v>
      </c>
      <c r="J47" s="13">
        <v>73.430000000000007</v>
      </c>
    </row>
    <row r="48" spans="2:10" ht="57.75" customHeight="1" x14ac:dyDescent="0.2">
      <c r="B48" s="14"/>
      <c r="C48" s="1141" t="s">
        <v>4</v>
      </c>
      <c r="D48" s="1141"/>
      <c r="E48" s="1142"/>
      <c r="F48" s="15">
        <v>13.27</v>
      </c>
      <c r="G48" s="16">
        <v>1.84</v>
      </c>
      <c r="H48" s="16">
        <v>9.36</v>
      </c>
      <c r="I48" s="16">
        <v>10.09</v>
      </c>
      <c r="J48" s="17">
        <v>17.21</v>
      </c>
    </row>
    <row r="49" spans="2:10" ht="57.75" customHeight="1" thickBot="1" x14ac:dyDescent="0.25">
      <c r="B49" s="18"/>
      <c r="C49" s="1143" t="s">
        <v>5</v>
      </c>
      <c r="D49" s="1143"/>
      <c r="E49" s="1144"/>
      <c r="F49" s="19" t="s">
        <v>556</v>
      </c>
      <c r="G49" s="20" t="s">
        <v>557</v>
      </c>
      <c r="H49" s="20">
        <v>4.1399999999999997</v>
      </c>
      <c r="I49" s="20">
        <v>4.9000000000000004</v>
      </c>
      <c r="J49" s="21">
        <v>6.65</v>
      </c>
    </row>
    <row r="50" spans="2:10" ht="13" x14ac:dyDescent="0.2"/>
  </sheetData>
  <sheetProtection algorithmName="SHA-512" hashValue="m8G+08Q5lteCJgEMyILimx6MaIC2z6RcVH72iC76FmJ3Nb0Y6vO+uoFDFStWuOvJD1+B6pPepAFLUHaARPRF6g==" saltValue="r3BelnD6Xw/Pv/Ho2zC3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2024-03-12T00:05:49Z</cp:lastPrinted>
  <dcterms:created xsi:type="dcterms:W3CDTF">2024-02-05T02:49:11Z</dcterms:created>
  <dcterms:modified xsi:type="dcterms:W3CDTF">2024-03-21T05:52:20Z</dcterms:modified>
  <cp:category/>
</cp:coreProperties>
</file>