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2375" tabRatio="753" firstSheet="3" activeTab="5"/>
  </bookViews>
  <sheets>
    <sheet name="自治体CD" sheetId="43" state="hidden" r:id="rId1"/>
    <sheet name="【管理sht】" sheetId="40" state="hidden" r:id="rId2"/>
    <sheet name="cao作業" sheetId="61" state="hidden" r:id="rId3"/>
    <sheet name="要綱様式1-1" sheetId="71" r:id="rId4"/>
    <sheet name="要綱様式1-2" sheetId="72" r:id="rId5"/>
    <sheet name="要綱様式2-1個票" sheetId="69" r:id="rId6"/>
    <sheet name="要綱様式2-2支給実績内訳書" sheetId="70" r:id="rId7"/>
    <sheet name="リンク先" sheetId="64" state="hidden"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2" hidden="1">cao作業!$A$3:$H$34</definedName>
    <definedName name="_xlnm._FilterDatabase" localSheetId="0" hidden="1">自治体CD!$B$1:$E$1791</definedName>
    <definedName name="ＡＩ活用を始めとするマッチングシステムの高度化等の取組R3補">リンク先!$E$41:$E$42</definedName>
    <definedName name="EMS" localSheetId="6">'[1]【参考】別紙_内訳書(新生活)'!$A$15:$F$20</definedName>
    <definedName name="EMS">#REF!</definedName>
    <definedName name="hojoR" localSheetId="6">[2]管理sht!$B$28:$B$30</definedName>
    <definedName name="hojoR">[3]管理sht!$B$28:$B$30</definedName>
    <definedName name="jitiCD" localSheetId="6">[1]自治体CD!$D$2:$E$1791</definedName>
    <definedName name="jitiCD">自治体CD!$D$2:$E$1791</definedName>
    <definedName name="_xlnm.Print_Area" localSheetId="1">【管理sht】!$C$17</definedName>
    <definedName name="_xlnm.Print_Area" localSheetId="3">'要綱様式1-1'!$A$1:$Y$142</definedName>
    <definedName name="_xlnm.Print_Area" localSheetId="4">'要綱様式1-2'!$A$1:$I$318</definedName>
    <definedName name="_xlnm.Print_Area" localSheetId="5">'要綱様式2-1個票'!$A$1:$AJ$115</definedName>
    <definedName name="_xlnm.Print_Area" localSheetId="6">'要綱様式2-2支給実績内訳書'!$C$1:$AR$83</definedName>
    <definedName name="_xlnm.Print_Titles" localSheetId="3">'要綱様式1-1'!$1:$8</definedName>
    <definedName name="_xlnm.Print_Titles" localSheetId="6">'要綱様式2-2支給実績内訳書'!$13:$15</definedName>
    <definedName name="tdhk" localSheetId="6">[2]管理sht!$I$16:$I$62</definedName>
    <definedName name="tdhk">[3]管理sht!$I$16:$I$62</definedName>
    <definedName name="愛知県">自治体CD!$B$1009:$B$1063</definedName>
    <definedName name="愛媛県">自治体CD!$B$1453:$B$1473</definedName>
    <definedName name="岡山県">自治体CD!$B$1338:$B$1365</definedName>
    <definedName name="沖縄県">自治体CD!$B$1750:$B$1791</definedName>
    <definedName name="関連事業メニュー">【管理sht】!$C$17:$C$29</definedName>
    <definedName name="岩手県">自治体CD!$B$223:$B$256</definedName>
    <definedName name="岐阜県">自治体CD!$B$930:$B$972</definedName>
    <definedName name="機運醸成">【管理sht】!$C$21:$C$26</definedName>
    <definedName name="機運醸成の取組R3補">リンク先!$E$55:$E$61</definedName>
    <definedName name="機運醸成の取組R4当">リンク先!$E$33:$E$39</definedName>
    <definedName name="宮崎県">自治体CD!$B$1679:$B$1705</definedName>
    <definedName name="宮城県">自治体CD!$B$257:$B$292</definedName>
    <definedName name="京都府">自治体CD!$B$1114:$B$1140</definedName>
    <definedName name="区分">【管理sht】!$B$12:$B$15</definedName>
    <definedName name="熊本県">自治体CD!$B$1613:$B$1659</definedName>
    <definedName name="群馬県">自治体CD!$B$486:$B$521</definedName>
    <definedName name="経費区分" localSheetId="6">'要綱様式2-2支給実績内訳書'!$A$87:$A$97</definedName>
    <definedName name="経費区分">#REF!</definedName>
    <definedName name="結婚">【管理sht】!$C$17:$C$20</definedName>
    <definedName name="結婚に対する取組">リンク先!$C$17:$C$17</definedName>
    <definedName name="結婚に対する取組R3補">リンク先!$E$52:$E$54</definedName>
    <definedName name="結婚に対する取組R4当">リンク先!$E$30:$E$32</definedName>
    <definedName name="結婚支援ボランティア等育成モデルプログラムを活用した取組R3補">リンク先!$E$43</definedName>
    <definedName name="結婚新生活支援">【管理sht】!$B$15</definedName>
    <definedName name="結婚新生活支援R3補">リンク先!$E$62:$E$63</definedName>
    <definedName name="結婚新生活支援R4当">リンク先!$E$40</definedName>
    <definedName name="結婚新生活支援事業">リンク先!$E$16:$E$16</definedName>
    <definedName name="結婚新生活支援事業R3補">リンク先!$D$26</definedName>
    <definedName name="結婚新生活支援事業R4当">リンク先!$D$18</definedName>
    <definedName name="個票No" localSheetId="6">[1]【管理sht】!$B$34:$B$48</definedName>
    <definedName name="個票No">【管理sht】!$B$34:$B$48</definedName>
    <definedName name="広島県">自治体CD!$B$1366:$B$1389</definedName>
    <definedName name="香川県">自治体CD!$B$1435:$B$1452</definedName>
    <definedName name="高知県">自治体CD!$B$1474:$B$1508</definedName>
    <definedName name="佐賀県">自治体CD!$B$1570:$B$1590</definedName>
    <definedName name="埼玉県">自治体CD!$B$522:$B$585</definedName>
    <definedName name="三重県">自治体CD!$B$1064:$B$1093</definedName>
    <definedName name="山形県">自治体CD!$B$319:$B$354</definedName>
    <definedName name="山口県">自治体CD!$B$1390:$B$1409</definedName>
    <definedName name="山梨県">自治体CD!$B$824:$B$851</definedName>
    <definedName name="子育てしやすい社会を実現するための取組R3補">リンク先!$E$44:$E$45</definedName>
    <definedName name="子育てに温かい職場環境をつくるための取組R3補">リンク先!$E$46:$E$47</definedName>
    <definedName name="事業メニュー" localSheetId="6">[1]【管理sht】!$B$9:$B$10</definedName>
    <definedName name="事業メニュー">【管理sht】!$B$9:$B$10</definedName>
    <definedName name="滋賀県">自治体CD!$B$1094:$B$1113</definedName>
    <definedName name="自治体間連携を伴う取組に対する支援">リンク先!$E$17:$E$17</definedName>
    <definedName name="自治体間連携を伴う取組に対する支援R4当">リンク先!$E$28:$E$29</definedName>
    <definedName name="鹿児島県">自治体CD!$B$1706:$B$1749</definedName>
    <definedName name="社会づくり・機運醸成の取組">リンク先!$D$17:$D$17</definedName>
    <definedName name="社会づくり・機運醸成の取組R2補" localSheetId="6">'[4]要綱様式1-2'!#REF!</definedName>
    <definedName name="社会づくり・機運醸成の取組R2補">#REF!</definedName>
    <definedName name="社会づくり・機運醸成の取組R3当" localSheetId="6">'[4]要綱様式1-2'!#REF!</definedName>
    <definedName name="社会づくり・機運醸成の取組R3当">#REF!</definedName>
    <definedName name="秋田県">自治体CD!$B$293:$B$318</definedName>
    <definedName name="重点課題事業">リンク先!$D$16:$D$16</definedName>
    <definedName name="重点課題事業R3補">リンク先!$D$19:$D$23</definedName>
    <definedName name="重点課題事業R4当">リンク先!$D$15</definedName>
    <definedName name="新潟県">自治体CD!$B$738:$B$768</definedName>
    <definedName name="新生活">【管理sht】!$C$27:$C$29</definedName>
    <definedName name="新大綱において示された重点事項等">リンク先!$E$18:$E$18</definedName>
    <definedName name="新大綱において示された重点事項等R2補" localSheetId="6">'[4]要綱様式1-2'!#REF!</definedName>
    <definedName name="新大綱において示された重点事項等R2補">#REF!</definedName>
    <definedName name="神奈川県">自治体CD!$B$704:$B$737</definedName>
    <definedName name="青森県">自治体CD!$B$182:$B$222</definedName>
    <definedName name="静岡県">自治体CD!$B$973:$B$1008</definedName>
    <definedName name="石川県">自治体CD!$B$786:$B$805</definedName>
    <definedName name="千葉県">自治体CD!$B$586:$B$640</definedName>
    <definedName name="多様化する子育て家庭の様々なニーズに応える取組R3補">リンク先!$E$48:$E$51</definedName>
    <definedName name="大阪府">自治体CD!$B$1141:$B$1184</definedName>
    <definedName name="大分県">自治体CD!$B$1660:$B$1678</definedName>
    <definedName name="単位" localSheetId="6">[1]【管理sht】!$E$34:$E$48</definedName>
    <definedName name="単位">【管理sht】!$E$34:$E$48</definedName>
    <definedName name="長崎県">自治体CD!$B$1591:$B$1612</definedName>
    <definedName name="長野県">自治体CD!$B$852:$B$929</definedName>
    <definedName name="鳥取県">自治体CD!$B$1298:$B$1317</definedName>
    <definedName name="通常コース">リンク先!$F$17:$F$17</definedName>
    <definedName name="通常コースR3当" localSheetId="6">'[4]要綱様式1-2'!#REF!</definedName>
    <definedName name="通常コースR3当">#REF!</definedName>
    <definedName name="都道府県" localSheetId="6">[1]自治体CD!$G$2:$G$48</definedName>
    <definedName name="都道府県">自治体CD!$G$2:$G$48</definedName>
    <definedName name="都道府県主導型" localSheetId="6">[4]リンク先!#REF!</definedName>
    <definedName name="都道府県主導型">リンク先!#REF!</definedName>
    <definedName name="都道府県主導型R2補" localSheetId="6">'[4]要綱様式1-2'!#REF!</definedName>
    <definedName name="都道府県主導型R2補">#REF!</definedName>
    <definedName name="島根県">自治体CD!$B$1318:$B$1337</definedName>
    <definedName name="東京都">自治体CD!$B$641:$B$703</definedName>
    <definedName name="徳島県">自治体CD!$B$1410:$B$1434</definedName>
    <definedName name="栃木県">自治体CD!$B$460:$B$485</definedName>
    <definedName name="奈良県">自治体CD!$B$1227:$B$1266</definedName>
    <definedName name="富山県">自治体CD!$B$769:$B$785</definedName>
    <definedName name="福井県">自治体CD!$B$806:$B$823</definedName>
    <definedName name="福岡県">自治体CD!$B$1509:$B$1569</definedName>
    <definedName name="福島県">自治体CD!$B$355:$B$414</definedName>
    <definedName name="兵庫県">自治体CD!$B$1185:$B$1226</definedName>
    <definedName name="補助率" localSheetId="6">[1]【管理sht】!$B$31:$B$33</definedName>
    <definedName name="補助率">【管理sht】!$B$31:$B$33</definedName>
    <definedName name="北海道">自治体CD!$B$2:$B$181</definedName>
    <definedName name="優良事例の" localSheetId="6">'[4]要綱様式1-2'!#REF!</definedName>
    <definedName name="優良事例の">#REF!</definedName>
    <definedName name="優良事例の横展開支援">【管理sht】!$B$12:$B$14</definedName>
    <definedName name="優良事例の横展開支援事業" localSheetId="6">'[4]要綱様式1-2'!#REF!</definedName>
    <definedName name="優良事例の横展開支援事業">#REF!</definedName>
    <definedName name="優良事例の横展開支援事業R3補">リンク先!$D$24:$D$25</definedName>
    <definedName name="優良事例の横展開支援事業R4当">リンク先!$D$16:$D$17</definedName>
    <definedName name="優良事例の横展開事業R2補">リンク先!$D$24:$D$25</definedName>
    <definedName name="優良事例の横展開事業R3当">リンク先!$D$16:$D$17</definedName>
    <definedName name="和歌山県">自治体CD!$B$1267:$B$1297</definedName>
  </definedNames>
  <calcPr calcId="162913"/>
</workbook>
</file>

<file path=xl/calcChain.xml><?xml version="1.0" encoding="utf-8"?>
<calcChain xmlns="http://schemas.openxmlformats.org/spreadsheetml/2006/main">
  <c r="Y132" i="71" l="1"/>
  <c r="W132" i="71"/>
  <c r="U132" i="71"/>
  <c r="L131" i="71"/>
  <c r="Y128" i="71"/>
  <c r="W128" i="71"/>
  <c r="U128" i="71"/>
  <c r="L127" i="71"/>
  <c r="Y124" i="71"/>
  <c r="W124" i="71"/>
  <c r="U124" i="71"/>
  <c r="L123" i="71"/>
  <c r="Y120" i="71"/>
  <c r="W120" i="71"/>
  <c r="U120" i="71"/>
  <c r="L119" i="71"/>
  <c r="Y116" i="71"/>
  <c r="W116" i="71"/>
  <c r="U116" i="71"/>
  <c r="L115" i="71"/>
  <c r="Y112" i="71"/>
  <c r="W112" i="71"/>
  <c r="U112" i="71"/>
  <c r="L111" i="71"/>
  <c r="Y108" i="71"/>
  <c r="W108" i="71"/>
  <c r="U108" i="71"/>
  <c r="L107" i="71"/>
  <c r="Y104" i="71"/>
  <c r="W104" i="71"/>
  <c r="U104" i="71"/>
  <c r="L103" i="71"/>
  <c r="Y100" i="71"/>
  <c r="W100" i="71"/>
  <c r="U100" i="71"/>
  <c r="L99" i="71"/>
  <c r="Y96" i="71"/>
  <c r="W96" i="71"/>
  <c r="U96" i="71"/>
  <c r="L95" i="71"/>
  <c r="Y92" i="71"/>
  <c r="W92" i="71"/>
  <c r="U92" i="71"/>
  <c r="L91" i="71"/>
  <c r="Y88" i="71"/>
  <c r="W88" i="71"/>
  <c r="U88" i="71"/>
  <c r="L87" i="71"/>
  <c r="Y84" i="71"/>
  <c r="W84" i="71"/>
  <c r="U84" i="71"/>
  <c r="L83" i="71"/>
  <c r="Y80" i="71"/>
  <c r="W80" i="71"/>
  <c r="U80" i="71"/>
  <c r="L79" i="71"/>
  <c r="Y76" i="71"/>
  <c r="W76" i="71"/>
  <c r="U76" i="71"/>
  <c r="L75" i="71"/>
  <c r="Y72" i="71"/>
  <c r="W72" i="71"/>
  <c r="U72" i="71"/>
  <c r="L71" i="71"/>
  <c r="Y68" i="71"/>
  <c r="W68" i="71"/>
  <c r="U68" i="71"/>
  <c r="L67" i="71"/>
  <c r="Y64" i="71"/>
  <c r="W64" i="71"/>
  <c r="U64" i="71"/>
  <c r="L63" i="71"/>
  <c r="Y60" i="71"/>
  <c r="W60" i="71"/>
  <c r="U60" i="71"/>
  <c r="L59" i="71"/>
  <c r="Y56" i="71"/>
  <c r="W56" i="71"/>
  <c r="U56" i="71"/>
  <c r="L55" i="71"/>
  <c r="Y52" i="71"/>
  <c r="W52" i="71"/>
  <c r="U52" i="71"/>
  <c r="L51" i="71"/>
  <c r="Y48" i="71"/>
  <c r="W48" i="71"/>
  <c r="U48" i="71"/>
  <c r="L47" i="71"/>
  <c r="Y44" i="71"/>
  <c r="W44" i="71"/>
  <c r="U44" i="71"/>
  <c r="L43" i="71"/>
  <c r="Y40" i="71"/>
  <c r="W40" i="71"/>
  <c r="U40" i="71"/>
  <c r="L39" i="71"/>
  <c r="Y36" i="71"/>
  <c r="W36" i="71"/>
  <c r="U36" i="71"/>
  <c r="L35" i="71"/>
  <c r="Y32" i="71"/>
  <c r="W32" i="71"/>
  <c r="U32" i="71"/>
  <c r="L31" i="71"/>
  <c r="L27" i="71"/>
  <c r="L23" i="71"/>
  <c r="L19" i="71"/>
  <c r="L15" i="71"/>
  <c r="L10" i="71"/>
  <c r="I319" i="72" l="1"/>
  <c r="H319" i="72"/>
  <c r="G316" i="72"/>
  <c r="G315" i="72"/>
  <c r="G314" i="72"/>
  <c r="G313" i="72"/>
  <c r="G312" i="72"/>
  <c r="G311" i="72"/>
  <c r="G310" i="72"/>
  <c r="N309" i="72"/>
  <c r="M309" i="72"/>
  <c r="L309" i="72"/>
  <c r="G309" i="72"/>
  <c r="M308" i="72"/>
  <c r="M310" i="72" s="1"/>
  <c r="L308" i="72"/>
  <c r="G308" i="72"/>
  <c r="M307" i="72"/>
  <c r="L307" i="72"/>
  <c r="F132" i="71" s="1"/>
  <c r="G307" i="72"/>
  <c r="G306" i="72"/>
  <c r="G305" i="72"/>
  <c r="G304" i="72"/>
  <c r="G303" i="72"/>
  <c r="G302" i="72"/>
  <c r="G301" i="72"/>
  <c r="G300" i="72"/>
  <c r="N299" i="72"/>
  <c r="M299" i="72"/>
  <c r="I129" i="71" s="1"/>
  <c r="L299" i="72"/>
  <c r="G299" i="72"/>
  <c r="M298" i="72"/>
  <c r="L298" i="72"/>
  <c r="G298" i="72"/>
  <c r="M297" i="72"/>
  <c r="M300" i="72" s="1"/>
  <c r="L297" i="72"/>
  <c r="G297" i="72"/>
  <c r="G296" i="72"/>
  <c r="G295" i="72"/>
  <c r="G294" i="72"/>
  <c r="G293" i="72"/>
  <c r="G292" i="72"/>
  <c r="G291" i="72"/>
  <c r="G290" i="72"/>
  <c r="N289" i="72"/>
  <c r="M289" i="72"/>
  <c r="L289" i="72"/>
  <c r="G289" i="72"/>
  <c r="M288" i="72"/>
  <c r="M290" i="72" s="1"/>
  <c r="L288" i="72"/>
  <c r="G288" i="72"/>
  <c r="M287" i="72"/>
  <c r="L287" i="72"/>
  <c r="F124" i="71" s="1"/>
  <c r="G287" i="72"/>
  <c r="G286" i="72"/>
  <c r="G285" i="72"/>
  <c r="G284" i="72"/>
  <c r="G283" i="72"/>
  <c r="G282" i="72"/>
  <c r="G281" i="72"/>
  <c r="G280" i="72"/>
  <c r="N279" i="72"/>
  <c r="M279" i="72"/>
  <c r="I121" i="71" s="1"/>
  <c r="L279" i="72"/>
  <c r="G279" i="72"/>
  <c r="M278" i="72"/>
  <c r="L278" i="72"/>
  <c r="G278" i="72"/>
  <c r="M277" i="72"/>
  <c r="M280" i="72" s="1"/>
  <c r="L277" i="72"/>
  <c r="G277" i="72"/>
  <c r="G276" i="72"/>
  <c r="G275" i="72"/>
  <c r="G274" i="72"/>
  <c r="G273" i="72"/>
  <c r="G272" i="72"/>
  <c r="G271" i="72"/>
  <c r="G270" i="72"/>
  <c r="N269" i="72"/>
  <c r="M269" i="72"/>
  <c r="L269" i="72"/>
  <c r="G269" i="72"/>
  <c r="M268" i="72"/>
  <c r="M270" i="72" s="1"/>
  <c r="L268" i="72"/>
  <c r="G268" i="72"/>
  <c r="M267" i="72"/>
  <c r="L267" i="72"/>
  <c r="F116" i="71" s="1"/>
  <c r="G267" i="72"/>
  <c r="G266" i="72"/>
  <c r="G265" i="72"/>
  <c r="G264" i="72"/>
  <c r="G263" i="72"/>
  <c r="G262" i="72"/>
  <c r="G261" i="72"/>
  <c r="G260" i="72"/>
  <c r="N259" i="72"/>
  <c r="M259" i="72"/>
  <c r="I113" i="71" s="1"/>
  <c r="L259" i="72"/>
  <c r="G259" i="72"/>
  <c r="M258" i="72"/>
  <c r="L258" i="72"/>
  <c r="G258" i="72"/>
  <c r="M257" i="72"/>
  <c r="M260" i="72" s="1"/>
  <c r="L257" i="72"/>
  <c r="G257" i="72"/>
  <c r="G256" i="72"/>
  <c r="G255" i="72"/>
  <c r="G254" i="72"/>
  <c r="G253" i="72"/>
  <c r="G252" i="72"/>
  <c r="G251" i="72"/>
  <c r="G250" i="72"/>
  <c r="N249" i="72"/>
  <c r="M249" i="72"/>
  <c r="L249" i="72"/>
  <c r="G249" i="72"/>
  <c r="M248" i="72"/>
  <c r="M250" i="72" s="1"/>
  <c r="L248" i="72"/>
  <c r="G248" i="72"/>
  <c r="M247" i="72"/>
  <c r="L247" i="72"/>
  <c r="F108" i="71" s="1"/>
  <c r="G247" i="72"/>
  <c r="G246" i="72"/>
  <c r="G245" i="72"/>
  <c r="G244" i="72"/>
  <c r="G243" i="72"/>
  <c r="G242" i="72"/>
  <c r="G241" i="72"/>
  <c r="G240" i="72"/>
  <c r="N239" i="72"/>
  <c r="M239" i="72"/>
  <c r="I105" i="71" s="1"/>
  <c r="L239" i="72"/>
  <c r="G239" i="72"/>
  <c r="M238" i="72"/>
  <c r="L238" i="72"/>
  <c r="G238" i="72"/>
  <c r="M237" i="72"/>
  <c r="M240" i="72" s="1"/>
  <c r="L237" i="72"/>
  <c r="G237" i="72"/>
  <c r="G236" i="72"/>
  <c r="G235" i="72"/>
  <c r="G234" i="72"/>
  <c r="G233" i="72"/>
  <c r="G232" i="72"/>
  <c r="G231" i="72"/>
  <c r="G230" i="72"/>
  <c r="N229" i="72"/>
  <c r="M229" i="72"/>
  <c r="L229" i="72"/>
  <c r="G229" i="72"/>
  <c r="M228" i="72"/>
  <c r="M230" i="72" s="1"/>
  <c r="L228" i="72"/>
  <c r="G228" i="72"/>
  <c r="M227" i="72"/>
  <c r="L227" i="72"/>
  <c r="F100" i="71" s="1"/>
  <c r="G227" i="72"/>
  <c r="G226" i="72"/>
  <c r="G225" i="72"/>
  <c r="G224" i="72"/>
  <c r="G223" i="72"/>
  <c r="G222" i="72"/>
  <c r="G221" i="72"/>
  <c r="G220" i="72"/>
  <c r="N219" i="72"/>
  <c r="M219" i="72"/>
  <c r="I97" i="71" s="1"/>
  <c r="L219" i="72"/>
  <c r="G219" i="72"/>
  <c r="M218" i="72"/>
  <c r="L218" i="72"/>
  <c r="G218" i="72"/>
  <c r="M217" i="72"/>
  <c r="M220" i="72" s="1"/>
  <c r="L217" i="72"/>
  <c r="G217" i="72"/>
  <c r="G216" i="72"/>
  <c r="G215" i="72"/>
  <c r="G214" i="72"/>
  <c r="G213" i="72"/>
  <c r="G212" i="72"/>
  <c r="G211" i="72"/>
  <c r="G210" i="72"/>
  <c r="N209" i="72"/>
  <c r="M209" i="72"/>
  <c r="L209" i="72"/>
  <c r="G209" i="72"/>
  <c r="M208" i="72"/>
  <c r="M210" i="72" s="1"/>
  <c r="L208" i="72"/>
  <c r="G208" i="72"/>
  <c r="M207" i="72"/>
  <c r="L207" i="72"/>
  <c r="F92" i="71" s="1"/>
  <c r="G207" i="72"/>
  <c r="G206" i="72"/>
  <c r="G205" i="72"/>
  <c r="G204" i="72"/>
  <c r="G203" i="72"/>
  <c r="G202" i="72"/>
  <c r="G201" i="72"/>
  <c r="G200" i="72"/>
  <c r="N199" i="72"/>
  <c r="M199" i="72"/>
  <c r="I89" i="71" s="1"/>
  <c r="L199" i="72"/>
  <c r="G199" i="72"/>
  <c r="M198" i="72"/>
  <c r="L198" i="72"/>
  <c r="G198" i="72"/>
  <c r="M197" i="72"/>
  <c r="M200" i="72" s="1"/>
  <c r="L197" i="72"/>
  <c r="G197" i="72"/>
  <c r="G196" i="72"/>
  <c r="G195" i="72"/>
  <c r="G194" i="72"/>
  <c r="G193" i="72"/>
  <c r="G192" i="72"/>
  <c r="G191" i="72"/>
  <c r="G190" i="72"/>
  <c r="N189" i="72"/>
  <c r="M189" i="72"/>
  <c r="L189" i="72"/>
  <c r="G189" i="72"/>
  <c r="M188" i="72"/>
  <c r="M190" i="72" s="1"/>
  <c r="L188" i="72"/>
  <c r="G188" i="72"/>
  <c r="M187" i="72"/>
  <c r="L187" i="72"/>
  <c r="F84" i="71" s="1"/>
  <c r="G187" i="72"/>
  <c r="G186" i="72"/>
  <c r="G185" i="72"/>
  <c r="G184" i="72"/>
  <c r="G183" i="72"/>
  <c r="G182" i="72"/>
  <c r="G181" i="72"/>
  <c r="G180" i="72"/>
  <c r="N179" i="72"/>
  <c r="M179" i="72"/>
  <c r="I81" i="71" s="1"/>
  <c r="L179" i="72"/>
  <c r="G179" i="72"/>
  <c r="M178" i="72"/>
  <c r="L178" i="72"/>
  <c r="L180" i="72" s="1"/>
  <c r="G178" i="72"/>
  <c r="M177" i="72"/>
  <c r="M180" i="72" s="1"/>
  <c r="L177" i="72"/>
  <c r="G177" i="72"/>
  <c r="G176" i="72"/>
  <c r="G175" i="72"/>
  <c r="G174" i="72"/>
  <c r="G173" i="72"/>
  <c r="G172" i="72"/>
  <c r="G171" i="72"/>
  <c r="G170" i="72"/>
  <c r="N169" i="72"/>
  <c r="M169" i="72"/>
  <c r="L169" i="72"/>
  <c r="G169" i="72"/>
  <c r="M168" i="72"/>
  <c r="M170" i="72" s="1"/>
  <c r="L168" i="72"/>
  <c r="G168" i="72"/>
  <c r="M167" i="72"/>
  <c r="L167" i="72"/>
  <c r="L170" i="72" s="1"/>
  <c r="G167" i="72"/>
  <c r="G166" i="72"/>
  <c r="G165" i="72"/>
  <c r="G164" i="72"/>
  <c r="G163" i="72"/>
  <c r="G162" i="72"/>
  <c r="G161" i="72"/>
  <c r="G160" i="72"/>
  <c r="N159" i="72"/>
  <c r="M159" i="72"/>
  <c r="I73" i="71" s="1"/>
  <c r="L159" i="72"/>
  <c r="G159" i="72"/>
  <c r="M158" i="72"/>
  <c r="L158" i="72"/>
  <c r="L160" i="72" s="1"/>
  <c r="G158" i="72"/>
  <c r="M157" i="72"/>
  <c r="M160" i="72" s="1"/>
  <c r="L157" i="72"/>
  <c r="G157" i="72"/>
  <c r="G156" i="72"/>
  <c r="G155" i="72"/>
  <c r="G154" i="72"/>
  <c r="G153" i="72"/>
  <c r="G152" i="72"/>
  <c r="G151" i="72"/>
  <c r="G150" i="72"/>
  <c r="N149" i="72"/>
  <c r="M149" i="72"/>
  <c r="L149" i="72"/>
  <c r="G149" i="72"/>
  <c r="M148" i="72"/>
  <c r="M150" i="72" s="1"/>
  <c r="L148" i="72"/>
  <c r="G148" i="72"/>
  <c r="M147" i="72"/>
  <c r="L147" i="72"/>
  <c r="L150" i="72" s="1"/>
  <c r="G147" i="72"/>
  <c r="G146" i="72"/>
  <c r="G145" i="72"/>
  <c r="G144" i="72"/>
  <c r="G143" i="72"/>
  <c r="G142" i="72"/>
  <c r="G141" i="72"/>
  <c r="G140" i="72"/>
  <c r="N139" i="72"/>
  <c r="M139" i="72"/>
  <c r="I65" i="71" s="1"/>
  <c r="J65" i="71" s="1"/>
  <c r="M65" i="71" s="1"/>
  <c r="L139" i="72"/>
  <c r="G139" i="72"/>
  <c r="M138" i="72"/>
  <c r="L138" i="72"/>
  <c r="L140" i="72" s="1"/>
  <c r="G138" i="72"/>
  <c r="M137" i="72"/>
  <c r="M140" i="72" s="1"/>
  <c r="L137" i="72"/>
  <c r="G137" i="72"/>
  <c r="G136" i="72"/>
  <c r="G135" i="72"/>
  <c r="G134" i="72"/>
  <c r="G133" i="72"/>
  <c r="G132" i="72"/>
  <c r="G131" i="72"/>
  <c r="G130" i="72"/>
  <c r="N129" i="72"/>
  <c r="M129" i="72"/>
  <c r="L129" i="72"/>
  <c r="G129" i="72"/>
  <c r="M128" i="72"/>
  <c r="M130" i="72" s="1"/>
  <c r="L128" i="72"/>
  <c r="G128" i="72"/>
  <c r="M127" i="72"/>
  <c r="L127" i="72"/>
  <c r="L130" i="72" s="1"/>
  <c r="G127" i="72"/>
  <c r="G126" i="72"/>
  <c r="G125" i="72"/>
  <c r="G124" i="72"/>
  <c r="G123" i="72"/>
  <c r="G122" i="72"/>
  <c r="G121" i="72"/>
  <c r="G120" i="72"/>
  <c r="N119" i="72"/>
  <c r="M119" i="72"/>
  <c r="I57" i="71" s="1"/>
  <c r="L119" i="72"/>
  <c r="G119" i="72"/>
  <c r="M118" i="72"/>
  <c r="L118" i="72"/>
  <c r="L120" i="72" s="1"/>
  <c r="G118" i="72"/>
  <c r="M117" i="72"/>
  <c r="M120" i="72" s="1"/>
  <c r="L117" i="72"/>
  <c r="G117" i="72"/>
  <c r="G116" i="72"/>
  <c r="G115" i="72"/>
  <c r="G114" i="72"/>
  <c r="G113" i="72"/>
  <c r="G112" i="72"/>
  <c r="G111" i="72"/>
  <c r="G110" i="72"/>
  <c r="N109" i="72"/>
  <c r="M109" i="72"/>
  <c r="L109" i="72"/>
  <c r="G109" i="72"/>
  <c r="M108" i="72"/>
  <c r="M110" i="72" s="1"/>
  <c r="L108" i="72"/>
  <c r="G108" i="72"/>
  <c r="M107" i="72"/>
  <c r="L107" i="72"/>
  <c r="L110" i="72" s="1"/>
  <c r="G107" i="72"/>
  <c r="G106" i="72"/>
  <c r="G105" i="72"/>
  <c r="G104" i="72"/>
  <c r="G103" i="72"/>
  <c r="G102" i="72"/>
  <c r="G101" i="72"/>
  <c r="G100" i="72"/>
  <c r="N99" i="72"/>
  <c r="M99" i="72"/>
  <c r="I49" i="71" s="1"/>
  <c r="J49" i="71" s="1"/>
  <c r="M49" i="71" s="1"/>
  <c r="L99" i="72"/>
  <c r="G99" i="72"/>
  <c r="M98" i="72"/>
  <c r="L98" i="72"/>
  <c r="L100" i="72" s="1"/>
  <c r="G98" i="72"/>
  <c r="M97" i="72"/>
  <c r="M100" i="72" s="1"/>
  <c r="L97" i="72"/>
  <c r="G97" i="72"/>
  <c r="G96" i="72"/>
  <c r="G95" i="72"/>
  <c r="G94" i="72"/>
  <c r="G93" i="72"/>
  <c r="G92" i="72"/>
  <c r="G91" i="72"/>
  <c r="G90" i="72"/>
  <c r="N89" i="72"/>
  <c r="M89" i="72"/>
  <c r="L89" i="72"/>
  <c r="G89" i="72"/>
  <c r="M88" i="72"/>
  <c r="M90" i="72" s="1"/>
  <c r="L88" i="72"/>
  <c r="G88" i="72"/>
  <c r="M87" i="72"/>
  <c r="L87" i="72"/>
  <c r="L90" i="72" s="1"/>
  <c r="G87" i="72"/>
  <c r="G86" i="72"/>
  <c r="G85" i="72"/>
  <c r="G84" i="72"/>
  <c r="G83" i="72"/>
  <c r="G82" i="72"/>
  <c r="G81" i="72"/>
  <c r="G80" i="72"/>
  <c r="N79" i="72"/>
  <c r="M79" i="72"/>
  <c r="I41" i="71" s="1"/>
  <c r="L79" i="72"/>
  <c r="G79" i="72"/>
  <c r="M78" i="72"/>
  <c r="L78" i="72"/>
  <c r="L80" i="72" s="1"/>
  <c r="G78" i="72"/>
  <c r="M77" i="72"/>
  <c r="M80" i="72" s="1"/>
  <c r="L77" i="72"/>
  <c r="G77" i="72"/>
  <c r="G76" i="72"/>
  <c r="G75" i="72"/>
  <c r="G74" i="72"/>
  <c r="G73" i="72"/>
  <c r="G72" i="72"/>
  <c r="G71" i="72"/>
  <c r="G70" i="72"/>
  <c r="N69" i="72"/>
  <c r="M69" i="72"/>
  <c r="L69" i="72"/>
  <c r="G69" i="72"/>
  <c r="M68" i="72"/>
  <c r="M70" i="72" s="1"/>
  <c r="L68" i="72"/>
  <c r="G68" i="72"/>
  <c r="M67" i="72"/>
  <c r="L67" i="72"/>
  <c r="L70" i="72" s="1"/>
  <c r="G67" i="72"/>
  <c r="G66" i="72"/>
  <c r="G65" i="72"/>
  <c r="G64" i="72"/>
  <c r="G63" i="72"/>
  <c r="G62" i="72"/>
  <c r="G61" i="72"/>
  <c r="G60" i="72"/>
  <c r="N59" i="72"/>
  <c r="M59" i="72"/>
  <c r="I33" i="71" s="1"/>
  <c r="L59" i="72"/>
  <c r="G59" i="72"/>
  <c r="M58" i="72"/>
  <c r="L58" i="72"/>
  <c r="L60" i="72" s="1"/>
  <c r="G58" i="72"/>
  <c r="M57" i="72"/>
  <c r="M60" i="72" s="1"/>
  <c r="L57" i="72"/>
  <c r="G57" i="72"/>
  <c r="G56" i="72"/>
  <c r="G55" i="72"/>
  <c r="G54" i="72"/>
  <c r="G53" i="72"/>
  <c r="G52" i="72"/>
  <c r="G51" i="72"/>
  <c r="G50" i="72"/>
  <c r="N49" i="72"/>
  <c r="L29" i="71" s="1"/>
  <c r="M49" i="72"/>
  <c r="L49" i="72"/>
  <c r="G49" i="72"/>
  <c r="M48" i="72"/>
  <c r="M50" i="72" s="1"/>
  <c r="L48" i="72"/>
  <c r="G48" i="72"/>
  <c r="M47" i="72"/>
  <c r="L47" i="72"/>
  <c r="L50" i="72" s="1"/>
  <c r="G47" i="72"/>
  <c r="G46" i="72"/>
  <c r="G45" i="72"/>
  <c r="G44" i="72"/>
  <c r="G43" i="72"/>
  <c r="G42" i="72"/>
  <c r="G41" i="72"/>
  <c r="G40" i="72"/>
  <c r="N39" i="72"/>
  <c r="M39" i="72"/>
  <c r="I25" i="71" s="1"/>
  <c r="L39" i="72"/>
  <c r="G39" i="72"/>
  <c r="M38" i="72"/>
  <c r="L38" i="72"/>
  <c r="G38" i="72"/>
  <c r="M37" i="72"/>
  <c r="M40" i="72" s="1"/>
  <c r="L37" i="72"/>
  <c r="G37" i="72"/>
  <c r="G36" i="72"/>
  <c r="G35" i="72"/>
  <c r="G34" i="72"/>
  <c r="G33" i="72"/>
  <c r="G32" i="72"/>
  <c r="G31" i="72"/>
  <c r="G30" i="72"/>
  <c r="N29" i="72"/>
  <c r="M29" i="72"/>
  <c r="L29" i="72"/>
  <c r="F21" i="71" s="1"/>
  <c r="H21" i="71" s="1"/>
  <c r="G29" i="72"/>
  <c r="M28" i="72"/>
  <c r="L28" i="72"/>
  <c r="G28" i="72"/>
  <c r="M27" i="72"/>
  <c r="L27" i="72"/>
  <c r="G27" i="72"/>
  <c r="G26" i="72"/>
  <c r="G25" i="72"/>
  <c r="G24" i="72"/>
  <c r="G23" i="72"/>
  <c r="G22" i="72"/>
  <c r="G21" i="72"/>
  <c r="G20" i="72"/>
  <c r="N19" i="72"/>
  <c r="M19" i="72"/>
  <c r="I17" i="71" s="1"/>
  <c r="L19" i="72"/>
  <c r="G19" i="72"/>
  <c r="M18" i="72"/>
  <c r="L18" i="72"/>
  <c r="L20" i="72" s="1"/>
  <c r="G18" i="72"/>
  <c r="M17" i="72"/>
  <c r="M20" i="72" s="1"/>
  <c r="L17" i="72"/>
  <c r="G17" i="72"/>
  <c r="G16" i="72"/>
  <c r="G15" i="72"/>
  <c r="G14" i="72"/>
  <c r="G13" i="72"/>
  <c r="G12" i="72"/>
  <c r="G11" i="72"/>
  <c r="G10" i="72"/>
  <c r="N9" i="72"/>
  <c r="L12" i="71" s="1"/>
  <c r="M9" i="72"/>
  <c r="L9" i="72"/>
  <c r="G9" i="72"/>
  <c r="M8" i="72"/>
  <c r="M10" i="72" s="1"/>
  <c r="L8" i="72"/>
  <c r="G8" i="72"/>
  <c r="M7" i="72"/>
  <c r="L7" i="72"/>
  <c r="L10" i="72" s="1"/>
  <c r="G7" i="72"/>
  <c r="L133" i="71"/>
  <c r="I133" i="71"/>
  <c r="F133" i="71"/>
  <c r="H133" i="71" s="1"/>
  <c r="I132" i="71"/>
  <c r="H132" i="71"/>
  <c r="J132" i="71" s="1"/>
  <c r="I131" i="71"/>
  <c r="F131" i="71"/>
  <c r="I130" i="71"/>
  <c r="G130" i="71"/>
  <c r="E130" i="71"/>
  <c r="D130" i="71"/>
  <c r="L129" i="71"/>
  <c r="J129" i="71"/>
  <c r="M129" i="71" s="1"/>
  <c r="H129" i="71"/>
  <c r="F129" i="71"/>
  <c r="I128" i="71"/>
  <c r="I126" i="71" s="1"/>
  <c r="F128" i="71"/>
  <c r="H128" i="71" s="1"/>
  <c r="L126" i="71"/>
  <c r="I127" i="71"/>
  <c r="G126" i="71"/>
  <c r="E126" i="71"/>
  <c r="D126" i="71"/>
  <c r="L125" i="71"/>
  <c r="I125" i="71"/>
  <c r="F125" i="71"/>
  <c r="H125" i="71" s="1"/>
  <c r="I124" i="71"/>
  <c r="H124" i="71"/>
  <c r="J124" i="71" s="1"/>
  <c r="I123" i="71"/>
  <c r="F123" i="71"/>
  <c r="I122" i="71"/>
  <c r="G122" i="71"/>
  <c r="E122" i="71"/>
  <c r="D122" i="71"/>
  <c r="L121" i="71"/>
  <c r="J121" i="71"/>
  <c r="M121" i="71" s="1"/>
  <c r="H121" i="71"/>
  <c r="F121" i="71"/>
  <c r="I120" i="71"/>
  <c r="I118" i="71" s="1"/>
  <c r="F120" i="71"/>
  <c r="H120" i="71" s="1"/>
  <c r="L118" i="71"/>
  <c r="I119" i="71"/>
  <c r="G118" i="71"/>
  <c r="E118" i="71"/>
  <c r="D118" i="71"/>
  <c r="L117" i="71"/>
  <c r="I117" i="71"/>
  <c r="F117" i="71"/>
  <c r="H117" i="71" s="1"/>
  <c r="I116" i="71"/>
  <c r="H116" i="71"/>
  <c r="J116" i="71" s="1"/>
  <c r="I115" i="71"/>
  <c r="F115" i="71"/>
  <c r="I114" i="71"/>
  <c r="G114" i="71"/>
  <c r="E114" i="71"/>
  <c r="D114" i="71"/>
  <c r="L113" i="71"/>
  <c r="J113" i="71"/>
  <c r="M113" i="71" s="1"/>
  <c r="H113" i="71"/>
  <c r="F113" i="71"/>
  <c r="I112" i="71"/>
  <c r="I110" i="71" s="1"/>
  <c r="F112" i="71"/>
  <c r="H112" i="71" s="1"/>
  <c r="L110" i="71"/>
  <c r="I111" i="71"/>
  <c r="G110" i="71"/>
  <c r="E110" i="71"/>
  <c r="D110" i="71"/>
  <c r="L109" i="71"/>
  <c r="I109" i="71"/>
  <c r="F109" i="71"/>
  <c r="H109" i="71" s="1"/>
  <c r="I108" i="71"/>
  <c r="H108" i="71"/>
  <c r="J108" i="71" s="1"/>
  <c r="I107" i="71"/>
  <c r="F107" i="71"/>
  <c r="I106" i="71"/>
  <c r="G106" i="71"/>
  <c r="E106" i="71"/>
  <c r="D106" i="71"/>
  <c r="L105" i="71"/>
  <c r="J105" i="71"/>
  <c r="M105" i="71" s="1"/>
  <c r="H105" i="71"/>
  <c r="F105" i="71"/>
  <c r="I104" i="71"/>
  <c r="I102" i="71" s="1"/>
  <c r="F104" i="71"/>
  <c r="H104" i="71" s="1"/>
  <c r="L102" i="71"/>
  <c r="I103" i="71"/>
  <c r="G102" i="71"/>
  <c r="E102" i="71"/>
  <c r="D102" i="71"/>
  <c r="L101" i="71"/>
  <c r="I101" i="71"/>
  <c r="F101" i="71"/>
  <c r="H101" i="71" s="1"/>
  <c r="I100" i="71"/>
  <c r="H100" i="71"/>
  <c r="J100" i="71" s="1"/>
  <c r="I99" i="71"/>
  <c r="F99" i="71"/>
  <c r="I98" i="71"/>
  <c r="G98" i="71"/>
  <c r="E98" i="71"/>
  <c r="D98" i="71"/>
  <c r="L97" i="71"/>
  <c r="J97" i="71"/>
  <c r="M97" i="71" s="1"/>
  <c r="H97" i="71"/>
  <c r="F97" i="71"/>
  <c r="I96" i="71"/>
  <c r="I94" i="71" s="1"/>
  <c r="F96" i="71"/>
  <c r="H96" i="71" s="1"/>
  <c r="L94" i="71"/>
  <c r="I95" i="71"/>
  <c r="G94" i="71"/>
  <c r="E94" i="71"/>
  <c r="D94" i="71"/>
  <c r="L93" i="71"/>
  <c r="I93" i="71"/>
  <c r="F93" i="71"/>
  <c r="H93" i="71" s="1"/>
  <c r="I92" i="71"/>
  <c r="H92" i="71"/>
  <c r="J92" i="71" s="1"/>
  <c r="I91" i="71"/>
  <c r="F91" i="71"/>
  <c r="I90" i="71"/>
  <c r="G90" i="71"/>
  <c r="E90" i="71"/>
  <c r="D90" i="71"/>
  <c r="L89" i="71"/>
  <c r="J89" i="71"/>
  <c r="M89" i="71" s="1"/>
  <c r="H89" i="71"/>
  <c r="F89" i="71"/>
  <c r="I88" i="71"/>
  <c r="I86" i="71" s="1"/>
  <c r="F88" i="71"/>
  <c r="H88" i="71" s="1"/>
  <c r="L86" i="71"/>
  <c r="I87" i="71"/>
  <c r="G86" i="71"/>
  <c r="E86" i="71"/>
  <c r="D86" i="71"/>
  <c r="L85" i="71"/>
  <c r="I85" i="71"/>
  <c r="F85" i="71"/>
  <c r="H85" i="71" s="1"/>
  <c r="I84" i="71"/>
  <c r="H84" i="71"/>
  <c r="J84" i="71" s="1"/>
  <c r="I83" i="71"/>
  <c r="F83" i="71"/>
  <c r="I82" i="71"/>
  <c r="G82" i="71"/>
  <c r="E82" i="71"/>
  <c r="D82" i="71"/>
  <c r="L81" i="71"/>
  <c r="J81" i="71"/>
  <c r="M81" i="71" s="1"/>
  <c r="H81" i="71"/>
  <c r="F81" i="71"/>
  <c r="I80" i="71"/>
  <c r="I78" i="71" s="1"/>
  <c r="F80" i="71"/>
  <c r="H80" i="71" s="1"/>
  <c r="J80" i="71" s="1"/>
  <c r="L78" i="71"/>
  <c r="I79" i="71"/>
  <c r="G78" i="71"/>
  <c r="E78" i="71"/>
  <c r="D78" i="71"/>
  <c r="L77" i="71"/>
  <c r="I77" i="71"/>
  <c r="F77" i="71"/>
  <c r="H77" i="71" s="1"/>
  <c r="J77" i="71" s="1"/>
  <c r="M77" i="71" s="1"/>
  <c r="I76" i="71"/>
  <c r="H76" i="71"/>
  <c r="J76" i="71" s="1"/>
  <c r="F76" i="71"/>
  <c r="L74" i="71"/>
  <c r="I75" i="71"/>
  <c r="F75" i="71"/>
  <c r="H75" i="71" s="1"/>
  <c r="I74" i="71"/>
  <c r="G74" i="71"/>
  <c r="E74" i="71"/>
  <c r="D74" i="71"/>
  <c r="L73" i="71"/>
  <c r="H73" i="71"/>
  <c r="J73" i="71" s="1"/>
  <c r="M73" i="71" s="1"/>
  <c r="F73" i="71"/>
  <c r="I72" i="71"/>
  <c r="I70" i="71" s="1"/>
  <c r="F72" i="71"/>
  <c r="H72" i="71" s="1"/>
  <c r="J72" i="71" s="1"/>
  <c r="L70" i="71"/>
  <c r="I71" i="71"/>
  <c r="G70" i="71"/>
  <c r="E70" i="71"/>
  <c r="D70" i="71"/>
  <c r="L69" i="71"/>
  <c r="I69" i="71"/>
  <c r="F69" i="71"/>
  <c r="H69" i="71" s="1"/>
  <c r="J69" i="71" s="1"/>
  <c r="M69" i="71" s="1"/>
  <c r="I68" i="71"/>
  <c r="H68" i="71"/>
  <c r="J68" i="71" s="1"/>
  <c r="F68" i="71"/>
  <c r="L66" i="71"/>
  <c r="I67" i="71"/>
  <c r="F67" i="71"/>
  <c r="H67" i="71" s="1"/>
  <c r="I66" i="71"/>
  <c r="G66" i="71"/>
  <c r="E66" i="71"/>
  <c r="D66" i="71"/>
  <c r="L65" i="71"/>
  <c r="H65" i="71"/>
  <c r="F65" i="71"/>
  <c r="I64" i="71"/>
  <c r="I62" i="71" s="1"/>
  <c r="F64" i="71"/>
  <c r="H64" i="71" s="1"/>
  <c r="J64" i="71" s="1"/>
  <c r="L62" i="71"/>
  <c r="I63" i="71"/>
  <c r="G62" i="71"/>
  <c r="E62" i="71"/>
  <c r="D62" i="71"/>
  <c r="L61" i="71"/>
  <c r="I61" i="71"/>
  <c r="F61" i="71"/>
  <c r="H61" i="71" s="1"/>
  <c r="J61" i="71" s="1"/>
  <c r="M61" i="71" s="1"/>
  <c r="I60" i="71"/>
  <c r="H60" i="71"/>
  <c r="J60" i="71" s="1"/>
  <c r="F60" i="71"/>
  <c r="L58" i="71"/>
  <c r="I59" i="71"/>
  <c r="F59" i="71"/>
  <c r="H59" i="71" s="1"/>
  <c r="I58" i="71"/>
  <c r="G58" i="71"/>
  <c r="E58" i="71"/>
  <c r="D58" i="71"/>
  <c r="L57" i="71"/>
  <c r="H57" i="71"/>
  <c r="J57" i="71" s="1"/>
  <c r="M57" i="71" s="1"/>
  <c r="F57" i="71"/>
  <c r="I56" i="71"/>
  <c r="I54" i="71" s="1"/>
  <c r="F56" i="71"/>
  <c r="H56" i="71" s="1"/>
  <c r="J56" i="71" s="1"/>
  <c r="L54" i="71"/>
  <c r="I55" i="71"/>
  <c r="G54" i="71"/>
  <c r="E54" i="71"/>
  <c r="D54" i="71"/>
  <c r="L53" i="71"/>
  <c r="I53" i="71"/>
  <c r="F53" i="71"/>
  <c r="H53" i="71" s="1"/>
  <c r="J53" i="71" s="1"/>
  <c r="M53" i="71" s="1"/>
  <c r="J52" i="71"/>
  <c r="I52" i="71"/>
  <c r="H52" i="71"/>
  <c r="F52" i="71"/>
  <c r="L50" i="71"/>
  <c r="I51" i="71"/>
  <c r="F51" i="71"/>
  <c r="H51" i="71" s="1"/>
  <c r="I50" i="71"/>
  <c r="G50" i="71"/>
  <c r="E50" i="71"/>
  <c r="D50" i="71"/>
  <c r="L49" i="71"/>
  <c r="H49" i="71"/>
  <c r="F49" i="71"/>
  <c r="I48" i="71"/>
  <c r="I46" i="71" s="1"/>
  <c r="F48" i="71"/>
  <c r="H48" i="71" s="1"/>
  <c r="J48" i="71" s="1"/>
  <c r="L46" i="71"/>
  <c r="I47" i="71"/>
  <c r="G46" i="71"/>
  <c r="E46" i="71"/>
  <c r="D46" i="71"/>
  <c r="L45" i="71"/>
  <c r="I45" i="71"/>
  <c r="F45" i="71"/>
  <c r="H45" i="71" s="1"/>
  <c r="J45" i="71" s="1"/>
  <c r="M45" i="71" s="1"/>
  <c r="J44" i="71"/>
  <c r="I44" i="71"/>
  <c r="H44" i="71"/>
  <c r="F44" i="71"/>
  <c r="L42" i="71"/>
  <c r="I43" i="71"/>
  <c r="F43" i="71"/>
  <c r="H43" i="71" s="1"/>
  <c r="I42" i="71"/>
  <c r="G42" i="71"/>
  <c r="E42" i="71"/>
  <c r="D42" i="71"/>
  <c r="L41" i="71"/>
  <c r="H41" i="71"/>
  <c r="J41" i="71" s="1"/>
  <c r="M41" i="71" s="1"/>
  <c r="F41" i="71"/>
  <c r="I40" i="71"/>
  <c r="I38" i="71" s="1"/>
  <c r="F40" i="71"/>
  <c r="H40" i="71" s="1"/>
  <c r="J40" i="71" s="1"/>
  <c r="L38" i="71"/>
  <c r="I39" i="71"/>
  <c r="G38" i="71"/>
  <c r="E38" i="71"/>
  <c r="D38" i="71"/>
  <c r="L37" i="71"/>
  <c r="I37" i="71"/>
  <c r="F37" i="71"/>
  <c r="H37" i="71" s="1"/>
  <c r="J37" i="71" s="1"/>
  <c r="M37" i="71" s="1"/>
  <c r="I36" i="71"/>
  <c r="H36" i="71"/>
  <c r="J36" i="71" s="1"/>
  <c r="F36" i="71"/>
  <c r="L34" i="71"/>
  <c r="I35" i="71"/>
  <c r="F35" i="71"/>
  <c r="H35" i="71" s="1"/>
  <c r="I34" i="71"/>
  <c r="G34" i="71"/>
  <c r="E34" i="71"/>
  <c r="D34" i="71"/>
  <c r="L33" i="71"/>
  <c r="H33" i="71"/>
  <c r="J33" i="71" s="1"/>
  <c r="M33" i="71" s="1"/>
  <c r="F33" i="71"/>
  <c r="I32" i="71"/>
  <c r="I30" i="71" s="1"/>
  <c r="F32" i="71"/>
  <c r="H32" i="71" s="1"/>
  <c r="J32" i="71" s="1"/>
  <c r="L30" i="71"/>
  <c r="I31" i="71"/>
  <c r="G30" i="71"/>
  <c r="E30" i="71"/>
  <c r="D30" i="71"/>
  <c r="I29" i="71"/>
  <c r="F29" i="71"/>
  <c r="H29" i="71" s="1"/>
  <c r="I28" i="71"/>
  <c r="I27" i="71"/>
  <c r="I26" i="71" s="1"/>
  <c r="F27" i="71"/>
  <c r="G26" i="71"/>
  <c r="E26" i="71"/>
  <c r="D26" i="71"/>
  <c r="L25" i="71"/>
  <c r="F25" i="71"/>
  <c r="H25" i="71" s="1"/>
  <c r="J25" i="71" s="1"/>
  <c r="F24" i="71"/>
  <c r="H24" i="71" s="1"/>
  <c r="I23" i="71"/>
  <c r="G22" i="71"/>
  <c r="E22" i="71"/>
  <c r="D22" i="71"/>
  <c r="L21" i="71"/>
  <c r="I21" i="71"/>
  <c r="I20" i="71"/>
  <c r="H20" i="71"/>
  <c r="J20" i="71" s="1"/>
  <c r="F20" i="71"/>
  <c r="I19" i="71"/>
  <c r="F19" i="71"/>
  <c r="I18" i="71"/>
  <c r="G18" i="71"/>
  <c r="G13" i="71" s="1"/>
  <c r="E18" i="71"/>
  <c r="D18" i="71"/>
  <c r="L17" i="71"/>
  <c r="J17" i="71"/>
  <c r="M17" i="71" s="1"/>
  <c r="H17" i="71"/>
  <c r="F17" i="71"/>
  <c r="I16" i="71"/>
  <c r="I14" i="71" s="1"/>
  <c r="F16" i="71"/>
  <c r="H16" i="71" s="1"/>
  <c r="J16" i="71" s="1"/>
  <c r="L14" i="71"/>
  <c r="I15" i="71"/>
  <c r="G14" i="71"/>
  <c r="E14" i="71"/>
  <c r="D14" i="71"/>
  <c r="O13" i="71"/>
  <c r="O134" i="71" s="1"/>
  <c r="N13" i="71"/>
  <c r="N134" i="71" s="1"/>
  <c r="K13" i="71"/>
  <c r="I12" i="71"/>
  <c r="F12" i="71"/>
  <c r="H12" i="71" s="1"/>
  <c r="I11" i="71"/>
  <c r="F11" i="71"/>
  <c r="H11" i="71" s="1"/>
  <c r="J11" i="71" s="1"/>
  <c r="F10" i="71"/>
  <c r="G9" i="71"/>
  <c r="G134" i="71" s="1"/>
  <c r="E9" i="71"/>
  <c r="C3" i="72"/>
  <c r="L26" i="71" l="1"/>
  <c r="J29" i="71"/>
  <c r="M29" i="71" s="1"/>
  <c r="J24" i="71"/>
  <c r="F28" i="71"/>
  <c r="H28" i="71" s="1"/>
  <c r="J28" i="71" s="1"/>
  <c r="L30" i="72"/>
  <c r="M30" i="72"/>
  <c r="L40" i="72"/>
  <c r="I13" i="71"/>
  <c r="I24" i="71"/>
  <c r="I22" i="71" s="1"/>
  <c r="I10" i="71"/>
  <c r="I9" i="71" s="1"/>
  <c r="L9" i="71"/>
  <c r="J12" i="71"/>
  <c r="M12" i="71" s="1"/>
  <c r="L18" i="71"/>
  <c r="L22" i="71"/>
  <c r="M25" i="71"/>
  <c r="L82" i="71"/>
  <c r="L13" i="71" s="1"/>
  <c r="L134" i="71" s="1"/>
  <c r="L98" i="71"/>
  <c r="L114" i="71"/>
  <c r="L130" i="71"/>
  <c r="L90" i="71"/>
  <c r="L106" i="71"/>
  <c r="L122" i="71"/>
  <c r="H10" i="71"/>
  <c r="F9" i="71"/>
  <c r="H27" i="71"/>
  <c r="J51" i="71"/>
  <c r="H50" i="71"/>
  <c r="H19" i="71"/>
  <c r="F18" i="71"/>
  <c r="J21" i="71"/>
  <c r="M21" i="71" s="1"/>
  <c r="J35" i="71"/>
  <c r="H34" i="71"/>
  <c r="J43" i="71"/>
  <c r="H42" i="71"/>
  <c r="J59" i="71"/>
  <c r="H58" i="71"/>
  <c r="J67" i="71"/>
  <c r="H66" i="71"/>
  <c r="J75" i="71"/>
  <c r="H74" i="71"/>
  <c r="L220" i="72"/>
  <c r="F95" i="71"/>
  <c r="L260" i="72"/>
  <c r="F111" i="71"/>
  <c r="L200" i="72"/>
  <c r="F87" i="71"/>
  <c r="L240" i="72"/>
  <c r="F103" i="71"/>
  <c r="L280" i="72"/>
  <c r="F119" i="71"/>
  <c r="L300" i="72"/>
  <c r="F127" i="71"/>
  <c r="F15" i="71"/>
  <c r="F23" i="71"/>
  <c r="F31" i="71"/>
  <c r="F34" i="71"/>
  <c r="F39" i="71"/>
  <c r="F42" i="71"/>
  <c r="F47" i="71"/>
  <c r="F50" i="71"/>
  <c r="F55" i="71"/>
  <c r="F58" i="71"/>
  <c r="F63" i="71"/>
  <c r="F66" i="71"/>
  <c r="F71" i="71"/>
  <c r="F74" i="71"/>
  <c r="F79" i="71"/>
  <c r="H83" i="71"/>
  <c r="F82" i="71"/>
  <c r="J88" i="71"/>
  <c r="H91" i="71"/>
  <c r="F90" i="71"/>
  <c r="J96" i="71"/>
  <c r="H99" i="71"/>
  <c r="F98" i="71"/>
  <c r="J104" i="71"/>
  <c r="H107" i="71"/>
  <c r="F106" i="71"/>
  <c r="J112" i="71"/>
  <c r="H115" i="71"/>
  <c r="F114" i="71"/>
  <c r="J120" i="71"/>
  <c r="H123" i="71"/>
  <c r="F122" i="71"/>
  <c r="J128" i="71"/>
  <c r="H131" i="71"/>
  <c r="F130" i="71"/>
  <c r="J85" i="71"/>
  <c r="M85" i="71" s="1"/>
  <c r="L190" i="72"/>
  <c r="J93" i="71"/>
  <c r="M93" i="71" s="1"/>
  <c r="L210" i="72"/>
  <c r="J101" i="71"/>
  <c r="M101" i="71" s="1"/>
  <c r="L230" i="72"/>
  <c r="J109" i="71"/>
  <c r="M109" i="71" s="1"/>
  <c r="L250" i="72"/>
  <c r="J117" i="71"/>
  <c r="M117" i="71" s="1"/>
  <c r="L270" i="72"/>
  <c r="J125" i="71"/>
  <c r="M125" i="71" s="1"/>
  <c r="L290" i="72"/>
  <c r="J133" i="71"/>
  <c r="M133" i="71" s="1"/>
  <c r="L310" i="72"/>
  <c r="AC83" i="70"/>
  <c r="X83" i="70"/>
  <c r="S83" i="70"/>
  <c r="N83" i="70"/>
  <c r="I83" i="70"/>
  <c r="AC82" i="70"/>
  <c r="X82" i="70"/>
  <c r="S82" i="70"/>
  <c r="N82" i="70"/>
  <c r="I82" i="70"/>
  <c r="AH80" i="70"/>
  <c r="AC80" i="70"/>
  <c r="X80" i="70"/>
  <c r="S80" i="70"/>
  <c r="N80" i="70"/>
  <c r="I80" i="70"/>
  <c r="AH83" i="70" s="1"/>
  <c r="AH79" i="70"/>
  <c r="AC79" i="70"/>
  <c r="X79" i="70"/>
  <c r="S79" i="70"/>
  <c r="N79" i="70"/>
  <c r="I79" i="70"/>
  <c r="AH82" i="70" s="1"/>
  <c r="AN76" i="70"/>
  <c r="AI76" i="70"/>
  <c r="Y76" i="70"/>
  <c r="AD75" i="70"/>
  <c r="AD74" i="70"/>
  <c r="AD73" i="70"/>
  <c r="AD72" i="70"/>
  <c r="AD71" i="70"/>
  <c r="AD70" i="70"/>
  <c r="AD69" i="70"/>
  <c r="AD68" i="70"/>
  <c r="AD67" i="70"/>
  <c r="AD66" i="70"/>
  <c r="AD65" i="70"/>
  <c r="AD64" i="70"/>
  <c r="AD63" i="70"/>
  <c r="AD62" i="70"/>
  <c r="AD61" i="70"/>
  <c r="AD60" i="70"/>
  <c r="AD59" i="70"/>
  <c r="AD58" i="70"/>
  <c r="AD57" i="70"/>
  <c r="AD56" i="70"/>
  <c r="AD55" i="70"/>
  <c r="AD54" i="70"/>
  <c r="AD53" i="70"/>
  <c r="AD52" i="70"/>
  <c r="AD51" i="70"/>
  <c r="AD50" i="70"/>
  <c r="AD49" i="70"/>
  <c r="AD48" i="70"/>
  <c r="AD47" i="70"/>
  <c r="AD46" i="70"/>
  <c r="AD45" i="70"/>
  <c r="AD44" i="70"/>
  <c r="AD43" i="70"/>
  <c r="AD42" i="70"/>
  <c r="AD41" i="70"/>
  <c r="AD40" i="70"/>
  <c r="AD39" i="70"/>
  <c r="AD38" i="70"/>
  <c r="AD37" i="70"/>
  <c r="AD36" i="70"/>
  <c r="AD35" i="70"/>
  <c r="AD34" i="70"/>
  <c r="AD33" i="70"/>
  <c r="AD32" i="70"/>
  <c r="AD31" i="70"/>
  <c r="AD30" i="70"/>
  <c r="AD29" i="70"/>
  <c r="AD28" i="70"/>
  <c r="AD27" i="70"/>
  <c r="AD26" i="70"/>
  <c r="AD25" i="70"/>
  <c r="AD24" i="70"/>
  <c r="AD23" i="70"/>
  <c r="AD22" i="70"/>
  <c r="AD21" i="70"/>
  <c r="AD20" i="70"/>
  <c r="AD19" i="70"/>
  <c r="AD18" i="70"/>
  <c r="AD17" i="70"/>
  <c r="AD16" i="70"/>
  <c r="AD76" i="70" s="1"/>
  <c r="B12" i="70"/>
  <c r="AU9" i="70"/>
  <c r="J5" i="70"/>
  <c r="J4" i="70"/>
  <c r="AM101" i="69"/>
  <c r="AM99" i="69"/>
  <c r="BX95" i="69"/>
  <c r="AM92" i="69"/>
  <c r="AM20" i="69"/>
  <c r="AM19" i="69"/>
  <c r="AM14" i="69"/>
  <c r="AM7" i="69"/>
  <c r="AM1" i="69"/>
  <c r="F26" i="71" l="1"/>
  <c r="I134" i="71"/>
  <c r="J123" i="71"/>
  <c r="H122" i="71"/>
  <c r="J107" i="71"/>
  <c r="H106" i="71"/>
  <c r="J91" i="71"/>
  <c r="H90" i="71"/>
  <c r="F78" i="71"/>
  <c r="H79" i="71"/>
  <c r="H71" i="71"/>
  <c r="F70" i="71"/>
  <c r="H63" i="71"/>
  <c r="F62" i="71"/>
  <c r="F54" i="71"/>
  <c r="H55" i="71"/>
  <c r="H47" i="71"/>
  <c r="F46" i="71"/>
  <c r="H39" i="71"/>
  <c r="F38" i="71"/>
  <c r="H31" i="71"/>
  <c r="F30" i="71"/>
  <c r="H15" i="71"/>
  <c r="F14" i="71"/>
  <c r="J74" i="71"/>
  <c r="K75" i="71"/>
  <c r="M75" i="71" s="1"/>
  <c r="M74" i="71" s="1"/>
  <c r="P74" i="71" s="1"/>
  <c r="Q74" i="71" s="1"/>
  <c r="J66" i="71"/>
  <c r="K67" i="71"/>
  <c r="M67" i="71" s="1"/>
  <c r="M66" i="71" s="1"/>
  <c r="P66" i="71" s="1"/>
  <c r="Q66" i="71" s="1"/>
  <c r="J58" i="71"/>
  <c r="K59" i="71"/>
  <c r="M59" i="71" s="1"/>
  <c r="M58" i="71" s="1"/>
  <c r="P58" i="71" s="1"/>
  <c r="Q58" i="71" s="1"/>
  <c r="J42" i="71"/>
  <c r="K43" i="71"/>
  <c r="M43" i="71" s="1"/>
  <c r="M42" i="71" s="1"/>
  <c r="P42" i="71" s="1"/>
  <c r="Q42" i="71" s="1"/>
  <c r="J34" i="71"/>
  <c r="K35" i="71"/>
  <c r="M35" i="71" s="1"/>
  <c r="M34" i="71" s="1"/>
  <c r="P34" i="71" s="1"/>
  <c r="Q34" i="71" s="1"/>
  <c r="J131" i="71"/>
  <c r="H130" i="71"/>
  <c r="J115" i="71"/>
  <c r="H114" i="71"/>
  <c r="J99" i="71"/>
  <c r="H98" i="71"/>
  <c r="J83" i="71"/>
  <c r="H82" i="71"/>
  <c r="H23" i="71"/>
  <c r="F22" i="71"/>
  <c r="H127" i="71"/>
  <c r="F126" i="71"/>
  <c r="H119" i="71"/>
  <c r="F118" i="71"/>
  <c r="H103" i="71"/>
  <c r="F102" i="71"/>
  <c r="H87" i="71"/>
  <c r="F86" i="71"/>
  <c r="H111" i="71"/>
  <c r="F110" i="71"/>
  <c r="H95" i="71"/>
  <c r="F94" i="71"/>
  <c r="J19" i="71"/>
  <c r="H18" i="71"/>
  <c r="J50" i="71"/>
  <c r="K51" i="71"/>
  <c r="M51" i="71" s="1"/>
  <c r="M50" i="71" s="1"/>
  <c r="P50" i="71" s="1"/>
  <c r="Q50" i="71" s="1"/>
  <c r="J27" i="71"/>
  <c r="H26" i="71"/>
  <c r="J10" i="71"/>
  <c r="H9" i="71"/>
  <c r="J9" i="71" l="1"/>
  <c r="K10" i="71"/>
  <c r="M10" i="71" s="1"/>
  <c r="M9" i="71" s="1"/>
  <c r="J18" i="71"/>
  <c r="K19" i="71"/>
  <c r="M19" i="71" s="1"/>
  <c r="M18" i="71" s="1"/>
  <c r="P18" i="71" s="1"/>
  <c r="Q18" i="71" s="1"/>
  <c r="J111" i="71"/>
  <c r="H110" i="71"/>
  <c r="J119" i="71"/>
  <c r="H118" i="71"/>
  <c r="J82" i="71"/>
  <c r="K83" i="71"/>
  <c r="M83" i="71" s="1"/>
  <c r="M82" i="71" s="1"/>
  <c r="P82" i="71" s="1"/>
  <c r="Q82" i="71" s="1"/>
  <c r="J98" i="71"/>
  <c r="K99" i="71"/>
  <c r="M99" i="71" s="1"/>
  <c r="M98" i="71" s="1"/>
  <c r="P98" i="71" s="1"/>
  <c r="Q98" i="71" s="1"/>
  <c r="J114" i="71"/>
  <c r="K115" i="71"/>
  <c r="M115" i="71" s="1"/>
  <c r="M114" i="71" s="1"/>
  <c r="P114" i="71" s="1"/>
  <c r="Q114" i="71" s="1"/>
  <c r="J130" i="71"/>
  <c r="K131" i="71"/>
  <c r="M131" i="71" s="1"/>
  <c r="M130" i="71" s="1"/>
  <c r="P130" i="71" s="1"/>
  <c r="Q130" i="71" s="1"/>
  <c r="F13" i="71"/>
  <c r="F134" i="71" s="1"/>
  <c r="J55" i="71"/>
  <c r="H54" i="71"/>
  <c r="J79" i="71"/>
  <c r="H78" i="71"/>
  <c r="J26" i="71"/>
  <c r="K27" i="71"/>
  <c r="M27" i="71" s="1"/>
  <c r="M26" i="71" s="1"/>
  <c r="P26" i="71" s="1"/>
  <c r="Q26" i="71" s="1"/>
  <c r="J95" i="71"/>
  <c r="H94" i="71"/>
  <c r="J87" i="71"/>
  <c r="H86" i="71"/>
  <c r="J103" i="71"/>
  <c r="H102" i="71"/>
  <c r="J127" i="71"/>
  <c r="H126" i="71"/>
  <c r="J23" i="71"/>
  <c r="H22" i="71"/>
  <c r="J15" i="71"/>
  <c r="H14" i="71"/>
  <c r="H13" i="71" s="1"/>
  <c r="H134" i="71" s="1"/>
  <c r="J31" i="71"/>
  <c r="H30" i="71"/>
  <c r="J39" i="71"/>
  <c r="H38" i="71"/>
  <c r="H46" i="71"/>
  <c r="J47" i="71"/>
  <c r="J63" i="71"/>
  <c r="H62" i="71"/>
  <c r="J71" i="71"/>
  <c r="H70" i="71"/>
  <c r="J90" i="71"/>
  <c r="K91" i="71"/>
  <c r="M91" i="71" s="1"/>
  <c r="M90" i="71" s="1"/>
  <c r="P90" i="71" s="1"/>
  <c r="Q90" i="71" s="1"/>
  <c r="J106" i="71"/>
  <c r="K107" i="71"/>
  <c r="M107" i="71" s="1"/>
  <c r="M106" i="71" s="1"/>
  <c r="P106" i="71" s="1"/>
  <c r="Q106" i="71" s="1"/>
  <c r="J122" i="71"/>
  <c r="K123" i="71"/>
  <c r="M123" i="71" s="1"/>
  <c r="M122" i="71" s="1"/>
  <c r="P122" i="71" s="1"/>
  <c r="Q122" i="71" s="1"/>
  <c r="K23" i="71" l="1"/>
  <c r="M23" i="71" s="1"/>
  <c r="M22" i="71" s="1"/>
  <c r="P22" i="71" s="1"/>
  <c r="Q22" i="71" s="1"/>
  <c r="J22" i="71"/>
  <c r="K127" i="71"/>
  <c r="M127" i="71" s="1"/>
  <c r="M126" i="71" s="1"/>
  <c r="P126" i="71" s="1"/>
  <c r="Q126" i="71" s="1"/>
  <c r="J126" i="71"/>
  <c r="K103" i="71"/>
  <c r="M103" i="71" s="1"/>
  <c r="M102" i="71" s="1"/>
  <c r="P102" i="71" s="1"/>
  <c r="Q102" i="71" s="1"/>
  <c r="J102" i="71"/>
  <c r="K87" i="71"/>
  <c r="M87" i="71" s="1"/>
  <c r="M86" i="71" s="1"/>
  <c r="P86" i="71" s="1"/>
  <c r="Q86" i="71" s="1"/>
  <c r="J86" i="71"/>
  <c r="K95" i="71"/>
  <c r="M95" i="71" s="1"/>
  <c r="M94" i="71" s="1"/>
  <c r="P94" i="71" s="1"/>
  <c r="Q94" i="71" s="1"/>
  <c r="J94" i="71"/>
  <c r="K79" i="71"/>
  <c r="M79" i="71" s="1"/>
  <c r="M78" i="71" s="1"/>
  <c r="P78" i="71" s="1"/>
  <c r="Q78" i="71" s="1"/>
  <c r="J78" i="71"/>
  <c r="K55" i="71"/>
  <c r="M55" i="71" s="1"/>
  <c r="M54" i="71" s="1"/>
  <c r="P54" i="71" s="1"/>
  <c r="Q54" i="71" s="1"/>
  <c r="J54" i="71"/>
  <c r="P9" i="71"/>
  <c r="K47" i="71"/>
  <c r="M47" i="71" s="1"/>
  <c r="M46" i="71" s="1"/>
  <c r="P46" i="71" s="1"/>
  <c r="Q46" i="71" s="1"/>
  <c r="J46" i="71"/>
  <c r="K71" i="71"/>
  <c r="M71" i="71" s="1"/>
  <c r="M70" i="71" s="1"/>
  <c r="P70" i="71" s="1"/>
  <c r="Q70" i="71" s="1"/>
  <c r="J70" i="71"/>
  <c r="K63" i="71"/>
  <c r="M63" i="71" s="1"/>
  <c r="M62" i="71" s="1"/>
  <c r="P62" i="71" s="1"/>
  <c r="Q62" i="71" s="1"/>
  <c r="J62" i="71"/>
  <c r="K39" i="71"/>
  <c r="M39" i="71" s="1"/>
  <c r="M38" i="71" s="1"/>
  <c r="P38" i="71" s="1"/>
  <c r="Q38" i="71" s="1"/>
  <c r="J38" i="71"/>
  <c r="K31" i="71"/>
  <c r="M31" i="71" s="1"/>
  <c r="M30" i="71" s="1"/>
  <c r="P30" i="71" s="1"/>
  <c r="Q30" i="71" s="1"/>
  <c r="J30" i="71"/>
  <c r="K15" i="71"/>
  <c r="M15" i="71" s="1"/>
  <c r="M14" i="71" s="1"/>
  <c r="J14" i="71"/>
  <c r="K119" i="71"/>
  <c r="M119" i="71" s="1"/>
  <c r="M118" i="71" s="1"/>
  <c r="P118" i="71" s="1"/>
  <c r="Q118" i="71" s="1"/>
  <c r="J118" i="71"/>
  <c r="K111" i="71"/>
  <c r="M111" i="71" s="1"/>
  <c r="M110" i="71" s="1"/>
  <c r="P110" i="71" s="1"/>
  <c r="Q110" i="71" s="1"/>
  <c r="J110" i="71"/>
  <c r="J13" i="71" l="1"/>
  <c r="J134" i="71" s="1"/>
  <c r="Q9" i="71"/>
  <c r="P14" i="71"/>
  <c r="M13" i="71"/>
  <c r="M134" i="71" s="1"/>
  <c r="C1" i="64"/>
  <c r="Q14" i="71" l="1"/>
  <c r="Q13" i="71" s="1"/>
  <c r="Q134" i="71" s="1"/>
  <c r="P13" i="71"/>
  <c r="P134" i="71" s="1"/>
  <c r="C25" i="61" l="1"/>
  <c r="D25" i="61"/>
  <c r="E25" i="61"/>
  <c r="F25" i="61"/>
  <c r="H25" i="61"/>
  <c r="C26" i="61"/>
  <c r="D26" i="61"/>
  <c r="E26" i="61"/>
  <c r="F26" i="61"/>
  <c r="H26" i="61"/>
  <c r="C27" i="61"/>
  <c r="D27" i="61"/>
  <c r="E27" i="61"/>
  <c r="F27" i="61"/>
  <c r="H27" i="61"/>
  <c r="C28" i="61"/>
  <c r="D28" i="61"/>
  <c r="E28" i="61"/>
  <c r="F28" i="61"/>
  <c r="H28" i="61"/>
  <c r="C29" i="61"/>
  <c r="D29" i="61"/>
  <c r="E29" i="61"/>
  <c r="F29" i="61"/>
  <c r="H29" i="61"/>
  <c r="C30" i="61"/>
  <c r="D30" i="61"/>
  <c r="E30" i="61"/>
  <c r="F30" i="61"/>
  <c r="H30" i="61"/>
  <c r="C31" i="61"/>
  <c r="D31" i="61"/>
  <c r="E31" i="61"/>
  <c r="F31" i="61"/>
  <c r="H31" i="61"/>
  <c r="C32" i="61"/>
  <c r="D32" i="61"/>
  <c r="E32" i="61"/>
  <c r="F32" i="61"/>
  <c r="H32" i="61"/>
  <c r="C33" i="61"/>
  <c r="D33" i="61"/>
  <c r="E33" i="61"/>
  <c r="F33" i="61"/>
  <c r="H33" i="61"/>
  <c r="C34" i="61"/>
  <c r="D34" i="61"/>
  <c r="E34" i="61"/>
  <c r="F34" i="61"/>
  <c r="H34" i="61"/>
  <c r="C21" i="61"/>
  <c r="D21" i="61"/>
  <c r="E21" i="61"/>
  <c r="F21" i="61"/>
  <c r="H21" i="61"/>
  <c r="C22" i="61"/>
  <c r="D22" i="61"/>
  <c r="E22" i="61"/>
  <c r="F22" i="61"/>
  <c r="H22" i="61"/>
  <c r="C23" i="61"/>
  <c r="D23" i="61"/>
  <c r="E23" i="61"/>
  <c r="F23" i="61"/>
  <c r="H23" i="61"/>
  <c r="C24" i="61"/>
  <c r="D24" i="61"/>
  <c r="E24" i="61"/>
  <c r="F24" i="61"/>
  <c r="H24" i="61"/>
  <c r="C6" i="61"/>
  <c r="D6" i="61"/>
  <c r="E6" i="61"/>
  <c r="F6" i="61"/>
  <c r="C7" i="61"/>
  <c r="D7" i="61"/>
  <c r="E7" i="61"/>
  <c r="F7" i="61"/>
  <c r="H7" i="61"/>
  <c r="C8" i="61"/>
  <c r="D8" i="61"/>
  <c r="E8" i="61"/>
  <c r="F8" i="61"/>
  <c r="G8" i="61"/>
  <c r="H8" i="61"/>
  <c r="C9" i="61"/>
  <c r="D9" i="61"/>
  <c r="E9" i="61"/>
  <c r="F9" i="61"/>
  <c r="H9" i="61"/>
  <c r="C10" i="61"/>
  <c r="D10" i="61"/>
  <c r="E10" i="61"/>
  <c r="F10" i="61"/>
  <c r="H10" i="61"/>
  <c r="C11" i="61"/>
  <c r="D11" i="61"/>
  <c r="E11" i="61"/>
  <c r="F11" i="61"/>
  <c r="H11" i="61"/>
  <c r="C12" i="61"/>
  <c r="D12" i="61"/>
  <c r="E12" i="61"/>
  <c r="F12" i="61"/>
  <c r="H12" i="61"/>
  <c r="C13" i="61"/>
  <c r="D13" i="61"/>
  <c r="E13" i="61"/>
  <c r="F13" i="61"/>
  <c r="H13" i="61"/>
  <c r="C14" i="61"/>
  <c r="D14" i="61"/>
  <c r="E14" i="61"/>
  <c r="F14" i="61"/>
  <c r="H14" i="61"/>
  <c r="C15" i="61"/>
  <c r="D15" i="61"/>
  <c r="E15" i="61"/>
  <c r="F15" i="61"/>
  <c r="H15" i="61"/>
  <c r="C16" i="61"/>
  <c r="D16" i="61"/>
  <c r="E16" i="61"/>
  <c r="F16" i="61"/>
  <c r="H16" i="61"/>
  <c r="C17" i="61"/>
  <c r="D17" i="61"/>
  <c r="E17" i="61"/>
  <c r="F17" i="61"/>
  <c r="H17" i="61"/>
  <c r="C18" i="61"/>
  <c r="D18" i="61"/>
  <c r="E18" i="61"/>
  <c r="F18" i="61"/>
  <c r="H18" i="61"/>
  <c r="C19" i="61"/>
  <c r="D19" i="61"/>
  <c r="E19" i="61"/>
  <c r="F19" i="61"/>
  <c r="H19" i="61"/>
  <c r="C20" i="61"/>
  <c r="D20" i="61"/>
  <c r="E20" i="61"/>
  <c r="F20" i="61"/>
  <c r="H20" i="61"/>
  <c r="D5" i="61"/>
  <c r="E5" i="61"/>
  <c r="F5" i="61"/>
  <c r="C5" i="61"/>
  <c r="H6" i="61" l="1"/>
  <c r="C4" i="61" l="1"/>
  <c r="G34" i="61" l="1"/>
  <c r="G33" i="61"/>
  <c r="G32" i="61"/>
  <c r="G31" i="61"/>
  <c r="G30" i="61"/>
  <c r="G29" i="61"/>
  <c r="G28" i="61"/>
  <c r="G27" i="61"/>
  <c r="G26" i="61"/>
  <c r="G25" i="61"/>
  <c r="G24" i="61"/>
  <c r="G23" i="61"/>
  <c r="G22" i="61"/>
  <c r="G21" i="61"/>
  <c r="G20" i="61"/>
  <c r="G19" i="61"/>
  <c r="G18" i="61"/>
  <c r="G17" i="61"/>
  <c r="G16" i="61"/>
  <c r="G15" i="61"/>
  <c r="G14" i="61"/>
  <c r="G13" i="61"/>
  <c r="G12" i="61"/>
  <c r="G11" i="61"/>
  <c r="G10" i="61"/>
  <c r="G9" i="61"/>
  <c r="G7" i="61"/>
  <c r="G6" i="61"/>
  <c r="G5" i="61"/>
  <c r="H5" i="61" l="1"/>
  <c r="F4" i="61" l="1"/>
  <c r="E4" i="61" l="1"/>
  <c r="D4" i="61"/>
  <c r="B6" i="61" l="1"/>
  <c r="B8" i="61"/>
  <c r="B10" i="61"/>
  <c r="B12" i="61"/>
  <c r="B14" i="61"/>
  <c r="B16" i="61"/>
  <c r="B18" i="61"/>
  <c r="B20" i="61"/>
  <c r="B22" i="61"/>
  <c r="B24" i="61"/>
  <c r="B26" i="61"/>
  <c r="B28" i="61"/>
  <c r="B30" i="61"/>
  <c r="B32" i="61"/>
  <c r="B34" i="61"/>
  <c r="B5" i="61"/>
  <c r="B7" i="61"/>
  <c r="B9" i="61"/>
  <c r="B11" i="61"/>
  <c r="B13" i="61"/>
  <c r="B15" i="61"/>
  <c r="B17" i="61"/>
  <c r="B19" i="61"/>
  <c r="B21" i="61"/>
  <c r="B23" i="61"/>
  <c r="B25" i="61"/>
  <c r="B27" i="61"/>
  <c r="B29" i="61"/>
  <c r="B31" i="61"/>
  <c r="B33" i="61"/>
  <c r="B4" i="61"/>
  <c r="G4" i="61" l="1"/>
  <c r="H4" i="61" l="1"/>
</calcChain>
</file>

<file path=xl/sharedStrings.xml><?xml version="1.0" encoding="utf-8"?>
<sst xmlns="http://schemas.openxmlformats.org/spreadsheetml/2006/main" count="9704" uniqueCount="7484">
  <si>
    <t>都道府県名</t>
    <rPh sb="0" eb="4">
      <t>トドウフケン</t>
    </rPh>
    <rPh sb="4" eb="5">
      <t>メイ</t>
    </rPh>
    <phoneticPr fontId="3"/>
  </si>
  <si>
    <t>（注）</t>
    <phoneticPr fontId="3"/>
  </si>
  <si>
    <t>個別事業名</t>
    <rPh sb="0" eb="2">
      <t>コベツ</t>
    </rPh>
    <rPh sb="2" eb="4">
      <t>ジギョウ</t>
    </rPh>
    <rPh sb="4" eb="5">
      <t>メイ</t>
    </rPh>
    <phoneticPr fontId="3"/>
  </si>
  <si>
    <t>事業一覧</t>
    <rPh sb="0" eb="2">
      <t>ジギョウ</t>
    </rPh>
    <rPh sb="2" eb="4">
      <t>イチラン</t>
    </rPh>
    <phoneticPr fontId="3"/>
  </si>
  <si>
    <t>事業メニュー</t>
    <rPh sb="0" eb="2">
      <t>ジギョウ</t>
    </rPh>
    <phoneticPr fontId="3"/>
  </si>
  <si>
    <t>関連事業メニュー</t>
    <rPh sb="0" eb="2">
      <t>カンレン</t>
    </rPh>
    <rPh sb="2" eb="4">
      <t>ジギョウ</t>
    </rPh>
    <phoneticPr fontId="3"/>
  </si>
  <si>
    <t>Ｄ</t>
    <phoneticPr fontId="3"/>
  </si>
  <si>
    <t>Ｃ（Ａ－Ｂ）</t>
    <phoneticPr fontId="3"/>
  </si>
  <si>
    <t>Ｂ</t>
    <phoneticPr fontId="3"/>
  </si>
  <si>
    <t>Ａ</t>
    <phoneticPr fontId="3"/>
  </si>
  <si>
    <t>備考</t>
    <rPh sb="0" eb="2">
      <t>ビコウ</t>
    </rPh>
    <phoneticPr fontId="3"/>
  </si>
  <si>
    <t>交付金所要額</t>
    <rPh sb="0" eb="2">
      <t>コウフ</t>
    </rPh>
    <rPh sb="2" eb="3">
      <t>キン</t>
    </rPh>
    <rPh sb="3" eb="6">
      <t>ショヨウガク</t>
    </rPh>
    <phoneticPr fontId="3"/>
  </si>
  <si>
    <t>差引額</t>
    <rPh sb="0" eb="3">
      <t>サシヒキガク</t>
    </rPh>
    <phoneticPr fontId="3"/>
  </si>
  <si>
    <t>寄付金その他
の収入額</t>
    <rPh sb="0" eb="3">
      <t>キフキン</t>
    </rPh>
    <rPh sb="5" eb="6">
      <t>タ</t>
    </rPh>
    <rPh sb="8" eb="11">
      <t>シュウニュウガク</t>
    </rPh>
    <phoneticPr fontId="3"/>
  </si>
  <si>
    <t>総事業費</t>
    <rPh sb="0" eb="1">
      <t>ソウ</t>
    </rPh>
    <rPh sb="1" eb="4">
      <t>ジギョウヒ</t>
    </rPh>
    <phoneticPr fontId="3"/>
  </si>
  <si>
    <t>注</t>
    <rPh sb="0" eb="1">
      <t>チュウ</t>
    </rPh>
    <phoneticPr fontId="3"/>
  </si>
  <si>
    <t>区分</t>
    <rPh sb="0" eb="2">
      <t>クブン</t>
    </rPh>
    <phoneticPr fontId="3"/>
  </si>
  <si>
    <t>1-(1)　結婚支援の取組を行う結婚支援センター等の開設・運営、同センター等におけるマッチングシステムの構築・高度化等により、各地域における結婚支援の基盤を整備するための取組（ただし、施設整備に係る部分は除く。）</t>
  </si>
  <si>
    <t>1-(2)　各地域において結婚支援を行うボランティア等（マリッジサポーター等）の育成、組織化、交流体制の構築等により、各地域で結婚を希望する者が適時適切に相談できるような体制の整備や、新たなマッチングを実現するための取組</t>
  </si>
  <si>
    <t>1-(3)　その他、各地域において結婚を希望する者の希望の実現を支援するための取組</t>
  </si>
  <si>
    <t>2-(1)　各地域において、結婚、妊娠・出産、乳児期を中心とする子育てに温かい社会づくり・機運の醸成の取組に向けた基礎として、地域の関係者間の情報共有、地域における課題の抽出・分析等を行う取組</t>
  </si>
  <si>
    <t>2-(2)　出産直後の男性の休暇取得や男性の家事・育児への参画を促進する機運を醸成するための取組</t>
  </si>
  <si>
    <t>2-(3)　主に若い世代に対し、結婚、妊娠・出産、子育て、仕事を含めた将来のライフプランを希望どおり描けるよう、その前提となる知識・情報を提供し、考える機会を持たせる取組</t>
  </si>
  <si>
    <t>2-(4)　主に若い世代が乳幼児と触れ合う体験を通じて、子育てなどに対する理解を深めるための取組</t>
  </si>
  <si>
    <t>3-(1)　新規に婚姻した世帯に対する住宅取得費用又は住宅賃借費用に係る支援</t>
  </si>
  <si>
    <t>3-(2)　新規に婚姻した世帯に対する引越費用に係る支援</t>
  </si>
  <si>
    <t>優良事例の横展開支援</t>
    <rPh sb="0" eb="2">
      <t>ユウリョウ</t>
    </rPh>
    <rPh sb="2" eb="4">
      <t>ジレイ</t>
    </rPh>
    <rPh sb="5" eb="6">
      <t>ヨコ</t>
    </rPh>
    <rPh sb="6" eb="8">
      <t>テンカイ</t>
    </rPh>
    <rPh sb="8" eb="10">
      <t>シエン</t>
    </rPh>
    <phoneticPr fontId="3"/>
  </si>
  <si>
    <t>結婚新生活支援</t>
    <rPh sb="0" eb="2">
      <t>ケッコン</t>
    </rPh>
    <rPh sb="2" eb="5">
      <t>シンセイカツ</t>
    </rPh>
    <rPh sb="5" eb="7">
      <t>シエン</t>
    </rPh>
    <phoneticPr fontId="3"/>
  </si>
  <si>
    <t>結婚に対する取組</t>
    <rPh sb="0" eb="2">
      <t>ケッコン</t>
    </rPh>
    <rPh sb="3" eb="4">
      <t>タイ</t>
    </rPh>
    <rPh sb="6" eb="8">
      <t>トリクミ</t>
    </rPh>
    <phoneticPr fontId="3"/>
  </si>
  <si>
    <t>結婚、妊娠・出産、乳児期を中心とする子育てに温かい社会づくり・機運の醸成の取組</t>
    <phoneticPr fontId="3"/>
  </si>
  <si>
    <t>3-(1)・(2)　新規に婚姻した世帯に対する住宅取得費用又は住宅賃借費用に係る支援及び新規に婚姻した世帯に対する引越費用に係る支援</t>
    <phoneticPr fontId="3"/>
  </si>
  <si>
    <t>都道府県名
（漢字）</t>
    <rPh sb="0" eb="4">
      <t>トドウフケン</t>
    </rPh>
    <rPh sb="4" eb="5">
      <t>メイ</t>
    </rPh>
    <rPh sb="7" eb="9">
      <t>カンジ</t>
    </rPh>
    <phoneticPr fontId="8"/>
  </si>
  <si>
    <t>市区町村名
（漢字）</t>
    <rPh sb="0" eb="2">
      <t>シク</t>
    </rPh>
    <rPh sb="2" eb="4">
      <t>チョウソン</t>
    </rPh>
    <rPh sb="4" eb="5">
      <t>メイ</t>
    </rPh>
    <rPh sb="7" eb="9">
      <t>カンジ</t>
    </rPh>
    <phoneticPr fontId="8"/>
  </si>
  <si>
    <t>市区町村名
（カナ）</t>
    <rPh sb="0" eb="2">
      <t>シク</t>
    </rPh>
    <rPh sb="2" eb="4">
      <t>チョウソン</t>
    </rPh>
    <rPh sb="4" eb="5">
      <t>メイ</t>
    </rPh>
    <phoneticPr fontId="8"/>
  </si>
  <si>
    <t>団体コード</t>
    <rPh sb="0" eb="2">
      <t>ダンタイ</t>
    </rPh>
    <phoneticPr fontId="8"/>
  </si>
  <si>
    <t>北海道</t>
  </si>
  <si>
    <t>北海道</t>
    <rPh sb="0" eb="3">
      <t>ホッカイドウ</t>
    </rPh>
    <phoneticPr fontId="8"/>
  </si>
  <si>
    <t>010006</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</si>
  <si>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</si>
  <si>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</si>
  <si>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</si>
  <si>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</si>
  <si>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</si>
  <si>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</si>
  <si>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</si>
  <si>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</si>
  <si>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</si>
  <si>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</si>
  <si>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</si>
  <si>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</si>
  <si>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</si>
  <si>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</si>
  <si>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</si>
  <si>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</si>
  <si>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</si>
  <si>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</si>
  <si>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</si>
  <si>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</si>
  <si>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</si>
  <si>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</si>
  <si>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</si>
  <si>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</si>
  <si>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</si>
  <si>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</si>
  <si>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</si>
  <si>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</si>
  <si>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</si>
  <si>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</si>
  <si>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</si>
  <si>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</si>
  <si>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</si>
  <si>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</si>
  <si>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</si>
  <si>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</si>
  <si>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</si>
  <si>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</si>
  <si>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</si>
  <si>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</si>
  <si>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</si>
  <si>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</si>
  <si>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</si>
  <si>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</si>
  <si>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</si>
  <si>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</si>
  <si>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</si>
  <si>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</si>
  <si>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</si>
  <si>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</si>
  <si>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</si>
  <si>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</si>
  <si>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</si>
  <si>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</si>
  <si>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</si>
  <si>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</si>
  <si>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</si>
  <si>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</si>
  <si>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</si>
  <si>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</si>
  <si>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</si>
  <si>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</si>
  <si>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</si>
  <si>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</si>
  <si>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</si>
  <si>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</si>
  <si>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</si>
  <si>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</si>
  <si>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</si>
  <si>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</si>
  <si>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</si>
  <si>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</si>
  <si>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</si>
  <si>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</si>
  <si>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</si>
  <si>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</si>
  <si>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</si>
  <si>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</si>
  <si>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</si>
  <si>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</si>
  <si>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</si>
  <si>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</si>
  <si>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</si>
  <si>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</si>
  <si>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</si>
  <si>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</si>
  <si>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</si>
  <si>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</si>
  <si>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</si>
  <si>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</si>
  <si>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</si>
  <si>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</si>
  <si>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</si>
  <si>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</si>
  <si>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</si>
  <si>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</si>
  <si>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</si>
  <si>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</si>
  <si>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</si>
  <si>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</si>
  <si>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</si>
  <si>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</si>
  <si>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</si>
  <si>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</si>
  <si>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</si>
  <si>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</si>
  <si>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</si>
  <si>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</si>
  <si>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</si>
  <si>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</si>
  <si>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</si>
  <si>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</si>
  <si>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</si>
  <si>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</si>
  <si>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</si>
  <si>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</si>
  <si>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</si>
  <si>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</si>
  <si>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</si>
  <si>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</si>
  <si>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</si>
  <si>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</si>
  <si>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</si>
  <si>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</si>
  <si>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</si>
  <si>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</si>
  <si>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</si>
  <si>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</si>
  <si>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</si>
  <si>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</si>
  <si>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</si>
  <si>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</si>
  <si>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</si>
  <si>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</si>
  <si>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</si>
  <si>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</si>
  <si>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</si>
  <si>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</si>
  <si>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</si>
  <si>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</si>
  <si>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</si>
  <si>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</si>
  <si>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</si>
  <si>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</si>
  <si>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</si>
  <si>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</si>
  <si>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</si>
  <si>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</si>
  <si>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</si>
  <si>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</si>
  <si>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</si>
  <si>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</si>
  <si>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</si>
  <si>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</si>
  <si>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</si>
  <si>
    <t>013706</t>
  </si>
  <si>
    <t>せたな町</t>
  </si>
  <si>
    <t>ｾﾀﾅﾁｮｳ</t>
  </si>
  <si>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</si>
  <si>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</si>
  <si>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</si>
  <si>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</si>
  <si>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</si>
  <si>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</si>
  <si>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</si>
  <si>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</si>
  <si>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</si>
  <si>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</si>
  <si>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</si>
  <si>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</si>
  <si>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</si>
  <si>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</si>
  <si>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</si>
  <si>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</si>
  <si>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</si>
  <si>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</si>
  <si>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</si>
  <si>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</si>
  <si>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</si>
  <si>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</si>
  <si>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</si>
  <si>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</si>
  <si>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</si>
  <si>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</si>
  <si>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</si>
  <si>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</si>
  <si>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</si>
  <si>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</si>
  <si>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</si>
  <si>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</si>
  <si>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</si>
  <si>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</si>
  <si>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</si>
  <si>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</si>
  <si>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</si>
  <si>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</si>
  <si>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</si>
  <si>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</si>
  <si>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</si>
  <si>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</si>
  <si>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</si>
  <si>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</si>
  <si>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</si>
  <si>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</si>
  <si>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</si>
  <si>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</si>
  <si>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</si>
  <si>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</si>
  <si>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</si>
  <si>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</si>
  <si>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</si>
  <si>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</si>
  <si>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</si>
  <si>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</si>
  <si>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</si>
  <si>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</si>
  <si>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</si>
  <si>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</si>
  <si>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</si>
  <si>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</si>
  <si>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</si>
  <si>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</si>
  <si>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</si>
  <si>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</si>
  <si>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</si>
  <si>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</si>
  <si>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</si>
  <si>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</si>
  <si>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</si>
  <si>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</si>
  <si>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</si>
  <si>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</si>
  <si>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</si>
  <si>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</si>
  <si>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</si>
  <si>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</si>
  <si>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</si>
  <si>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</si>
  <si>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</si>
  <si>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</si>
  <si>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</si>
  <si>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</si>
  <si>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</si>
  <si>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</si>
  <si>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</si>
  <si>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</si>
  <si>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</si>
  <si>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</si>
  <si>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</si>
  <si>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</si>
  <si>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</si>
  <si>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</si>
  <si>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</si>
  <si>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</si>
  <si>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</si>
  <si>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</si>
  <si>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</si>
  <si>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</si>
  <si>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</si>
  <si>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</si>
  <si>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</si>
  <si>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</si>
  <si>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</si>
  <si>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</si>
  <si>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</si>
  <si>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</si>
  <si>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</si>
  <si>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</si>
  <si>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</si>
  <si>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</si>
  <si>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</si>
  <si>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</si>
  <si>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</si>
  <si>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</si>
  <si>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</si>
  <si>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</si>
  <si>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</si>
  <si>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</si>
  <si>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</si>
  <si>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</si>
  <si>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</si>
  <si>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</si>
  <si>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</si>
  <si>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</si>
  <si>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</si>
  <si>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</si>
  <si>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</si>
  <si>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</si>
  <si>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</si>
  <si>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</si>
  <si>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</si>
  <si>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</si>
  <si>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</si>
  <si>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</si>
  <si>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</si>
  <si>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</si>
  <si>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</si>
  <si>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</si>
  <si>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</si>
  <si>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</si>
  <si>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</si>
  <si>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</si>
  <si>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</si>
  <si>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</si>
  <si>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</si>
  <si>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</si>
  <si>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</si>
  <si>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</si>
  <si>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</si>
  <si>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</si>
  <si>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</si>
  <si>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</si>
  <si>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</si>
  <si>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</si>
  <si>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</si>
  <si>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</si>
  <si>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</si>
  <si>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</si>
  <si>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</si>
  <si>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</si>
  <si>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</si>
  <si>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</si>
  <si>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</si>
  <si>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</si>
  <si>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</si>
  <si>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</si>
  <si>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</si>
  <si>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</si>
  <si>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</si>
  <si>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</si>
  <si>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</si>
  <si>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</si>
  <si>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</si>
  <si>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</si>
  <si>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</si>
  <si>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</si>
  <si>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</si>
  <si>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</si>
  <si>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</si>
  <si>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</si>
  <si>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</si>
  <si>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</si>
  <si>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</si>
  <si>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</si>
  <si>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</si>
  <si>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</si>
  <si>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</si>
  <si>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</si>
  <si>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</si>
  <si>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</si>
  <si>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</si>
  <si>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</si>
  <si>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</si>
  <si>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</si>
  <si>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</si>
  <si>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</si>
  <si>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</si>
  <si>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</si>
  <si>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</si>
  <si>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</si>
  <si>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</si>
  <si>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</si>
  <si>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</si>
  <si>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</si>
  <si>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</si>
  <si>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</si>
  <si>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</si>
  <si>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</si>
  <si>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</si>
  <si>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</si>
  <si>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</si>
  <si>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</si>
  <si>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</si>
  <si>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</si>
  <si>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</si>
  <si>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</si>
  <si>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</si>
  <si>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</si>
  <si>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</si>
  <si>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</si>
  <si>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</si>
  <si>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</si>
  <si>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</si>
  <si>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</si>
  <si>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</si>
  <si>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</si>
  <si>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</si>
  <si>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</si>
  <si>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</si>
  <si>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</si>
  <si>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</si>
  <si>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</si>
  <si>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</si>
  <si>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</si>
  <si>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</si>
  <si>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</si>
  <si>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</si>
  <si>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</si>
  <si>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</si>
  <si>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</si>
  <si>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</si>
  <si>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</si>
  <si>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</si>
  <si>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</si>
  <si>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</si>
  <si>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</si>
  <si>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</si>
  <si>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</si>
  <si>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</si>
  <si>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</si>
  <si>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</si>
  <si>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</si>
  <si>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</si>
  <si>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</si>
  <si>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</si>
  <si>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</si>
  <si>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</si>
  <si>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</si>
  <si>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</si>
  <si>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</si>
  <si>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</si>
  <si>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</si>
  <si>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</si>
  <si>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</si>
  <si>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</si>
  <si>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</si>
  <si>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</si>
  <si>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</si>
  <si>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</si>
  <si>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</si>
  <si>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</si>
  <si>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</si>
  <si>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</si>
  <si>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</si>
  <si>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</si>
  <si>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</si>
  <si>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</si>
  <si>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</si>
  <si>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</si>
  <si>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</si>
  <si>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</si>
  <si>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</si>
  <si>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</si>
  <si>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</si>
  <si>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</si>
  <si>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</si>
  <si>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</si>
  <si>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</si>
  <si>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</si>
  <si>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</si>
  <si>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</si>
  <si>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</si>
  <si>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</si>
  <si>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</si>
  <si>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</si>
  <si>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</si>
  <si>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</si>
  <si>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</si>
  <si>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</si>
  <si>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</si>
  <si>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</si>
  <si>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</si>
  <si>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</si>
  <si>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</si>
  <si>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</si>
  <si>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</si>
  <si>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</si>
  <si>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</si>
  <si>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</si>
  <si>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</si>
  <si>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</si>
  <si>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</si>
  <si>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</si>
  <si>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</si>
  <si>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</si>
  <si>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</si>
  <si>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</si>
  <si>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</si>
  <si>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</si>
  <si>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</si>
  <si>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</si>
  <si>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</si>
  <si>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</si>
  <si>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</si>
  <si>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</si>
  <si>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</si>
  <si>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</si>
  <si>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</si>
  <si>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</si>
  <si>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</si>
  <si>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</si>
  <si>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</si>
  <si>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</si>
  <si>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</si>
  <si>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</si>
  <si>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</si>
  <si>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</si>
  <si>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</si>
  <si>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</si>
  <si>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</si>
  <si>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</si>
  <si>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</si>
  <si>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</si>
  <si>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</si>
  <si>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</si>
  <si>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</si>
  <si>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</si>
  <si>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</si>
  <si>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</si>
  <si>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</si>
  <si>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</si>
  <si>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</si>
  <si>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</si>
  <si>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</si>
  <si>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</si>
  <si>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</si>
  <si>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</si>
  <si>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</si>
  <si>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</si>
  <si>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</si>
  <si>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</si>
  <si>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</si>
  <si>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</si>
  <si>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</si>
  <si>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</si>
  <si>
    <t>ﾍﾞﾂｶｲﾁｮｳ</t>
  </si>
  <si>
    <t>016918</t>
  </si>
  <si>
    <t>中標津町</t>
  </si>
  <si>
    <t>ﾅｶｼﾍﾞﾂﾁｮｳ</t>
  </si>
  <si>
    <t>016926</t>
  </si>
  <si>
    <t>標津町</t>
  </si>
  <si>
    <t>ｼﾍﾞﾂﾁｮｳ</t>
  </si>
  <si>
    <t>016934</t>
  </si>
  <si>
    <t>羅臼町</t>
  </si>
  <si>
    <t>ﾗｳｽﾁｮｳ</t>
  </si>
  <si>
    <t>016942</t>
  </si>
  <si>
    <t>青森県</t>
  </si>
  <si>
    <t>青森県</t>
    <rPh sb="0" eb="3">
      <t>アオモリケン</t>
    </rPh>
    <phoneticPr fontId="8"/>
  </si>
  <si>
    <t>020001</t>
  </si>
  <si>
    <t>青森市</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</si>
  <si>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</si>
  <si>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</si>
  <si>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</si>
  <si>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</si>
  <si>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</si>
  <si>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</si>
  <si>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</si>
  <si>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</si>
  <si>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</si>
  <si>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</si>
  <si>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</si>
  <si>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</si>
  <si>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</si>
  <si>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</si>
  <si>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</si>
  <si>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</si>
  <si>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</si>
  <si>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</si>
  <si>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</si>
  <si>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</si>
  <si>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</si>
  <si>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</si>
  <si>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</si>
  <si>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</si>
  <si>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</si>
  <si>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</si>
  <si>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</si>
  <si>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</si>
  <si>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</si>
  <si>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</si>
  <si>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</si>
  <si>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</si>
  <si>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</si>
  <si>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</si>
  <si>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</si>
  <si>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</si>
  <si>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</si>
  <si>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</si>
  <si>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</si>
  <si>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</si>
  <si>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</si>
  <si>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</si>
  <si>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</si>
  <si>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</si>
  <si>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</si>
  <si>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</si>
  <si>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</si>
  <si>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</si>
  <si>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</si>
  <si>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</si>
  <si>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</si>
  <si>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</si>
  <si>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</si>
  <si>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</si>
  <si>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</si>
  <si>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</si>
  <si>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</si>
  <si>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</si>
  <si>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</si>
  <si>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</si>
  <si>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</si>
  <si>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</si>
  <si>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</si>
  <si>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</si>
  <si>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</si>
  <si>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</si>
  <si>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</si>
  <si>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</si>
  <si>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</si>
  <si>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</si>
  <si>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</si>
  <si>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</si>
  <si>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</si>
  <si>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</si>
  <si>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</si>
  <si>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</si>
  <si>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</si>
  <si>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</si>
  <si>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</si>
  <si>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</si>
  <si>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</si>
  <si>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</si>
  <si>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</si>
  <si>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</si>
  <si>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</si>
  <si>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</si>
  <si>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</si>
  <si>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</si>
  <si>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</si>
  <si>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</si>
  <si>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</si>
  <si>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</si>
  <si>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</si>
  <si>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</si>
  <si>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</si>
  <si>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</si>
  <si>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</si>
  <si>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</si>
  <si>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</si>
  <si>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</si>
  <si>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</si>
  <si>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</si>
  <si>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</si>
  <si>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</si>
  <si>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</si>
  <si>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</si>
  <si>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</si>
  <si>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</si>
  <si>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</si>
  <si>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</si>
  <si>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</si>
  <si>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</si>
  <si>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</si>
  <si>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</si>
  <si>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</si>
  <si>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</si>
  <si>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</si>
  <si>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</si>
  <si>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</si>
  <si>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</si>
  <si>
    <t>岩手県</t>
    <rPh sb="0" eb="3">
      <t>イワテケン</t>
    </rPh>
    <phoneticPr fontId="13"/>
  </si>
  <si>
    <t>030007</t>
  </si>
  <si>
    <t>盛岡市</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</si>
  <si>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</si>
  <si>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</si>
  <si>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</si>
  <si>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</si>
  <si>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</si>
  <si>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</si>
  <si>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</si>
  <si>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</si>
  <si>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</si>
  <si>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</si>
  <si>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</si>
  <si>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</si>
  <si>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</si>
  <si>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</si>
  <si>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</si>
  <si>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</si>
  <si>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</si>
  <si>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</si>
  <si>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</si>
  <si>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</si>
  <si>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</si>
  <si>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</si>
  <si>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</si>
  <si>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</si>
  <si>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</si>
  <si>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</si>
  <si>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</si>
  <si>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</si>
  <si>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</si>
  <si>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</si>
  <si>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</si>
  <si>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</si>
  <si>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</si>
  <si>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</si>
  <si>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</si>
  <si>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</si>
  <si>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</si>
  <si>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</si>
  <si>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8"/>
  </si>
  <si>
    <t>ﾀｷｻﾞﾜｼ</t>
  </si>
  <si>
    <t>032166</t>
  </si>
  <si>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</si>
  <si>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</si>
  <si>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</si>
  <si>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</si>
  <si>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</si>
  <si>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</si>
  <si>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</si>
  <si>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</si>
  <si>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</si>
  <si>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</si>
  <si>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</si>
  <si>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</si>
  <si>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</si>
  <si>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</si>
  <si>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</si>
  <si>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</si>
  <si>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</si>
  <si>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</si>
  <si>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</si>
  <si>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</si>
  <si>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</si>
  <si>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</si>
  <si>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</si>
  <si>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</si>
  <si>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</si>
  <si>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</si>
  <si>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</si>
  <si>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</si>
  <si>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</si>
  <si>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</si>
  <si>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</si>
  <si>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</si>
  <si>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</si>
  <si>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</si>
  <si>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</si>
  <si>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</si>
  <si>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</si>
  <si>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</si>
  <si>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</si>
  <si>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</si>
  <si>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</si>
  <si>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</si>
  <si>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</si>
  <si>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</si>
  <si>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</si>
  <si>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</si>
  <si>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</si>
  <si>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</si>
  <si>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</si>
  <si>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</si>
  <si>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</si>
  <si>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</si>
  <si>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</si>
  <si>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</si>
  <si>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</si>
  <si>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</si>
  <si>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</si>
  <si>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</si>
  <si>
    <t>宮城県</t>
    <rPh sb="0" eb="3">
      <t>ミヤギケン</t>
    </rPh>
    <phoneticPr fontId="13"/>
  </si>
  <si>
    <t>040002</t>
  </si>
  <si>
    <t>仙台市</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</si>
  <si>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</si>
  <si>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</si>
  <si>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</si>
  <si>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</si>
  <si>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</si>
  <si>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</si>
  <si>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</si>
  <si>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</si>
  <si>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</si>
  <si>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</si>
  <si>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</si>
  <si>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</si>
  <si>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</si>
  <si>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</si>
  <si>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</si>
  <si>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</si>
  <si>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</si>
  <si>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</si>
  <si>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</si>
  <si>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</si>
  <si>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</si>
  <si>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</si>
  <si>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</si>
  <si>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</si>
  <si>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</si>
  <si>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</si>
  <si>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</si>
  <si>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</si>
  <si>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</si>
  <si>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</si>
  <si>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</si>
  <si>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</si>
  <si>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</si>
  <si>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</si>
  <si>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</si>
  <si>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</si>
  <si>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</si>
  <si>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</si>
  <si>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8"/>
  </si>
  <si>
    <t>ﾄﾐﾔｼ</t>
  </si>
  <si>
    <t>042161</t>
  </si>
  <si>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</si>
  <si>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</si>
  <si>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</si>
  <si>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</si>
  <si>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</si>
  <si>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</si>
  <si>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</si>
  <si>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</si>
  <si>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</si>
  <si>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</si>
  <si>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</si>
  <si>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</si>
  <si>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</si>
  <si>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</si>
  <si>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</si>
  <si>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</si>
  <si>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</si>
  <si>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</si>
  <si>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</si>
  <si>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</si>
  <si>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</si>
  <si>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</si>
  <si>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</si>
  <si>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</si>
  <si>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</si>
  <si>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</si>
  <si>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</si>
  <si>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</si>
  <si>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</si>
  <si>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</si>
  <si>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</si>
  <si>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</si>
  <si>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</si>
  <si>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</si>
  <si>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</si>
  <si>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</si>
  <si>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</si>
  <si>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</si>
  <si>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</si>
  <si>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</si>
  <si>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</si>
  <si>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</si>
  <si>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</si>
  <si>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</si>
  <si>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</si>
  <si>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</si>
  <si>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</si>
  <si>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</si>
  <si>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</si>
  <si>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</si>
  <si>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</si>
  <si>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</si>
  <si>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</si>
  <si>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</si>
  <si>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</si>
  <si>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</si>
  <si>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</si>
  <si>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</si>
  <si>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</si>
  <si>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</si>
  <si>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</si>
  <si>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</si>
  <si>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</si>
  <si>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</si>
  <si>
    <t>秋田県</t>
    <rPh sb="0" eb="3">
      <t>アキタケン</t>
    </rPh>
    <phoneticPr fontId="13"/>
  </si>
  <si>
    <t>050008</t>
  </si>
  <si>
    <t>秋田市</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</si>
  <si>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</si>
  <si>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</si>
  <si>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</si>
  <si>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</si>
  <si>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</si>
  <si>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</si>
  <si>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</si>
  <si>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</si>
  <si>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</si>
  <si>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</si>
  <si>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</si>
  <si>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</si>
  <si>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</si>
  <si>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</si>
  <si>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</si>
  <si>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</si>
  <si>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</si>
  <si>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</si>
  <si>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</si>
  <si>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</si>
  <si>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</si>
  <si>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</si>
  <si>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</si>
  <si>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</si>
  <si>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</si>
  <si>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</si>
  <si>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</si>
  <si>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</si>
  <si>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</si>
  <si>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</si>
  <si>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</si>
  <si>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</si>
  <si>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</si>
  <si>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</si>
  <si>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</si>
  <si>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</si>
  <si>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</si>
  <si>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</si>
  <si>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</si>
  <si>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</si>
  <si>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</si>
  <si>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</si>
  <si>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</si>
  <si>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</si>
  <si>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</si>
  <si>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</si>
  <si>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</si>
  <si>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</si>
  <si>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</si>
  <si>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</si>
  <si>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</si>
  <si>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</si>
  <si>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</si>
  <si>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</si>
  <si>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</si>
  <si>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</si>
  <si>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</si>
  <si>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</si>
  <si>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</si>
  <si>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</si>
  <si>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</si>
  <si>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</si>
  <si>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</si>
  <si>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</si>
  <si>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</si>
  <si>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</si>
  <si>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</si>
  <si>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</si>
  <si>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</si>
  <si>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</si>
  <si>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</si>
  <si>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</si>
  <si>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</si>
  <si>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</si>
  <si>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</si>
  <si>
    <t>山形県</t>
    <rPh sb="0" eb="3">
      <t>ヤマガタケン</t>
    </rPh>
    <phoneticPr fontId="13"/>
  </si>
  <si>
    <t>060003</t>
  </si>
  <si>
    <t>山形市</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</si>
  <si>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</si>
  <si>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</si>
  <si>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</si>
  <si>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</si>
  <si>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</si>
  <si>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</si>
  <si>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</si>
  <si>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</si>
  <si>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</si>
  <si>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</si>
  <si>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</si>
  <si>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</si>
  <si>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</si>
  <si>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</si>
  <si>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</si>
  <si>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</si>
  <si>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</si>
  <si>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</si>
  <si>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</si>
  <si>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</si>
  <si>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</si>
  <si>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</si>
  <si>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</si>
  <si>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</si>
  <si>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</si>
  <si>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</si>
  <si>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</si>
  <si>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</si>
  <si>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</si>
  <si>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</si>
  <si>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</si>
  <si>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</si>
  <si>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</si>
  <si>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</si>
  <si>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</si>
  <si>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</si>
  <si>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</si>
  <si>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</si>
  <si>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</si>
  <si>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</si>
  <si>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</si>
  <si>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</si>
  <si>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</si>
  <si>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</si>
  <si>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</si>
  <si>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</si>
  <si>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</si>
  <si>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</si>
  <si>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</si>
  <si>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</si>
  <si>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</si>
  <si>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</si>
  <si>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</si>
  <si>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</si>
  <si>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</si>
  <si>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</si>
  <si>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</si>
  <si>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</si>
  <si>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</si>
  <si>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</si>
  <si>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</si>
  <si>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</si>
  <si>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</si>
  <si>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</si>
  <si>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</si>
  <si>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</si>
  <si>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</si>
  <si>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</si>
  <si>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</si>
  <si>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</si>
  <si>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</si>
  <si>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</si>
  <si>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</si>
  <si>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</si>
  <si>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</si>
  <si>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</si>
  <si>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</si>
  <si>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</si>
  <si>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</si>
  <si>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</si>
  <si>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</si>
  <si>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</si>
  <si>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</si>
  <si>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</si>
  <si>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</si>
  <si>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</si>
  <si>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</si>
  <si>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</si>
  <si>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</si>
  <si>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</si>
  <si>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</si>
  <si>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</si>
  <si>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</si>
  <si>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</si>
  <si>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</si>
  <si>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</si>
  <si>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</si>
  <si>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</si>
  <si>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</si>
  <si>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</si>
  <si>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</si>
  <si>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</si>
  <si>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</si>
  <si>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</si>
  <si>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</si>
  <si>
    <t>福島県</t>
    <rPh sb="0" eb="3">
      <t>フクシマケン</t>
    </rPh>
    <phoneticPr fontId="13"/>
  </si>
  <si>
    <t>070009</t>
  </si>
  <si>
    <t>福島市</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</si>
  <si>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</si>
  <si>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</si>
  <si>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</si>
  <si>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</si>
  <si>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</si>
  <si>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</si>
  <si>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</si>
  <si>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</si>
  <si>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</si>
  <si>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</si>
  <si>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</si>
  <si>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</si>
  <si>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</si>
  <si>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</si>
  <si>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</si>
  <si>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</si>
  <si>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</si>
  <si>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</si>
  <si>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</si>
  <si>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</si>
  <si>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</si>
  <si>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</si>
  <si>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</si>
  <si>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</si>
  <si>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</si>
  <si>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</si>
  <si>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</si>
  <si>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</si>
  <si>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</si>
  <si>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</si>
  <si>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</si>
  <si>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</si>
  <si>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</si>
  <si>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</si>
  <si>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</si>
  <si>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</si>
  <si>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</si>
  <si>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</si>
  <si>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</si>
  <si>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</si>
  <si>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</si>
  <si>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</si>
  <si>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</si>
  <si>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</si>
  <si>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</si>
  <si>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</si>
  <si>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</si>
  <si>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</si>
  <si>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</si>
  <si>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</si>
  <si>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</si>
  <si>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</si>
  <si>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</si>
  <si>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</si>
  <si>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</si>
  <si>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</si>
  <si>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</si>
  <si>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</si>
  <si>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</si>
  <si>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</si>
  <si>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</si>
  <si>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</si>
  <si>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</si>
  <si>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</si>
  <si>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</si>
  <si>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</si>
  <si>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</si>
  <si>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</si>
  <si>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</si>
  <si>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</si>
  <si>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</si>
  <si>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</si>
  <si>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</si>
  <si>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</si>
  <si>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</si>
  <si>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</si>
  <si>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</si>
  <si>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</si>
  <si>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</si>
  <si>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</si>
  <si>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</si>
  <si>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</si>
  <si>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</si>
  <si>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</si>
  <si>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</si>
  <si>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</si>
  <si>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</si>
  <si>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</si>
  <si>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</si>
  <si>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</si>
  <si>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</si>
  <si>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</si>
  <si>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</si>
  <si>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</si>
  <si>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</si>
  <si>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</si>
  <si>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</si>
  <si>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</si>
  <si>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</si>
  <si>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</si>
  <si>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</si>
  <si>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</si>
  <si>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</si>
  <si>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</si>
  <si>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</si>
  <si>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</si>
  <si>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</si>
  <si>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</si>
  <si>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</si>
  <si>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</si>
  <si>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</si>
  <si>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</si>
  <si>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</si>
  <si>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</si>
  <si>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</si>
  <si>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</si>
  <si>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</si>
  <si>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</si>
  <si>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</si>
  <si>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</si>
  <si>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</si>
  <si>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</si>
  <si>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</si>
  <si>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</si>
  <si>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</si>
  <si>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</si>
  <si>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</si>
  <si>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</si>
  <si>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</si>
  <si>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</si>
  <si>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</si>
  <si>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</si>
  <si>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</si>
  <si>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</si>
  <si>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</si>
  <si>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</si>
  <si>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</si>
  <si>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</si>
  <si>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</si>
  <si>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</si>
  <si>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</si>
  <si>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</si>
  <si>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</si>
  <si>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</si>
  <si>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</si>
  <si>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</si>
  <si>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</si>
  <si>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</si>
  <si>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</si>
  <si>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</si>
  <si>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</si>
  <si>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</si>
  <si>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</si>
  <si>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</si>
  <si>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</si>
  <si>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</si>
  <si>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</si>
  <si>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</si>
  <si>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</si>
  <si>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</si>
  <si>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</si>
  <si>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</si>
  <si>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</si>
  <si>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</si>
  <si>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</si>
  <si>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</si>
  <si>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</si>
  <si>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</si>
  <si>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</si>
  <si>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</si>
  <si>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</si>
  <si>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</si>
  <si>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</si>
  <si>
    <t>茨城県</t>
    <rPh sb="0" eb="3">
      <t>イバラキケン</t>
    </rPh>
    <phoneticPr fontId="13"/>
  </si>
  <si>
    <t>080004</t>
  </si>
  <si>
    <t>水戸市</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</si>
  <si>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</si>
  <si>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</si>
  <si>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</si>
  <si>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</si>
  <si>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</si>
  <si>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</si>
  <si>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</si>
  <si>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</si>
  <si>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</si>
  <si>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</si>
  <si>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</si>
  <si>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</si>
  <si>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</si>
  <si>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</si>
  <si>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</si>
  <si>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</si>
  <si>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</si>
  <si>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</si>
  <si>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</si>
  <si>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</si>
  <si>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</si>
  <si>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</si>
  <si>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</si>
  <si>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</si>
  <si>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</si>
  <si>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</si>
  <si>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</si>
  <si>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</si>
  <si>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</si>
  <si>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</si>
  <si>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</si>
  <si>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</si>
  <si>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</si>
  <si>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</si>
  <si>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</si>
  <si>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</si>
  <si>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</si>
  <si>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</si>
  <si>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</si>
  <si>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</si>
  <si>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</si>
  <si>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</si>
  <si>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</si>
  <si>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</si>
  <si>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</si>
  <si>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</si>
  <si>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</si>
  <si>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</si>
  <si>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</si>
  <si>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</si>
  <si>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</si>
  <si>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</si>
  <si>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</si>
  <si>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</si>
  <si>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</si>
  <si>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</si>
  <si>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</si>
  <si>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</si>
  <si>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</si>
  <si>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</si>
  <si>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</si>
  <si>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</si>
  <si>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</si>
  <si>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</si>
  <si>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</si>
  <si>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</si>
  <si>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</si>
  <si>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</si>
  <si>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</si>
  <si>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</si>
  <si>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</si>
  <si>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</si>
  <si>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</si>
  <si>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</si>
  <si>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</si>
  <si>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</si>
  <si>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</si>
  <si>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</si>
  <si>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</si>
  <si>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</si>
  <si>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</si>
  <si>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</si>
  <si>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</si>
  <si>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</si>
  <si>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</si>
  <si>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</si>
  <si>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</si>
  <si>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</si>
  <si>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</si>
  <si>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</si>
  <si>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</si>
  <si>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</si>
  <si>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</si>
  <si>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</si>
  <si>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</si>
  <si>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</si>
  <si>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</si>
  <si>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</si>
  <si>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</si>
  <si>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</si>
  <si>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</si>
  <si>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</si>
  <si>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</si>
  <si>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</si>
  <si>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</si>
  <si>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</si>
  <si>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</si>
  <si>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</si>
  <si>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</si>
  <si>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</si>
  <si>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</si>
  <si>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</si>
  <si>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</si>
  <si>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</si>
  <si>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</si>
  <si>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</si>
  <si>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</si>
  <si>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</si>
  <si>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</si>
  <si>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</si>
  <si>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</si>
  <si>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</si>
  <si>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</si>
  <si>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</si>
  <si>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</si>
  <si>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</si>
  <si>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</si>
  <si>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</si>
  <si>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</si>
  <si>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</si>
  <si>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</si>
  <si>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</si>
  <si>
    <t>栃木県</t>
    <rPh sb="0" eb="3">
      <t>トチギケン</t>
    </rPh>
    <phoneticPr fontId="13"/>
  </si>
  <si>
    <t>090000</t>
  </si>
  <si>
    <t>宇都宮市</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</si>
  <si>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</si>
  <si>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</si>
  <si>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</si>
  <si>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</si>
  <si>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</si>
  <si>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</si>
  <si>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</si>
  <si>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</si>
  <si>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</si>
  <si>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</si>
  <si>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</si>
  <si>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</si>
  <si>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</si>
  <si>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</si>
  <si>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</si>
  <si>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</si>
  <si>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</si>
  <si>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</si>
  <si>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</si>
  <si>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</si>
  <si>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</si>
  <si>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</si>
  <si>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</si>
  <si>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</si>
  <si>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</si>
  <si>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</si>
  <si>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</si>
  <si>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</si>
  <si>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</si>
  <si>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</si>
  <si>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</si>
  <si>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</si>
  <si>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</si>
  <si>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</si>
  <si>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</si>
  <si>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</si>
  <si>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</si>
  <si>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</si>
  <si>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</si>
  <si>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</si>
  <si>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</si>
  <si>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</si>
  <si>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</si>
  <si>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</si>
  <si>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</si>
  <si>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</si>
  <si>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</si>
  <si>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</si>
  <si>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</si>
  <si>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</si>
  <si>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</si>
  <si>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</si>
  <si>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</si>
  <si>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</si>
  <si>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</si>
  <si>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</si>
  <si>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</si>
  <si>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</si>
  <si>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</si>
  <si>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</si>
  <si>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</si>
  <si>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</si>
  <si>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</si>
  <si>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</si>
  <si>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</si>
  <si>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</si>
  <si>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</si>
  <si>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</si>
  <si>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</si>
  <si>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</si>
  <si>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</si>
  <si>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</si>
  <si>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</si>
  <si>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</si>
  <si>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</si>
  <si>
    <t>群馬県</t>
    <rPh sb="0" eb="3">
      <t>グンマケン</t>
    </rPh>
    <phoneticPr fontId="13"/>
  </si>
  <si>
    <t>100005</t>
  </si>
  <si>
    <t>前橋市</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</si>
  <si>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</si>
  <si>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</si>
  <si>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</si>
  <si>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</si>
  <si>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</si>
  <si>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</si>
  <si>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</si>
  <si>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</si>
  <si>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</si>
  <si>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</si>
  <si>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</si>
  <si>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</si>
  <si>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</si>
  <si>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</si>
  <si>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</si>
  <si>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</si>
  <si>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</si>
  <si>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</si>
  <si>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</si>
  <si>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</si>
  <si>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</si>
  <si>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</si>
  <si>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</si>
  <si>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</si>
  <si>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</si>
  <si>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</si>
  <si>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</si>
  <si>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</si>
  <si>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</si>
  <si>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</si>
  <si>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</si>
  <si>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</si>
  <si>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</si>
  <si>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</si>
  <si>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</si>
  <si>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</si>
  <si>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</si>
  <si>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</si>
  <si>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</si>
  <si>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</si>
  <si>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</si>
  <si>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</si>
  <si>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</si>
  <si>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</si>
  <si>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</si>
  <si>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</si>
  <si>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</si>
  <si>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</si>
  <si>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</si>
  <si>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</si>
  <si>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</si>
  <si>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</si>
  <si>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</si>
  <si>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</si>
  <si>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</si>
  <si>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</si>
  <si>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</si>
  <si>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</si>
  <si>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</si>
  <si>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</si>
  <si>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</si>
  <si>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</si>
  <si>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</si>
  <si>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</si>
  <si>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</si>
  <si>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</si>
  <si>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</si>
  <si>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</si>
  <si>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</si>
  <si>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</si>
  <si>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</si>
  <si>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</si>
  <si>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</si>
  <si>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</si>
  <si>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</si>
  <si>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</si>
  <si>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</si>
  <si>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</si>
  <si>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</si>
  <si>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</si>
  <si>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</si>
  <si>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</si>
  <si>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</si>
  <si>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</si>
  <si>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</si>
  <si>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</si>
  <si>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</si>
  <si>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</si>
  <si>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</si>
  <si>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</si>
  <si>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</si>
  <si>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</si>
  <si>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</si>
  <si>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</si>
  <si>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</si>
  <si>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</si>
  <si>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</si>
  <si>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</si>
  <si>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</si>
  <si>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</si>
  <si>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</si>
  <si>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</si>
  <si>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</si>
  <si>
    <t>埼玉県</t>
    <rPh sb="0" eb="3">
      <t>サイタマケン</t>
    </rPh>
    <phoneticPr fontId="13"/>
  </si>
  <si>
    <t>110001</t>
  </si>
  <si>
    <t>さいたま市</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</si>
  <si>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</si>
  <si>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</si>
  <si>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</si>
  <si>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</si>
  <si>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</si>
  <si>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</si>
  <si>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</si>
  <si>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</si>
  <si>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</si>
  <si>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</si>
  <si>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</si>
  <si>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</si>
  <si>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</si>
  <si>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</si>
  <si>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</si>
  <si>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</si>
  <si>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</si>
  <si>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</si>
  <si>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</si>
  <si>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</si>
  <si>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</si>
  <si>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</si>
  <si>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</si>
  <si>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</si>
  <si>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</si>
  <si>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</si>
  <si>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</si>
  <si>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</si>
  <si>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</si>
  <si>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</si>
  <si>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</si>
  <si>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</si>
  <si>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</si>
  <si>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</si>
  <si>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</si>
  <si>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</si>
  <si>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</si>
  <si>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</si>
  <si>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</si>
  <si>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</si>
  <si>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</si>
  <si>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</si>
  <si>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</si>
  <si>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</si>
  <si>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</si>
  <si>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</si>
  <si>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</si>
  <si>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</si>
  <si>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</si>
  <si>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</si>
  <si>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</si>
  <si>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</si>
  <si>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</si>
  <si>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</si>
  <si>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</si>
  <si>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</si>
  <si>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</si>
  <si>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</si>
  <si>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</si>
  <si>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</si>
  <si>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</si>
  <si>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</si>
  <si>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</si>
  <si>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</si>
  <si>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</si>
  <si>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</si>
  <si>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</si>
  <si>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</si>
  <si>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</si>
  <si>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</si>
  <si>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</si>
  <si>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</si>
  <si>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</si>
  <si>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</si>
  <si>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</si>
  <si>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</si>
  <si>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</si>
  <si>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</si>
  <si>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</si>
  <si>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</si>
  <si>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</si>
  <si>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</si>
  <si>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</si>
  <si>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</si>
  <si>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</si>
  <si>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</si>
  <si>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</si>
  <si>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</si>
  <si>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</si>
  <si>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</si>
  <si>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</si>
  <si>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</si>
  <si>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</si>
  <si>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</si>
  <si>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</si>
  <si>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</si>
  <si>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</si>
  <si>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</si>
  <si>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</si>
  <si>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</si>
  <si>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</si>
  <si>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</si>
  <si>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</si>
  <si>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</si>
  <si>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</si>
  <si>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</si>
  <si>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</si>
  <si>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</si>
  <si>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</si>
  <si>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</si>
  <si>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</si>
  <si>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</si>
  <si>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</si>
  <si>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</si>
  <si>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</si>
  <si>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</si>
  <si>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8"/>
  </si>
  <si>
    <t>ｼﾗｵｶｼ</t>
  </si>
  <si>
    <t>112461</t>
  </si>
  <si>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</si>
  <si>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</si>
  <si>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</si>
  <si>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</si>
  <si>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</si>
  <si>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</si>
  <si>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</si>
  <si>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</si>
  <si>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</si>
  <si>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</si>
  <si>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</si>
  <si>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</si>
  <si>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</si>
  <si>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</si>
  <si>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</si>
  <si>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</si>
  <si>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</si>
  <si>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</si>
  <si>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</si>
  <si>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</si>
  <si>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</si>
  <si>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</si>
  <si>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</si>
  <si>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</si>
  <si>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</si>
  <si>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</si>
  <si>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</si>
  <si>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</si>
  <si>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</si>
  <si>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</si>
  <si>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</si>
  <si>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</si>
  <si>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</si>
  <si>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</si>
  <si>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</si>
  <si>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</si>
  <si>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</si>
  <si>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</si>
  <si>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</si>
  <si>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</si>
  <si>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</si>
  <si>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</si>
  <si>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</si>
  <si>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</si>
  <si>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</si>
  <si>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</si>
  <si>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</si>
  <si>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</si>
  <si>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</si>
  <si>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</si>
  <si>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</si>
  <si>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</si>
  <si>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</si>
  <si>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</si>
  <si>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</si>
  <si>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</si>
  <si>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</si>
  <si>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</si>
  <si>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</si>
  <si>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</si>
  <si>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</si>
  <si>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</si>
  <si>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</si>
  <si>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</si>
  <si>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</si>
  <si>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</si>
  <si>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</si>
  <si>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</si>
  <si>
    <t>千葉県</t>
    <rPh sb="0" eb="3">
      <t>チバケン</t>
    </rPh>
    <phoneticPr fontId="13"/>
  </si>
  <si>
    <t>120006</t>
  </si>
  <si>
    <t>千葉市</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</si>
  <si>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</si>
  <si>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</si>
  <si>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</si>
  <si>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</si>
  <si>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</si>
  <si>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</si>
  <si>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</si>
  <si>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</si>
  <si>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</si>
  <si>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</si>
  <si>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</si>
  <si>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</si>
  <si>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</si>
  <si>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</si>
  <si>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</si>
  <si>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</si>
  <si>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</si>
  <si>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</si>
  <si>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</si>
  <si>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</si>
  <si>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</si>
  <si>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</si>
  <si>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</si>
  <si>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</si>
  <si>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</si>
  <si>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</si>
  <si>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</si>
  <si>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</si>
  <si>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</si>
  <si>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</si>
  <si>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</si>
  <si>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</si>
  <si>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</si>
  <si>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</si>
  <si>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</si>
  <si>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</si>
  <si>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</si>
  <si>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</si>
  <si>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</si>
  <si>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</si>
  <si>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</si>
  <si>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</si>
  <si>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</si>
  <si>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</si>
  <si>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</si>
  <si>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</si>
  <si>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</si>
  <si>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</si>
  <si>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</si>
  <si>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</si>
  <si>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</si>
  <si>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</si>
  <si>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</si>
  <si>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</si>
  <si>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</si>
  <si>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</si>
  <si>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</si>
  <si>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</si>
  <si>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</si>
  <si>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</si>
  <si>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</si>
  <si>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</si>
  <si>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</si>
  <si>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</si>
  <si>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</si>
  <si>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</si>
  <si>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</si>
  <si>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</si>
  <si>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</si>
  <si>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</si>
  <si>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</si>
  <si>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</si>
  <si>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</si>
  <si>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</si>
  <si>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</si>
  <si>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</si>
  <si>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</si>
  <si>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</si>
  <si>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</si>
  <si>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</si>
  <si>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</si>
  <si>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</si>
  <si>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</si>
  <si>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</si>
  <si>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</si>
  <si>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</si>
  <si>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</si>
  <si>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</si>
  <si>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</si>
  <si>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</si>
  <si>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</si>
  <si>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</si>
  <si>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</si>
  <si>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</si>
  <si>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</si>
  <si>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</si>
  <si>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</si>
  <si>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</si>
  <si>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</si>
  <si>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</si>
  <si>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</si>
  <si>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</si>
  <si>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</si>
  <si>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</si>
  <si>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</si>
  <si>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</si>
  <si>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8"/>
  </si>
  <si>
    <t>ｵｵｱﾐｼﾗｻﾄｼ</t>
  </si>
  <si>
    <t>122394</t>
  </si>
  <si>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</si>
  <si>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</si>
  <si>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</si>
  <si>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</si>
  <si>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</si>
  <si>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</si>
  <si>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</si>
  <si>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</si>
  <si>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</si>
  <si>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</si>
  <si>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</si>
  <si>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</si>
  <si>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</si>
  <si>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</si>
  <si>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</si>
  <si>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</si>
  <si>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</si>
  <si>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</si>
  <si>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</si>
  <si>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</si>
  <si>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</si>
  <si>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</si>
  <si>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</si>
  <si>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</si>
  <si>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</si>
  <si>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</si>
  <si>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</si>
  <si>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</si>
  <si>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</si>
  <si>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</si>
  <si>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</si>
  <si>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</si>
  <si>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</si>
  <si>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</si>
  <si>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</si>
  <si>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</si>
  <si>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</si>
  <si>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</si>
  <si>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</si>
  <si>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</si>
  <si>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</si>
  <si>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</si>
  <si>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</si>
  <si>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</si>
  <si>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</si>
  <si>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</si>
  <si>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</si>
  <si>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</si>
  <si>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</si>
  <si>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</si>
  <si>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</si>
  <si>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</si>
  <si>
    <t>東京都</t>
    <rPh sb="0" eb="3">
      <t>トウキョウト</t>
    </rPh>
    <phoneticPr fontId="13"/>
  </si>
  <si>
    <t>130001</t>
  </si>
  <si>
    <t>千代田区</t>
  </si>
  <si>
    <t>ﾁﾖﾀﾞｸ</t>
  </si>
  <si>
    <t>131016</t>
  </si>
  <si>
    <t>中央区</t>
  </si>
  <si>
    <t>ﾁｭｳｵｳｸ</t>
  </si>
  <si>
    <t>131024</t>
  </si>
  <si>
    <t>港区</t>
  </si>
  <si>
    <t>ﾐﾅﾄｸ</t>
  </si>
  <si>
    <t>131032</t>
  </si>
  <si>
    <t>新宿区</t>
  </si>
  <si>
    <t>ｼﾝｼﾞｭｸｸ</t>
  </si>
  <si>
    <t>131041</t>
  </si>
  <si>
    <t>文京区</t>
  </si>
  <si>
    <t>ﾌﾞﾝｷｮｳｸ</t>
  </si>
  <si>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</si>
  <si>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</si>
  <si>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</si>
  <si>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</si>
  <si>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</si>
  <si>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</si>
  <si>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</si>
  <si>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</si>
  <si>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</si>
  <si>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</si>
  <si>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</si>
  <si>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</si>
  <si>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</si>
  <si>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</si>
  <si>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</si>
  <si>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</si>
  <si>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</si>
  <si>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</si>
  <si>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</si>
  <si>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</si>
  <si>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</si>
  <si>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</si>
  <si>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</si>
  <si>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</si>
  <si>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</si>
  <si>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</si>
  <si>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</si>
  <si>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</si>
  <si>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</si>
  <si>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</si>
  <si>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</si>
  <si>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</si>
  <si>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</si>
  <si>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</si>
  <si>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</si>
  <si>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</si>
  <si>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</si>
  <si>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</si>
  <si>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</si>
  <si>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</si>
  <si>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</si>
  <si>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</si>
  <si>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</si>
  <si>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</si>
  <si>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</si>
  <si>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</si>
  <si>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</si>
  <si>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</si>
  <si>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</si>
  <si>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</si>
  <si>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</si>
  <si>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</si>
  <si>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</si>
  <si>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</si>
  <si>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</si>
  <si>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</si>
  <si>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</si>
  <si>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</si>
  <si>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</si>
  <si>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</si>
  <si>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</si>
  <si>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</si>
  <si>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</si>
  <si>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</si>
  <si>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</si>
  <si>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</si>
  <si>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</si>
  <si>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</si>
  <si>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</si>
  <si>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</si>
  <si>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</si>
  <si>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</si>
  <si>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</si>
  <si>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</si>
  <si>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</si>
  <si>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</si>
  <si>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</si>
  <si>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</si>
  <si>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</si>
  <si>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</si>
  <si>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</si>
  <si>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</si>
  <si>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</si>
  <si>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</si>
  <si>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</si>
  <si>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</si>
  <si>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</si>
  <si>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</si>
  <si>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</si>
  <si>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</si>
  <si>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</si>
  <si>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</si>
  <si>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</si>
  <si>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</si>
  <si>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</si>
  <si>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</si>
  <si>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</si>
  <si>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</si>
  <si>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</si>
  <si>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</si>
  <si>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</si>
  <si>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</si>
  <si>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</si>
  <si>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</si>
  <si>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</si>
  <si>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</si>
  <si>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</si>
  <si>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</si>
  <si>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</si>
  <si>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</si>
  <si>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</si>
  <si>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</si>
  <si>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</si>
  <si>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</si>
  <si>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</si>
  <si>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</si>
  <si>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</si>
  <si>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</si>
  <si>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</si>
  <si>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</si>
  <si>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</si>
  <si>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</si>
  <si>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</si>
  <si>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</si>
  <si>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</si>
  <si>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</si>
  <si>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</si>
  <si>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</si>
  <si>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</si>
  <si>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</si>
  <si>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</si>
  <si>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</si>
  <si>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</si>
  <si>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</si>
  <si>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</si>
  <si>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</si>
  <si>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</si>
  <si>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</si>
  <si>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</si>
  <si>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</si>
  <si>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</si>
  <si>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</si>
  <si>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</si>
  <si>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</si>
  <si>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</si>
  <si>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</si>
  <si>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</si>
  <si>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</si>
  <si>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</si>
  <si>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</si>
  <si>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</si>
  <si>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</si>
  <si>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</si>
  <si>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</si>
  <si>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</si>
  <si>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</si>
  <si>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</si>
  <si>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</si>
  <si>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</si>
  <si>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</si>
  <si>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</si>
  <si>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</si>
  <si>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</si>
  <si>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</si>
  <si>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</si>
  <si>
    <t>134015</t>
  </si>
  <si>
    <t>青ヶ島村</t>
  </si>
  <si>
    <t>ｱｵｶﾞｼﾏﾑﾗ</t>
  </si>
  <si>
    <t>134023</t>
  </si>
  <si>
    <t>小笠原村</t>
  </si>
  <si>
    <t>ｵｶﾞｻﾜﾗﾑﾗ</t>
  </si>
  <si>
    <t>134210</t>
  </si>
  <si>
    <t>神奈川県</t>
  </si>
  <si>
    <t>神奈川県</t>
    <rPh sb="0" eb="4">
      <t>カナガワケン</t>
    </rPh>
    <phoneticPr fontId="13"/>
  </si>
  <si>
    <t>140007</t>
  </si>
  <si>
    <t>横浜市</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</si>
  <si>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</si>
  <si>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</si>
  <si>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</si>
  <si>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</si>
  <si>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</si>
  <si>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</si>
  <si>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</si>
  <si>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</si>
  <si>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</si>
  <si>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</si>
  <si>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</si>
  <si>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</si>
  <si>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</si>
  <si>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</si>
  <si>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</si>
  <si>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</si>
  <si>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</si>
  <si>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</si>
  <si>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</si>
  <si>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</si>
  <si>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</si>
  <si>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</si>
  <si>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</si>
  <si>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</si>
  <si>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</si>
  <si>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</si>
  <si>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</si>
  <si>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</si>
  <si>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</si>
  <si>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</si>
  <si>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</si>
  <si>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</si>
  <si>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</si>
  <si>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</si>
  <si>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</si>
  <si>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</si>
  <si>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</si>
  <si>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</si>
  <si>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</si>
  <si>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</si>
  <si>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</si>
  <si>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</si>
  <si>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</si>
  <si>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</si>
  <si>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</si>
  <si>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</si>
  <si>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</si>
  <si>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</si>
  <si>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</si>
  <si>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</si>
  <si>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</si>
  <si>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</si>
  <si>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</si>
  <si>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</si>
  <si>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</si>
  <si>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</si>
  <si>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</si>
  <si>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</si>
  <si>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</si>
  <si>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</si>
  <si>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</si>
  <si>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</si>
  <si>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</si>
  <si>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</si>
  <si>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</si>
  <si>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</si>
  <si>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</si>
  <si>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</si>
  <si>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</si>
  <si>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</si>
  <si>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</si>
  <si>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</si>
  <si>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</si>
  <si>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</si>
  <si>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</si>
  <si>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</si>
  <si>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</si>
  <si>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</si>
  <si>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</si>
  <si>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</si>
  <si>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</si>
  <si>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</si>
  <si>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</si>
  <si>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</si>
  <si>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</si>
  <si>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</si>
  <si>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</si>
  <si>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</si>
  <si>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</si>
  <si>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</si>
  <si>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</si>
  <si>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</si>
  <si>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</si>
  <si>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</si>
  <si>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</si>
  <si>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</si>
  <si>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</si>
  <si>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</si>
  <si>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</si>
  <si>
    <t>新潟県</t>
    <rPh sb="0" eb="3">
      <t>ニイガタケン</t>
    </rPh>
    <phoneticPr fontId="13"/>
  </si>
  <si>
    <t>150002</t>
  </si>
  <si>
    <t>新潟市</t>
  </si>
  <si>
    <t>ﾆｲｶﾞﾀｼ</t>
  </si>
  <si>
    <t>151009</t>
  </si>
  <si>
    <t>長岡市</t>
  </si>
  <si>
    <t>ﾅｶﾞｵｶｼ</t>
  </si>
  <si>
    <t>152021</t>
  </si>
  <si>
    <t>三条市</t>
  </si>
  <si>
    <t>ｻﾝｼﾞｮｳｼ</t>
  </si>
  <si>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</si>
  <si>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</si>
  <si>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</si>
  <si>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</si>
  <si>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</si>
  <si>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</si>
  <si>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</si>
  <si>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</si>
  <si>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</si>
  <si>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</si>
  <si>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</si>
  <si>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</si>
  <si>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</si>
  <si>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</si>
  <si>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</si>
  <si>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</si>
  <si>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</si>
  <si>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</si>
  <si>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</si>
  <si>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</si>
  <si>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</si>
  <si>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</si>
  <si>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</si>
  <si>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</si>
  <si>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</si>
  <si>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</si>
  <si>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</si>
  <si>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</si>
  <si>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</si>
  <si>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</si>
  <si>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</si>
  <si>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</si>
  <si>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</si>
  <si>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</si>
  <si>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</si>
  <si>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</si>
  <si>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</si>
  <si>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</si>
  <si>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</si>
  <si>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</si>
  <si>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</si>
  <si>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</si>
  <si>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</si>
  <si>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</si>
  <si>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</si>
  <si>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</si>
  <si>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</si>
  <si>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</si>
  <si>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</si>
  <si>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</si>
  <si>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</si>
  <si>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</si>
  <si>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</si>
  <si>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</si>
  <si>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</si>
  <si>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</si>
  <si>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</si>
  <si>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</si>
  <si>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</si>
  <si>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</si>
  <si>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</si>
  <si>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</si>
  <si>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</si>
  <si>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</si>
  <si>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</si>
  <si>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</si>
  <si>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</si>
  <si>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</si>
  <si>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</si>
  <si>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</si>
  <si>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</si>
  <si>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</si>
  <si>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</si>
  <si>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</si>
  <si>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</si>
  <si>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</si>
  <si>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</si>
  <si>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</si>
  <si>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</si>
  <si>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</si>
  <si>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</si>
  <si>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</si>
  <si>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</si>
  <si>
    <t>富山県</t>
    <rPh sb="0" eb="3">
      <t>トヤマケン</t>
    </rPh>
    <phoneticPr fontId="13"/>
  </si>
  <si>
    <t>160008</t>
  </si>
  <si>
    <t>富山市</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</si>
  <si>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</si>
  <si>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</si>
  <si>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</si>
  <si>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</si>
  <si>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</si>
  <si>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</si>
  <si>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</si>
  <si>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</si>
  <si>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</si>
  <si>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</si>
  <si>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</si>
  <si>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</si>
  <si>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</si>
  <si>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</si>
  <si>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</si>
  <si>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</si>
  <si>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</si>
  <si>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</si>
  <si>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</si>
  <si>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</si>
  <si>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</si>
  <si>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</si>
  <si>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</si>
  <si>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</si>
  <si>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</si>
  <si>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</si>
  <si>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</si>
  <si>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</si>
  <si>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</si>
  <si>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</si>
  <si>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</si>
  <si>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</si>
  <si>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</si>
  <si>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</si>
  <si>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</si>
  <si>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</si>
  <si>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</si>
  <si>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</si>
  <si>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</si>
  <si>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</si>
  <si>
    <t>163422</t>
  </si>
  <si>
    <t>163431</t>
  </si>
  <si>
    <t>石川県</t>
  </si>
  <si>
    <t>石川県</t>
    <rPh sb="0" eb="3">
      <t>イシカワケン</t>
    </rPh>
    <phoneticPr fontId="13"/>
  </si>
  <si>
    <t>170003</t>
  </si>
  <si>
    <t>金沢市</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</si>
  <si>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</si>
  <si>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</si>
  <si>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</si>
  <si>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</si>
  <si>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</si>
  <si>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</si>
  <si>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</si>
  <si>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</si>
  <si>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</si>
  <si>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</si>
  <si>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</si>
  <si>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</si>
  <si>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</si>
  <si>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</si>
  <si>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</si>
  <si>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</si>
  <si>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</si>
  <si>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</si>
  <si>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</si>
  <si>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</si>
  <si>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</si>
  <si>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</si>
  <si>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</si>
  <si>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</si>
  <si>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</si>
  <si>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</si>
  <si>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</si>
  <si>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</si>
  <si>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</si>
  <si>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</si>
  <si>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</si>
  <si>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</si>
  <si>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</si>
  <si>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</si>
  <si>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</si>
  <si>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</si>
  <si>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</si>
  <si>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</si>
  <si>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</si>
  <si>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</si>
  <si>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</si>
  <si>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</si>
  <si>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</si>
  <si>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</si>
  <si>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</si>
  <si>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</si>
  <si>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</si>
  <si>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</si>
  <si>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</si>
  <si>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</si>
  <si>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</si>
  <si>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</si>
  <si>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</si>
  <si>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</si>
  <si>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</si>
  <si>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</si>
  <si>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</si>
  <si>
    <t>福井県</t>
    <rPh sb="0" eb="3">
      <t>フクイケン</t>
    </rPh>
    <phoneticPr fontId="13"/>
  </si>
  <si>
    <t>180009</t>
  </si>
  <si>
    <t>福井市</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</si>
  <si>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</si>
  <si>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</si>
  <si>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</si>
  <si>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</si>
  <si>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</si>
  <si>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</si>
  <si>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</si>
  <si>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</si>
  <si>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</si>
  <si>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</si>
  <si>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</si>
  <si>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</si>
  <si>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</si>
  <si>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</si>
  <si>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</si>
  <si>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</si>
  <si>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</si>
  <si>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</si>
  <si>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</si>
  <si>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</si>
  <si>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</si>
  <si>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</si>
  <si>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</si>
  <si>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</si>
  <si>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</si>
  <si>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</si>
  <si>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</si>
  <si>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</si>
  <si>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</si>
  <si>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</si>
  <si>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</si>
  <si>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</si>
  <si>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</si>
  <si>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</si>
  <si>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</si>
  <si>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</si>
  <si>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</si>
  <si>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</si>
  <si>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</si>
  <si>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</si>
  <si>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</si>
  <si>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</si>
  <si>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</si>
  <si>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</si>
  <si>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</si>
  <si>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</si>
  <si>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</si>
  <si>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</si>
  <si>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</si>
  <si>
    <t>山梨県</t>
    <rPh sb="0" eb="3">
      <t>ヤマナシケン</t>
    </rPh>
    <phoneticPr fontId="13"/>
  </si>
  <si>
    <t>190004</t>
  </si>
  <si>
    <t>甲府市</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</si>
  <si>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</si>
  <si>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</si>
  <si>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</si>
  <si>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</si>
  <si>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</si>
  <si>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</si>
  <si>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</si>
  <si>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</si>
  <si>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</si>
  <si>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</si>
  <si>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</si>
  <si>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</si>
  <si>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</si>
  <si>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</si>
  <si>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</si>
  <si>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</si>
  <si>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</si>
  <si>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</si>
  <si>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</si>
  <si>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</si>
  <si>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</si>
  <si>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</si>
  <si>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</si>
  <si>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</si>
  <si>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</si>
  <si>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</si>
  <si>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</si>
  <si>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</si>
  <si>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</si>
  <si>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</si>
  <si>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</si>
  <si>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</si>
  <si>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</si>
  <si>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</si>
  <si>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</si>
  <si>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</si>
  <si>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</si>
  <si>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</si>
  <si>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</si>
  <si>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</si>
  <si>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</si>
  <si>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</si>
  <si>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</si>
  <si>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</si>
  <si>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</si>
  <si>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</si>
  <si>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</si>
  <si>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</si>
  <si>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</si>
  <si>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</si>
  <si>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</si>
  <si>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</si>
  <si>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</si>
  <si>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</si>
  <si>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</si>
  <si>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</si>
  <si>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</si>
  <si>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</si>
  <si>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</si>
  <si>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</si>
  <si>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</si>
  <si>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</si>
  <si>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</si>
  <si>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</si>
  <si>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</si>
  <si>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</si>
  <si>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</si>
  <si>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</si>
  <si>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</si>
  <si>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</si>
  <si>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</si>
  <si>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</si>
  <si>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</si>
  <si>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</si>
  <si>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</si>
  <si>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</si>
  <si>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</si>
  <si>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</si>
  <si>
    <t>長野県</t>
    <rPh sb="0" eb="3">
      <t>ナガノケン</t>
    </rPh>
    <phoneticPr fontId="13"/>
  </si>
  <si>
    <t>200000</t>
  </si>
  <si>
    <t>長野市</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</si>
  <si>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</si>
  <si>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</si>
  <si>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</si>
  <si>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</si>
  <si>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</si>
  <si>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</si>
  <si>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</si>
  <si>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</si>
  <si>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</si>
  <si>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</si>
  <si>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</si>
  <si>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</si>
  <si>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</si>
  <si>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</si>
  <si>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</si>
  <si>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</si>
  <si>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</si>
  <si>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</si>
  <si>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</si>
  <si>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</si>
  <si>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</si>
  <si>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</si>
  <si>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</si>
  <si>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</si>
  <si>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</si>
  <si>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</si>
  <si>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</si>
  <si>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</si>
  <si>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</si>
  <si>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</si>
  <si>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</si>
  <si>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</si>
  <si>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</si>
  <si>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</si>
  <si>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</si>
  <si>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</si>
  <si>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</si>
  <si>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</si>
  <si>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</si>
  <si>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</si>
  <si>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</si>
  <si>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</si>
  <si>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</si>
  <si>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</si>
  <si>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</si>
  <si>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</si>
  <si>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</si>
  <si>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</si>
  <si>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</si>
  <si>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</si>
  <si>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</si>
  <si>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</si>
  <si>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</si>
  <si>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</si>
  <si>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</si>
  <si>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</si>
  <si>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</si>
  <si>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</si>
  <si>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</si>
  <si>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</si>
  <si>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</si>
  <si>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</si>
  <si>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</si>
  <si>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</si>
  <si>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</si>
  <si>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</si>
  <si>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</si>
  <si>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</si>
  <si>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</si>
  <si>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</si>
  <si>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</si>
  <si>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</si>
  <si>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</si>
  <si>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</si>
  <si>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</si>
  <si>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</si>
  <si>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</si>
  <si>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</si>
  <si>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</si>
  <si>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</si>
  <si>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</si>
  <si>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</si>
  <si>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</si>
  <si>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</si>
  <si>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</si>
  <si>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</si>
  <si>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</si>
  <si>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</si>
  <si>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</si>
  <si>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</si>
  <si>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</si>
  <si>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</si>
  <si>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</si>
  <si>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</si>
  <si>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</si>
  <si>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</si>
  <si>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</si>
  <si>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</si>
  <si>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</si>
  <si>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</si>
  <si>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</si>
  <si>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</si>
  <si>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</si>
  <si>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</si>
  <si>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</si>
  <si>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</si>
  <si>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</si>
  <si>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</si>
  <si>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</si>
  <si>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</si>
  <si>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</si>
  <si>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</si>
  <si>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</si>
  <si>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</si>
  <si>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</si>
  <si>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</si>
  <si>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</si>
  <si>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</si>
  <si>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</si>
  <si>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</si>
  <si>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</si>
  <si>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</si>
  <si>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</si>
  <si>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</si>
  <si>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</si>
  <si>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</si>
  <si>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</si>
  <si>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</si>
  <si>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</si>
  <si>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</si>
  <si>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</si>
  <si>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</si>
  <si>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</si>
  <si>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</si>
  <si>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</si>
  <si>
    <t>204111</t>
  </si>
  <si>
    <t>売木村</t>
  </si>
  <si>
    <t>ｳﾙｷﾞﾑﾗ</t>
  </si>
  <si>
    <t>204129</t>
  </si>
  <si>
    <t>天龍村</t>
  </si>
  <si>
    <t>ﾃﾝﾘｭｳﾑﾗ</t>
  </si>
  <si>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</si>
  <si>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</si>
  <si>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</si>
  <si>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</si>
  <si>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</si>
  <si>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</si>
  <si>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</si>
  <si>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</si>
  <si>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</si>
  <si>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</si>
  <si>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</si>
  <si>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</si>
  <si>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</si>
  <si>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</si>
  <si>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</si>
  <si>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</si>
  <si>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</si>
  <si>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</si>
  <si>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</si>
  <si>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</si>
  <si>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</si>
  <si>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</si>
  <si>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</si>
  <si>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</si>
  <si>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</si>
  <si>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</si>
  <si>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</si>
  <si>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</si>
  <si>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</si>
  <si>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</si>
  <si>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</si>
  <si>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</si>
  <si>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</si>
  <si>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</si>
  <si>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</si>
  <si>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</si>
  <si>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</si>
  <si>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</si>
  <si>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</si>
  <si>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</si>
  <si>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</si>
  <si>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</si>
  <si>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</si>
  <si>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</si>
  <si>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</si>
  <si>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</si>
  <si>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</si>
  <si>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</si>
  <si>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</si>
  <si>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</si>
  <si>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</si>
  <si>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</si>
  <si>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</si>
  <si>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</si>
  <si>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</si>
  <si>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</si>
  <si>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</si>
  <si>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</si>
  <si>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</si>
  <si>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</si>
  <si>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</si>
  <si>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</si>
  <si>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</si>
  <si>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</si>
  <si>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</si>
  <si>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</si>
  <si>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</si>
  <si>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</si>
  <si>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</si>
  <si>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</si>
  <si>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</si>
  <si>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</si>
  <si>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</si>
  <si>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</si>
  <si>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</si>
  <si>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</si>
  <si>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</si>
  <si>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</si>
  <si>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</si>
  <si>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</si>
  <si>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</si>
  <si>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</si>
  <si>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</si>
  <si>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</si>
  <si>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</si>
  <si>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</si>
  <si>
    <t>岐阜県</t>
    <rPh sb="0" eb="3">
      <t>ギフケン</t>
    </rPh>
    <phoneticPr fontId="13"/>
  </si>
  <si>
    <t>210005</t>
  </si>
  <si>
    <t>岐阜市</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</si>
  <si>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</si>
  <si>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</si>
  <si>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</si>
  <si>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</si>
  <si>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</si>
  <si>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</si>
  <si>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</si>
  <si>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</si>
  <si>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</si>
  <si>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</si>
  <si>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</si>
  <si>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</si>
  <si>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</si>
  <si>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</si>
  <si>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</si>
  <si>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</si>
  <si>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</si>
  <si>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</si>
  <si>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</si>
  <si>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</si>
  <si>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</si>
  <si>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</si>
  <si>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</si>
  <si>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</si>
  <si>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</si>
  <si>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</si>
  <si>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</si>
  <si>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</si>
  <si>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</si>
  <si>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</si>
  <si>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</si>
  <si>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</si>
  <si>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</si>
  <si>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</si>
  <si>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</si>
  <si>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</si>
  <si>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</si>
  <si>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</si>
  <si>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</si>
  <si>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</si>
  <si>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</si>
  <si>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</si>
  <si>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</si>
  <si>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</si>
  <si>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</si>
  <si>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</si>
  <si>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</si>
  <si>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</si>
  <si>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</si>
  <si>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</si>
  <si>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</si>
  <si>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</si>
  <si>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</si>
  <si>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</si>
  <si>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</si>
  <si>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</si>
  <si>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</si>
  <si>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</si>
  <si>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</si>
  <si>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</si>
  <si>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</si>
  <si>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</si>
  <si>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</si>
  <si>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</si>
  <si>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</si>
  <si>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</si>
  <si>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</si>
  <si>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</si>
  <si>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</si>
  <si>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</si>
  <si>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</si>
  <si>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</si>
  <si>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</si>
  <si>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</si>
  <si>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</si>
  <si>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</si>
  <si>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</si>
  <si>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</si>
  <si>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</si>
  <si>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</si>
  <si>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</si>
  <si>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</si>
  <si>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</si>
  <si>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</si>
  <si>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</si>
  <si>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</si>
  <si>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</si>
  <si>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</si>
  <si>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</si>
  <si>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</si>
  <si>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</si>
  <si>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</si>
  <si>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</si>
  <si>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</si>
  <si>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</si>
  <si>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</si>
  <si>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</si>
  <si>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</si>
  <si>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</si>
  <si>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</si>
  <si>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</si>
  <si>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</si>
  <si>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</si>
  <si>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</si>
  <si>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</si>
  <si>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</si>
  <si>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</si>
  <si>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</si>
  <si>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</si>
  <si>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</si>
  <si>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</si>
  <si>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</si>
  <si>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</si>
  <si>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</si>
  <si>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</si>
  <si>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</si>
  <si>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</si>
  <si>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</si>
  <si>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</si>
  <si>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</si>
  <si>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</si>
  <si>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</si>
  <si>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</si>
  <si>
    <t>静岡県</t>
    <rPh sb="0" eb="3">
      <t>シズオカケン</t>
    </rPh>
    <phoneticPr fontId="13"/>
  </si>
  <si>
    <t>220001</t>
  </si>
  <si>
    <t>静岡市</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</si>
  <si>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</si>
  <si>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</si>
  <si>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</si>
  <si>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</si>
  <si>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</si>
  <si>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</si>
  <si>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</si>
  <si>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</si>
  <si>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</si>
  <si>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</si>
  <si>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</si>
  <si>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</si>
  <si>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</si>
  <si>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</si>
  <si>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</si>
  <si>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</si>
  <si>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</si>
  <si>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</si>
  <si>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</si>
  <si>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</si>
  <si>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</si>
  <si>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</si>
  <si>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</si>
  <si>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</si>
  <si>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</si>
  <si>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</si>
  <si>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</si>
  <si>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</si>
  <si>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</si>
  <si>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</si>
  <si>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</si>
  <si>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</si>
  <si>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</si>
  <si>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</si>
  <si>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</si>
  <si>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</si>
  <si>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</si>
  <si>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</si>
  <si>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</si>
  <si>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</si>
  <si>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</si>
  <si>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</si>
  <si>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</si>
  <si>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</si>
  <si>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</si>
  <si>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</si>
  <si>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</si>
  <si>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</si>
  <si>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</si>
  <si>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</si>
  <si>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</si>
  <si>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</si>
  <si>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</si>
  <si>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</si>
  <si>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</si>
  <si>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</si>
  <si>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</si>
  <si>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</si>
  <si>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</si>
  <si>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</si>
  <si>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</si>
  <si>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</si>
  <si>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</si>
  <si>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</si>
  <si>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</si>
  <si>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</si>
  <si>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</si>
  <si>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</si>
  <si>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</si>
  <si>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</si>
  <si>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</si>
  <si>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</si>
  <si>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</si>
  <si>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</si>
  <si>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</si>
  <si>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</si>
  <si>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</si>
  <si>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</si>
  <si>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</si>
  <si>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</si>
  <si>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</si>
  <si>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</si>
  <si>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</si>
  <si>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</si>
  <si>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</si>
  <si>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</si>
  <si>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</si>
  <si>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</si>
  <si>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</si>
  <si>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</si>
  <si>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</si>
  <si>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</si>
  <si>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</si>
  <si>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</si>
  <si>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</si>
  <si>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</si>
  <si>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</si>
  <si>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</si>
  <si>
    <t>224294</t>
  </si>
  <si>
    <t>224618</t>
  </si>
  <si>
    <t>愛知県</t>
  </si>
  <si>
    <t>愛知県</t>
    <rPh sb="0" eb="3">
      <t>アイチケン</t>
    </rPh>
    <phoneticPr fontId="13"/>
  </si>
  <si>
    <t>230006</t>
  </si>
  <si>
    <t>名古屋市</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</si>
  <si>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</si>
  <si>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</si>
  <si>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</si>
  <si>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</si>
  <si>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</si>
  <si>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</si>
  <si>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</si>
  <si>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</si>
  <si>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</si>
  <si>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</si>
  <si>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</si>
  <si>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</si>
  <si>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</si>
  <si>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</si>
  <si>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</si>
  <si>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</si>
  <si>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</si>
  <si>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</si>
  <si>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</si>
  <si>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</si>
  <si>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</si>
  <si>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</si>
  <si>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</si>
  <si>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</si>
  <si>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</si>
  <si>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</si>
  <si>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</si>
  <si>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</si>
  <si>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</si>
  <si>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</si>
  <si>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</si>
  <si>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</si>
  <si>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</si>
  <si>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</si>
  <si>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</si>
  <si>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</si>
  <si>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</si>
  <si>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</si>
  <si>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</si>
  <si>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</si>
  <si>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</si>
  <si>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</si>
  <si>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</si>
  <si>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</si>
  <si>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</si>
  <si>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</si>
  <si>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</si>
  <si>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</si>
  <si>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</si>
  <si>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</si>
  <si>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</si>
  <si>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</si>
  <si>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</si>
  <si>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</si>
  <si>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</si>
  <si>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</si>
  <si>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</si>
  <si>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</si>
  <si>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</si>
  <si>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</si>
  <si>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</si>
  <si>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</si>
  <si>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</si>
  <si>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</si>
  <si>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</si>
  <si>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</si>
  <si>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</si>
  <si>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</si>
  <si>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</si>
  <si>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</si>
  <si>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</si>
  <si>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</si>
  <si>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</si>
  <si>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</si>
  <si>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</si>
  <si>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</si>
  <si>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</si>
  <si>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</si>
  <si>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</si>
  <si>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</si>
  <si>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</si>
  <si>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</si>
  <si>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</si>
  <si>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</si>
  <si>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</si>
  <si>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</si>
  <si>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</si>
  <si>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</si>
  <si>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</si>
  <si>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</si>
  <si>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</si>
  <si>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</si>
  <si>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</si>
  <si>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</si>
  <si>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</si>
  <si>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</si>
  <si>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</si>
  <si>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</si>
  <si>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</si>
  <si>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</si>
  <si>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</si>
  <si>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</si>
  <si>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</si>
  <si>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</si>
  <si>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</si>
  <si>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</si>
  <si>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</si>
  <si>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</si>
  <si>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</si>
  <si>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</si>
  <si>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</si>
  <si>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</si>
  <si>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</si>
  <si>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</si>
  <si>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</si>
  <si>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</si>
  <si>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</si>
  <si>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</si>
  <si>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</si>
  <si>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</si>
  <si>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</si>
  <si>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</si>
  <si>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</si>
  <si>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</si>
  <si>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</si>
  <si>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</si>
  <si>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</si>
  <si>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</si>
  <si>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</si>
  <si>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</si>
  <si>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</si>
  <si>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</si>
  <si>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</si>
  <si>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</si>
  <si>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</si>
  <si>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</si>
  <si>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</si>
  <si>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</si>
  <si>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</si>
  <si>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</si>
  <si>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</si>
  <si>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</si>
  <si>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</si>
  <si>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</si>
  <si>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</si>
  <si>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</si>
  <si>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</si>
  <si>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</si>
  <si>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</si>
  <si>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</si>
  <si>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</si>
  <si>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</si>
  <si>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</si>
  <si>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</si>
  <si>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</si>
  <si>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</si>
  <si>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</si>
  <si>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</si>
  <si>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</si>
  <si>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</si>
  <si>
    <t>三重県</t>
    <rPh sb="0" eb="3">
      <t>ミエケン</t>
    </rPh>
    <phoneticPr fontId="13"/>
  </si>
  <si>
    <t>240001</t>
  </si>
  <si>
    <t>津市</t>
  </si>
  <si>
    <t>ﾂｼ</t>
  </si>
  <si>
    <t>242012</t>
  </si>
  <si>
    <t>四日市市</t>
  </si>
  <si>
    <t>ﾖｯｶｲﾁｼ</t>
  </si>
  <si>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</si>
  <si>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</si>
  <si>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</si>
  <si>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</si>
  <si>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</si>
  <si>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</si>
  <si>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</si>
  <si>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</si>
  <si>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</si>
  <si>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</si>
  <si>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</si>
  <si>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</si>
  <si>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</si>
  <si>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</si>
  <si>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</si>
  <si>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</si>
  <si>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</si>
  <si>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</si>
  <si>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</si>
  <si>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</si>
  <si>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</si>
  <si>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</si>
  <si>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</si>
  <si>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</si>
  <si>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</si>
  <si>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</si>
  <si>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</si>
  <si>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</si>
  <si>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</si>
  <si>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</si>
  <si>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</si>
  <si>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</si>
  <si>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</si>
  <si>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</si>
  <si>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</si>
  <si>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</si>
  <si>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</si>
  <si>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</si>
  <si>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</si>
  <si>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</si>
  <si>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</si>
  <si>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</si>
  <si>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</si>
  <si>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</si>
  <si>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</si>
  <si>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</si>
  <si>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</si>
  <si>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</si>
  <si>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</si>
  <si>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</si>
  <si>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</si>
  <si>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</si>
  <si>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</si>
  <si>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</si>
  <si>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</si>
  <si>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</si>
  <si>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</si>
  <si>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</si>
  <si>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</si>
  <si>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</si>
  <si>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</si>
  <si>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</si>
  <si>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</si>
  <si>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</si>
  <si>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</si>
  <si>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</si>
  <si>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</si>
  <si>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</si>
  <si>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</si>
  <si>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</si>
  <si>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</si>
  <si>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</si>
  <si>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</si>
  <si>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</si>
  <si>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</si>
  <si>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</si>
  <si>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</si>
  <si>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</si>
  <si>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</si>
  <si>
    <t>滋賀県</t>
    <rPh sb="0" eb="3">
      <t>シガケン</t>
    </rPh>
    <phoneticPr fontId="13"/>
  </si>
  <si>
    <t>250007</t>
  </si>
  <si>
    <t>大津市</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</si>
  <si>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</si>
  <si>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</si>
  <si>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</si>
  <si>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</si>
  <si>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</si>
  <si>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</si>
  <si>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</si>
  <si>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</si>
  <si>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</si>
  <si>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</si>
  <si>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</si>
  <si>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</si>
  <si>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</si>
  <si>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</si>
  <si>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</si>
  <si>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</si>
  <si>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</si>
  <si>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</si>
  <si>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</si>
  <si>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</si>
  <si>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</si>
  <si>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</si>
  <si>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</si>
  <si>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</si>
  <si>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</si>
  <si>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</si>
  <si>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</si>
  <si>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</si>
  <si>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</si>
  <si>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</si>
  <si>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</si>
  <si>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</si>
  <si>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</si>
  <si>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</si>
  <si>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</si>
  <si>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</si>
  <si>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</si>
  <si>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</si>
  <si>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</si>
  <si>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</si>
  <si>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</si>
  <si>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</si>
  <si>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</si>
  <si>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</si>
  <si>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</si>
  <si>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</si>
  <si>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</si>
  <si>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</si>
  <si>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</si>
  <si>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</si>
  <si>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</si>
  <si>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</si>
  <si>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</si>
  <si>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</si>
  <si>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</si>
  <si>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</si>
  <si>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</si>
  <si>
    <t>京都府</t>
    <rPh sb="0" eb="3">
      <t>キョウトフ</t>
    </rPh>
    <phoneticPr fontId="13"/>
  </si>
  <si>
    <t>260002</t>
  </si>
  <si>
    <t>京都市</t>
  </si>
  <si>
    <t>ｷｮｳﾄｼ</t>
  </si>
  <si>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</si>
  <si>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</si>
  <si>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</si>
  <si>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</si>
  <si>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</si>
  <si>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</si>
  <si>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</si>
  <si>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</si>
  <si>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</si>
  <si>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</si>
  <si>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</si>
  <si>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</si>
  <si>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</si>
  <si>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</si>
  <si>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</si>
  <si>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</si>
  <si>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</si>
  <si>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</si>
  <si>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</si>
  <si>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</si>
  <si>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</si>
  <si>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</si>
  <si>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</si>
  <si>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</si>
  <si>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</si>
  <si>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</si>
  <si>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</si>
  <si>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</si>
  <si>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</si>
  <si>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</si>
  <si>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</si>
  <si>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</si>
  <si>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</si>
  <si>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</si>
  <si>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</si>
  <si>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</si>
  <si>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</si>
  <si>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</si>
  <si>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</si>
  <si>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</si>
  <si>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</si>
  <si>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</si>
  <si>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</si>
  <si>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</si>
  <si>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</si>
  <si>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</si>
  <si>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</si>
  <si>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</si>
  <si>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</si>
  <si>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</si>
  <si>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</si>
  <si>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</si>
  <si>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</si>
  <si>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</si>
  <si>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</si>
  <si>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</si>
  <si>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</si>
  <si>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</si>
  <si>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</si>
  <si>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</si>
  <si>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</si>
  <si>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</si>
  <si>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</si>
  <si>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</si>
  <si>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</si>
  <si>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</si>
  <si>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</si>
  <si>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</si>
  <si>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</si>
  <si>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</si>
  <si>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</si>
  <si>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</si>
  <si>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</si>
  <si>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</si>
  <si>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</si>
  <si>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</si>
  <si>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</si>
  <si>
    <t>大阪府</t>
    <rPh sb="0" eb="3">
      <t>オオサカフ</t>
    </rPh>
    <phoneticPr fontId="13"/>
  </si>
  <si>
    <t>270008</t>
  </si>
  <si>
    <t>大阪市</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</si>
  <si>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</si>
  <si>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</si>
  <si>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</si>
  <si>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</si>
  <si>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</si>
  <si>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</si>
  <si>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</si>
  <si>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</si>
  <si>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</si>
  <si>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</si>
  <si>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</si>
  <si>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</si>
  <si>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</si>
  <si>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</si>
  <si>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</si>
  <si>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</si>
  <si>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</si>
  <si>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</si>
  <si>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</si>
  <si>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</si>
  <si>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</si>
  <si>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</si>
  <si>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</si>
  <si>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</si>
  <si>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</si>
  <si>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</si>
  <si>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</si>
  <si>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</si>
  <si>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</si>
  <si>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</si>
  <si>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</si>
  <si>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</si>
  <si>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</si>
  <si>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</si>
  <si>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</si>
  <si>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</si>
  <si>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</si>
  <si>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</si>
  <si>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</si>
  <si>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</si>
  <si>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</si>
  <si>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</si>
  <si>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</si>
  <si>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</si>
  <si>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</si>
  <si>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</si>
  <si>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</si>
  <si>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</si>
  <si>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</si>
  <si>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</si>
  <si>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</si>
  <si>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</si>
  <si>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</si>
  <si>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</si>
  <si>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</si>
  <si>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</si>
  <si>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</si>
  <si>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</si>
  <si>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</si>
  <si>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</si>
  <si>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</si>
  <si>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</si>
  <si>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</si>
  <si>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</si>
  <si>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</si>
  <si>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</si>
  <si>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</si>
  <si>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</si>
  <si>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</si>
  <si>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</si>
  <si>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</si>
  <si>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</si>
  <si>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</si>
  <si>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</si>
  <si>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</si>
  <si>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</si>
  <si>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</si>
  <si>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</si>
  <si>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</si>
  <si>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</si>
  <si>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</si>
  <si>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</si>
  <si>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</si>
  <si>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</si>
  <si>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</si>
  <si>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</si>
  <si>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</si>
  <si>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</si>
  <si>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</si>
  <si>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</si>
  <si>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</si>
  <si>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</si>
  <si>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</si>
  <si>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</si>
  <si>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</si>
  <si>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</si>
  <si>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</si>
  <si>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</si>
  <si>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</si>
  <si>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</si>
  <si>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</si>
  <si>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</si>
  <si>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</si>
  <si>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</si>
  <si>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</si>
  <si>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</si>
  <si>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</si>
  <si>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</si>
  <si>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</si>
  <si>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</si>
  <si>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</si>
  <si>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</si>
  <si>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</si>
  <si>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</si>
  <si>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</si>
  <si>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</si>
  <si>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</si>
  <si>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</si>
  <si>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</si>
  <si>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</si>
  <si>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</si>
  <si>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</si>
  <si>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</si>
  <si>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</si>
  <si>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</si>
  <si>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</si>
  <si>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</si>
  <si>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</si>
  <si>
    <t>兵庫県</t>
    <rPh sb="0" eb="3">
      <t>ヒョウゴケン</t>
    </rPh>
    <phoneticPr fontId="13"/>
  </si>
  <si>
    <t>280003</t>
  </si>
  <si>
    <t>神戸市</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</si>
  <si>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</si>
  <si>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</si>
  <si>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</si>
  <si>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</si>
  <si>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</si>
  <si>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</si>
  <si>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</si>
  <si>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</si>
  <si>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</si>
  <si>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</si>
  <si>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</si>
  <si>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</si>
  <si>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</si>
  <si>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</si>
  <si>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</si>
  <si>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</si>
  <si>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</si>
  <si>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</si>
  <si>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</si>
  <si>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</si>
  <si>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</si>
  <si>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</si>
  <si>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</si>
  <si>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</si>
  <si>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</si>
  <si>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</si>
  <si>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</si>
  <si>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</si>
  <si>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</si>
  <si>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</si>
  <si>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</si>
  <si>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</si>
  <si>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</si>
  <si>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</si>
  <si>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</si>
  <si>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</si>
  <si>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</si>
  <si>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</si>
  <si>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</si>
  <si>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</si>
  <si>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</si>
  <si>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</si>
  <si>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</si>
  <si>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</si>
  <si>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</si>
  <si>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</si>
  <si>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</si>
  <si>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</si>
  <si>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</si>
  <si>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</si>
  <si>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</si>
  <si>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</si>
  <si>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</si>
  <si>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</si>
  <si>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</si>
  <si>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</si>
  <si>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</si>
  <si>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</si>
  <si>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</si>
  <si>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</si>
  <si>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</si>
  <si>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</si>
  <si>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</si>
  <si>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</si>
  <si>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</si>
  <si>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</si>
  <si>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</si>
  <si>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</si>
  <si>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</si>
  <si>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</si>
  <si>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</si>
  <si>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</si>
  <si>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</si>
  <si>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</si>
  <si>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</si>
  <si>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</si>
  <si>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</si>
  <si>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</si>
  <si>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</si>
  <si>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</si>
  <si>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</si>
  <si>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</si>
  <si>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</si>
  <si>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</si>
  <si>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</si>
  <si>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</si>
  <si>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</si>
  <si>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</si>
  <si>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</si>
  <si>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</si>
  <si>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</si>
  <si>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</si>
  <si>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</si>
  <si>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</si>
  <si>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</si>
  <si>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</si>
  <si>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</si>
  <si>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</si>
  <si>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</si>
  <si>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</si>
  <si>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</si>
  <si>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</si>
  <si>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</si>
  <si>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</si>
  <si>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</si>
  <si>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</si>
  <si>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</si>
  <si>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</si>
  <si>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</si>
  <si>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</si>
  <si>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</si>
  <si>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</si>
  <si>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</si>
  <si>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</si>
  <si>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</si>
  <si>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</si>
  <si>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</si>
  <si>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</si>
  <si>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</si>
  <si>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</si>
  <si>
    <t>奈良県</t>
    <rPh sb="0" eb="3">
      <t>ナラケン</t>
    </rPh>
    <phoneticPr fontId="13"/>
  </si>
  <si>
    <t>290009</t>
  </si>
  <si>
    <t>奈良市</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</si>
  <si>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</si>
  <si>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</si>
  <si>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</si>
  <si>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</si>
  <si>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</si>
  <si>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</si>
  <si>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</si>
  <si>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</si>
  <si>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</si>
  <si>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</si>
  <si>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</si>
  <si>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</si>
  <si>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</si>
  <si>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</si>
  <si>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</si>
  <si>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</si>
  <si>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</si>
  <si>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</si>
  <si>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</si>
  <si>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</si>
  <si>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</si>
  <si>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</si>
  <si>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</si>
  <si>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</si>
  <si>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</si>
  <si>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</si>
  <si>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</si>
  <si>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</si>
  <si>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</si>
  <si>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</si>
  <si>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</si>
  <si>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</si>
  <si>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</si>
  <si>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</si>
  <si>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</si>
  <si>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</si>
  <si>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</si>
  <si>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</si>
  <si>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</si>
  <si>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</si>
  <si>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</si>
  <si>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</si>
  <si>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</si>
  <si>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</si>
  <si>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</si>
  <si>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</si>
  <si>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</si>
  <si>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</si>
  <si>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</si>
  <si>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</si>
  <si>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</si>
  <si>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</si>
  <si>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</si>
  <si>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</si>
  <si>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</si>
  <si>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</si>
  <si>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</si>
  <si>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</si>
  <si>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</si>
  <si>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</si>
  <si>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</si>
  <si>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</si>
  <si>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</si>
  <si>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</si>
  <si>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</si>
  <si>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</si>
  <si>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</si>
  <si>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</si>
  <si>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</si>
  <si>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</si>
  <si>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</si>
  <si>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</si>
  <si>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</si>
  <si>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</si>
  <si>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</si>
  <si>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</si>
  <si>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</si>
  <si>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</si>
  <si>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</si>
  <si>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</si>
  <si>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</si>
  <si>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</si>
  <si>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</si>
  <si>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</si>
  <si>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</si>
  <si>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</si>
  <si>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</si>
  <si>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</si>
  <si>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</si>
  <si>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</si>
  <si>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</si>
  <si>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</si>
  <si>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</si>
  <si>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</si>
  <si>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</si>
  <si>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</si>
  <si>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</si>
  <si>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</si>
  <si>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</si>
  <si>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</si>
  <si>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</si>
  <si>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</si>
  <si>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</si>
  <si>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</si>
  <si>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</si>
  <si>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</si>
  <si>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</si>
  <si>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</si>
  <si>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</si>
  <si>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</si>
  <si>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</si>
  <si>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</si>
  <si>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</si>
  <si>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</si>
  <si>
    <t>和歌山県</t>
    <rPh sb="0" eb="4">
      <t>ワカヤマケン</t>
    </rPh>
    <phoneticPr fontId="13"/>
  </si>
  <si>
    <t>300004</t>
  </si>
  <si>
    <t>和歌山市</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</si>
  <si>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</si>
  <si>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</si>
  <si>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</si>
  <si>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</si>
  <si>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</si>
  <si>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</si>
  <si>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</si>
  <si>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</si>
  <si>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</si>
  <si>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</si>
  <si>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</si>
  <si>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</si>
  <si>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</si>
  <si>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</si>
  <si>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</si>
  <si>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</si>
  <si>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</si>
  <si>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</si>
  <si>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</si>
  <si>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</si>
  <si>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</si>
  <si>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</si>
  <si>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</si>
  <si>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</si>
  <si>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</si>
  <si>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</si>
  <si>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</si>
  <si>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</si>
  <si>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</si>
  <si>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</si>
  <si>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</si>
  <si>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</si>
  <si>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</si>
  <si>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</si>
  <si>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</si>
  <si>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</si>
  <si>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</si>
  <si>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</si>
  <si>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</si>
  <si>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</si>
  <si>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</si>
  <si>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</si>
  <si>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</si>
  <si>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</si>
  <si>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</si>
  <si>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</si>
  <si>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</si>
  <si>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</si>
  <si>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</si>
  <si>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</si>
  <si>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</si>
  <si>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</si>
  <si>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</si>
  <si>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</si>
  <si>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</si>
  <si>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</si>
  <si>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</si>
  <si>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</si>
  <si>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</si>
  <si>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</si>
  <si>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</si>
  <si>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</si>
  <si>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</si>
  <si>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</si>
  <si>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</si>
  <si>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</si>
  <si>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</si>
  <si>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</si>
  <si>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</si>
  <si>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</si>
  <si>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</si>
  <si>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</si>
  <si>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</si>
  <si>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</si>
  <si>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</si>
  <si>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</si>
  <si>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</si>
  <si>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</si>
  <si>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</si>
  <si>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</si>
  <si>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</si>
  <si>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</si>
  <si>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</si>
  <si>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</si>
  <si>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</si>
  <si>
    <t>鳥取県</t>
    <rPh sb="0" eb="3">
      <t>トットリケン</t>
    </rPh>
    <phoneticPr fontId="13"/>
  </si>
  <si>
    <t>310000</t>
  </si>
  <si>
    <t>鳥取市</t>
  </si>
  <si>
    <t>ﾄｯﾄﾘｼ</t>
  </si>
  <si>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</si>
  <si>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</si>
  <si>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</si>
  <si>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</si>
  <si>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</si>
  <si>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</si>
  <si>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</si>
  <si>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</si>
  <si>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</si>
  <si>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</si>
  <si>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</si>
  <si>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</si>
  <si>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</si>
  <si>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</si>
  <si>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</si>
  <si>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</si>
  <si>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</si>
  <si>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</si>
  <si>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</si>
  <si>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</si>
  <si>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</si>
  <si>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</si>
  <si>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</si>
  <si>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</si>
  <si>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</si>
  <si>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</si>
  <si>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</si>
  <si>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</si>
  <si>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</si>
  <si>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</si>
  <si>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</si>
  <si>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</si>
  <si>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</si>
  <si>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</si>
  <si>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</si>
  <si>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</si>
  <si>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</si>
  <si>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</si>
  <si>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</si>
  <si>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</si>
  <si>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</si>
  <si>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</si>
  <si>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</si>
  <si>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</si>
  <si>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</si>
  <si>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</si>
  <si>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</si>
  <si>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</si>
  <si>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</si>
  <si>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</si>
  <si>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</si>
  <si>
    <t>島根県</t>
    <rPh sb="0" eb="3">
      <t>シマネケン</t>
    </rPh>
    <phoneticPr fontId="13"/>
  </si>
  <si>
    <t>320005</t>
  </si>
  <si>
    <t>松江市</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</si>
  <si>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</si>
  <si>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</si>
  <si>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</si>
  <si>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</si>
  <si>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</si>
  <si>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</si>
  <si>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</si>
  <si>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</si>
  <si>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</si>
  <si>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</si>
  <si>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</si>
  <si>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</si>
  <si>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</si>
  <si>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</si>
  <si>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</si>
  <si>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</si>
  <si>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</si>
  <si>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</si>
  <si>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</si>
  <si>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</si>
  <si>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</si>
  <si>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</si>
  <si>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</si>
  <si>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</si>
  <si>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</si>
  <si>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</si>
  <si>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</si>
  <si>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</si>
  <si>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</si>
  <si>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</si>
  <si>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</si>
  <si>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</si>
  <si>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</si>
  <si>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</si>
  <si>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</si>
  <si>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</si>
  <si>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</si>
  <si>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</si>
  <si>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</si>
  <si>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</si>
  <si>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</si>
  <si>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</si>
  <si>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</si>
  <si>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</si>
  <si>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</si>
  <si>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</si>
  <si>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</si>
  <si>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</si>
  <si>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</si>
  <si>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</si>
  <si>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</si>
  <si>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</si>
  <si>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</si>
  <si>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</si>
  <si>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</si>
  <si>
    <t>岡山県</t>
    <rPh sb="0" eb="3">
      <t>オカヤマケン</t>
    </rPh>
    <phoneticPr fontId="13"/>
  </si>
  <si>
    <t>330001</t>
  </si>
  <si>
    <t>岡山市</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</si>
  <si>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</si>
  <si>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</si>
  <si>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</si>
  <si>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</si>
  <si>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</si>
  <si>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</si>
  <si>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</si>
  <si>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</si>
  <si>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</si>
  <si>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</si>
  <si>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</si>
  <si>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</si>
  <si>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</si>
  <si>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</si>
  <si>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</si>
  <si>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</si>
  <si>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</si>
  <si>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</si>
  <si>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</si>
  <si>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</si>
  <si>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</si>
  <si>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</si>
  <si>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</si>
  <si>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</si>
  <si>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</si>
  <si>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</si>
  <si>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</si>
  <si>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</si>
  <si>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</si>
  <si>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</si>
  <si>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</si>
  <si>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</si>
  <si>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</si>
  <si>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</si>
  <si>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</si>
  <si>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</si>
  <si>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</si>
  <si>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</si>
  <si>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</si>
  <si>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</si>
  <si>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</si>
  <si>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</si>
  <si>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</si>
  <si>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</si>
  <si>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</si>
  <si>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</si>
  <si>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</si>
  <si>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</si>
  <si>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</si>
  <si>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</si>
  <si>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</si>
  <si>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</si>
  <si>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</si>
  <si>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</si>
  <si>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</si>
  <si>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</si>
  <si>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</si>
  <si>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</si>
  <si>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</si>
  <si>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</si>
  <si>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</si>
  <si>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</si>
  <si>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</si>
  <si>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</si>
  <si>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</si>
  <si>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</si>
  <si>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</si>
  <si>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</si>
  <si>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</si>
  <si>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</si>
  <si>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</si>
  <si>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</si>
  <si>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</si>
  <si>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</si>
  <si>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</si>
  <si>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</si>
  <si>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</si>
  <si>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</si>
  <si>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</si>
  <si>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</si>
  <si>
    <t>広島県</t>
    <rPh sb="0" eb="3">
      <t>ヒロシマケン</t>
    </rPh>
    <phoneticPr fontId="13"/>
  </si>
  <si>
    <t>340006</t>
  </si>
  <si>
    <t>広島市</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</si>
  <si>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</si>
  <si>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</si>
  <si>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</si>
  <si>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</si>
  <si>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</si>
  <si>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</si>
  <si>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</si>
  <si>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</si>
  <si>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</si>
  <si>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</si>
  <si>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</si>
  <si>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</si>
  <si>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</si>
  <si>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</si>
  <si>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</si>
  <si>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</si>
  <si>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</si>
  <si>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</si>
  <si>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</si>
  <si>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</si>
  <si>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</si>
  <si>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</si>
  <si>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</si>
  <si>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</si>
  <si>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</si>
  <si>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</si>
  <si>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</si>
  <si>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</si>
  <si>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</si>
  <si>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</si>
  <si>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</si>
  <si>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</si>
  <si>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</si>
  <si>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</si>
  <si>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</si>
  <si>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</si>
  <si>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</si>
  <si>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</si>
  <si>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</si>
  <si>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</si>
  <si>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</si>
  <si>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</si>
  <si>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</si>
  <si>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</si>
  <si>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</si>
  <si>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</si>
  <si>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</si>
  <si>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</si>
  <si>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</si>
  <si>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</si>
  <si>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</si>
  <si>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</si>
  <si>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</si>
  <si>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</si>
  <si>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</si>
  <si>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</si>
  <si>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</si>
  <si>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</si>
  <si>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</si>
  <si>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</si>
  <si>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</si>
  <si>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</si>
  <si>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</si>
  <si>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</si>
  <si>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</si>
  <si>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</si>
  <si>
    <t>山口県</t>
    <rPh sb="0" eb="3">
      <t>ヤマグチケン</t>
    </rPh>
    <phoneticPr fontId="13"/>
  </si>
  <si>
    <t>350001</t>
  </si>
  <si>
    <t>下関市</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</si>
  <si>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</si>
  <si>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</si>
  <si>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</si>
  <si>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</si>
  <si>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</si>
  <si>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</si>
  <si>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</si>
  <si>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</si>
  <si>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</si>
  <si>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</si>
  <si>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</si>
  <si>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</si>
  <si>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</si>
  <si>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</si>
  <si>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</si>
  <si>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</si>
  <si>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</si>
  <si>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</si>
  <si>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</si>
  <si>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</si>
  <si>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</si>
  <si>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</si>
  <si>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</si>
  <si>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</si>
  <si>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</si>
  <si>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</si>
  <si>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</si>
  <si>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</si>
  <si>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</si>
  <si>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</si>
  <si>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</si>
  <si>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</si>
  <si>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</si>
  <si>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</si>
  <si>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</si>
  <si>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</si>
  <si>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</si>
  <si>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</si>
  <si>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</si>
  <si>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</si>
  <si>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</si>
  <si>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</si>
  <si>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</si>
  <si>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</si>
  <si>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</si>
  <si>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</si>
  <si>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</si>
  <si>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</si>
  <si>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</si>
  <si>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</si>
  <si>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</si>
  <si>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</si>
  <si>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</si>
  <si>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</si>
  <si>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</si>
  <si>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</si>
  <si>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</si>
  <si>
    <t>徳島県</t>
    <rPh sb="0" eb="3">
      <t>トクシマケン</t>
    </rPh>
    <phoneticPr fontId="13"/>
  </si>
  <si>
    <t>360007</t>
  </si>
  <si>
    <t>徳島市</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</si>
  <si>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</si>
  <si>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</si>
  <si>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</si>
  <si>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</si>
  <si>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</si>
  <si>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</si>
  <si>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</si>
  <si>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</si>
  <si>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</si>
  <si>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</si>
  <si>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</si>
  <si>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</si>
  <si>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</si>
  <si>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</si>
  <si>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</si>
  <si>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</si>
  <si>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</si>
  <si>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</si>
  <si>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</si>
  <si>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</si>
  <si>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</si>
  <si>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</si>
  <si>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</si>
  <si>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</si>
  <si>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</si>
  <si>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</si>
  <si>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</si>
  <si>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</si>
  <si>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</si>
  <si>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</si>
  <si>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</si>
  <si>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</si>
  <si>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</si>
  <si>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</si>
  <si>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</si>
  <si>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</si>
  <si>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</si>
  <si>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</si>
  <si>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</si>
  <si>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</si>
  <si>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</si>
  <si>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</si>
  <si>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</si>
  <si>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</si>
  <si>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</si>
  <si>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</si>
  <si>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</si>
  <si>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</si>
  <si>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</si>
  <si>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</si>
  <si>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</si>
  <si>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</si>
  <si>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</si>
  <si>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</si>
  <si>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</si>
  <si>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</si>
  <si>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</si>
  <si>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</si>
  <si>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</si>
  <si>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</si>
  <si>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</si>
  <si>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</si>
  <si>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</si>
  <si>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</si>
  <si>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</si>
  <si>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</si>
  <si>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</si>
  <si>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</si>
  <si>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</si>
  <si>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</si>
  <si>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</si>
  <si>
    <t>香川県</t>
    <rPh sb="0" eb="3">
      <t>カガワケン</t>
    </rPh>
    <phoneticPr fontId="13"/>
  </si>
  <si>
    <t>370002</t>
  </si>
  <si>
    <t>高松市</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</si>
  <si>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</si>
  <si>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</si>
  <si>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</si>
  <si>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</si>
  <si>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</si>
  <si>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</si>
  <si>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</si>
  <si>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</si>
  <si>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</si>
  <si>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</si>
  <si>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</si>
  <si>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</si>
  <si>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</si>
  <si>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</si>
  <si>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</si>
  <si>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</si>
  <si>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</si>
  <si>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</si>
  <si>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</si>
  <si>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</si>
  <si>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</si>
  <si>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</si>
  <si>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</si>
  <si>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</si>
  <si>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</si>
  <si>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</si>
  <si>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</si>
  <si>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</si>
  <si>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</si>
  <si>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</si>
  <si>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</si>
  <si>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</si>
  <si>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</si>
  <si>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</si>
  <si>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</si>
  <si>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</si>
  <si>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</si>
  <si>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</si>
  <si>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</si>
  <si>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</si>
  <si>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</si>
  <si>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</si>
  <si>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</si>
  <si>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</si>
  <si>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</si>
  <si>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</si>
  <si>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</si>
  <si>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</si>
  <si>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</si>
  <si>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</si>
  <si>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</si>
  <si>
    <t>愛媛県</t>
    <rPh sb="0" eb="3">
      <t>エヒメケン</t>
    </rPh>
    <phoneticPr fontId="13"/>
  </si>
  <si>
    <t>380008</t>
  </si>
  <si>
    <t>松山市</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</si>
  <si>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</si>
  <si>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</si>
  <si>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</si>
  <si>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</si>
  <si>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</si>
  <si>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</si>
  <si>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</si>
  <si>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</si>
  <si>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</si>
  <si>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</si>
  <si>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</si>
  <si>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</si>
  <si>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</si>
  <si>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</si>
  <si>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</si>
  <si>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</si>
  <si>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</si>
  <si>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</si>
  <si>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</si>
  <si>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</si>
  <si>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</si>
  <si>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</si>
  <si>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</si>
  <si>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</si>
  <si>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</si>
  <si>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</si>
  <si>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</si>
  <si>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</si>
  <si>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</si>
  <si>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</si>
  <si>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</si>
  <si>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</si>
  <si>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</si>
  <si>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</si>
  <si>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</si>
  <si>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</si>
  <si>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</si>
  <si>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</si>
  <si>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</si>
  <si>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</si>
  <si>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</si>
  <si>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</si>
  <si>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</si>
  <si>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</si>
  <si>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</si>
  <si>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</si>
  <si>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</si>
  <si>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</si>
  <si>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</si>
  <si>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</si>
  <si>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</si>
  <si>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</si>
  <si>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</si>
  <si>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</si>
  <si>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</si>
  <si>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</si>
  <si>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</si>
  <si>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</si>
  <si>
    <t>高知県</t>
    <rPh sb="0" eb="3">
      <t>コウチケン</t>
    </rPh>
    <phoneticPr fontId="13"/>
  </si>
  <si>
    <t>390003</t>
  </si>
  <si>
    <t>高知市</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</si>
  <si>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</si>
  <si>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</si>
  <si>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</si>
  <si>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</si>
  <si>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</si>
  <si>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</si>
  <si>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</si>
  <si>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</si>
  <si>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</si>
  <si>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</si>
  <si>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</si>
  <si>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</si>
  <si>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</si>
  <si>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</si>
  <si>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</si>
  <si>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</si>
  <si>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</si>
  <si>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</si>
  <si>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</si>
  <si>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</si>
  <si>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</si>
  <si>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</si>
  <si>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</si>
  <si>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</si>
  <si>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</si>
  <si>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</si>
  <si>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</si>
  <si>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</si>
  <si>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</si>
  <si>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</si>
  <si>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</si>
  <si>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</si>
  <si>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</si>
  <si>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</si>
  <si>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</si>
  <si>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</si>
  <si>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</si>
  <si>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</si>
  <si>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</si>
  <si>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</si>
  <si>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</si>
  <si>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</si>
  <si>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</si>
  <si>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</si>
  <si>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</si>
  <si>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</si>
  <si>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</si>
  <si>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</si>
  <si>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</si>
  <si>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</si>
  <si>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</si>
  <si>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</si>
  <si>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</si>
  <si>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</si>
  <si>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</si>
  <si>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</si>
  <si>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</si>
  <si>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</si>
  <si>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</si>
  <si>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</si>
  <si>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</si>
  <si>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</si>
  <si>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</si>
  <si>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</si>
  <si>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</si>
  <si>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</si>
  <si>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</si>
  <si>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</si>
  <si>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</si>
  <si>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</si>
  <si>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</si>
  <si>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</si>
  <si>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</si>
  <si>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</si>
  <si>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</si>
  <si>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</si>
  <si>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</si>
  <si>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</si>
  <si>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</si>
  <si>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</si>
  <si>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</si>
  <si>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</si>
  <si>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</si>
  <si>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</si>
  <si>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</si>
  <si>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</si>
  <si>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</si>
  <si>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</si>
  <si>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</si>
  <si>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</si>
  <si>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</si>
  <si>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</si>
  <si>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</si>
  <si>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</si>
  <si>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</si>
  <si>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</si>
  <si>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</si>
  <si>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</si>
  <si>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</si>
  <si>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</si>
  <si>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</si>
  <si>
    <t>福岡県</t>
    <rPh sb="0" eb="3">
      <t>フクオカケン</t>
    </rPh>
    <phoneticPr fontId="13"/>
  </si>
  <si>
    <t>400009</t>
  </si>
  <si>
    <t>北九州市</t>
  </si>
  <si>
    <t>ｷﾀｷｭｳｼｭｳｼ</t>
  </si>
  <si>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</si>
  <si>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</si>
  <si>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</si>
  <si>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</si>
  <si>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</si>
  <si>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</si>
  <si>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</si>
  <si>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</si>
  <si>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</si>
  <si>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</si>
  <si>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</si>
  <si>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</si>
  <si>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</si>
  <si>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</si>
  <si>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</si>
  <si>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</si>
  <si>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</si>
  <si>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</si>
  <si>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</si>
  <si>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</si>
  <si>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</si>
  <si>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</si>
  <si>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</si>
  <si>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</si>
  <si>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</si>
  <si>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</si>
  <si>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</si>
  <si>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</si>
  <si>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</si>
  <si>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</si>
  <si>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</si>
  <si>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</si>
  <si>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</si>
  <si>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</si>
  <si>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</si>
  <si>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</si>
  <si>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</si>
  <si>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</si>
  <si>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</si>
  <si>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</si>
  <si>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</si>
  <si>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</si>
  <si>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</si>
  <si>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</si>
  <si>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</si>
  <si>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</si>
  <si>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</si>
  <si>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</si>
  <si>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</si>
  <si>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</si>
  <si>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</si>
  <si>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</si>
  <si>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</si>
  <si>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</si>
  <si>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</si>
  <si>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</si>
  <si>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</si>
  <si>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</si>
  <si>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</si>
  <si>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</si>
  <si>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</si>
  <si>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</si>
  <si>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</si>
  <si>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</si>
  <si>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</si>
  <si>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</si>
  <si>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</si>
  <si>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</si>
  <si>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</si>
  <si>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</si>
  <si>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</si>
  <si>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</si>
  <si>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</si>
  <si>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</si>
  <si>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</si>
  <si>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</si>
  <si>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</si>
  <si>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</si>
  <si>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</si>
  <si>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</si>
  <si>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</si>
  <si>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8"/>
  </si>
  <si>
    <t>那珂川市</t>
    <rPh sb="0" eb="3">
      <t>ナカガワ</t>
    </rPh>
    <rPh sb="3" eb="4">
      <t>シ</t>
    </rPh>
    <phoneticPr fontId="8"/>
  </si>
  <si>
    <t>ﾅｶｶﾞﾜｼ</t>
  </si>
  <si>
    <t>402311</t>
  </si>
  <si>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</si>
  <si>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</si>
  <si>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</si>
  <si>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</si>
  <si>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</si>
  <si>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</si>
  <si>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</si>
  <si>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</si>
  <si>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</si>
  <si>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</si>
  <si>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</si>
  <si>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</si>
  <si>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</si>
  <si>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</si>
  <si>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</si>
  <si>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</si>
  <si>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</si>
  <si>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</si>
  <si>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</si>
  <si>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</si>
  <si>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</si>
  <si>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</si>
  <si>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</si>
  <si>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</si>
  <si>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</si>
  <si>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</si>
  <si>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</si>
  <si>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</si>
  <si>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</si>
  <si>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</si>
  <si>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</si>
  <si>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</si>
  <si>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</si>
  <si>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</si>
  <si>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</si>
  <si>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</si>
  <si>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</si>
  <si>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</si>
  <si>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</si>
  <si>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</si>
  <si>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</si>
  <si>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</si>
  <si>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</si>
  <si>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</si>
  <si>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</si>
  <si>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</si>
  <si>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</si>
  <si>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</si>
  <si>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</si>
  <si>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</si>
  <si>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</si>
  <si>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</si>
  <si>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</si>
  <si>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</si>
  <si>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</si>
  <si>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</si>
  <si>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</si>
  <si>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</si>
  <si>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</si>
  <si>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</si>
  <si>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</si>
  <si>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</si>
  <si>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</si>
  <si>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</si>
  <si>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</si>
  <si>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</si>
  <si>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</si>
  <si>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</si>
  <si>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</si>
  <si>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</si>
  <si>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</si>
  <si>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</si>
  <si>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</si>
  <si>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</si>
  <si>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</si>
  <si>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</si>
  <si>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</si>
  <si>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</si>
  <si>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</si>
  <si>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</si>
  <si>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</si>
  <si>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</si>
  <si>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</si>
  <si>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</si>
  <si>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</si>
  <si>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</si>
  <si>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</si>
  <si>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</si>
  <si>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</si>
  <si>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</si>
  <si>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</si>
  <si>
    <t>佐賀県</t>
    <rPh sb="0" eb="3">
      <t>サガケン</t>
    </rPh>
    <phoneticPr fontId="13"/>
  </si>
  <si>
    <t>410004</t>
  </si>
  <si>
    <t>佐賀市</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</si>
  <si>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</si>
  <si>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</si>
  <si>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</si>
  <si>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</si>
  <si>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</si>
  <si>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</si>
  <si>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</si>
  <si>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</si>
  <si>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</si>
  <si>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</si>
  <si>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</si>
  <si>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</si>
  <si>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</si>
  <si>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</si>
  <si>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</si>
  <si>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</si>
  <si>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</si>
  <si>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</si>
  <si>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</si>
  <si>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</si>
  <si>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</si>
  <si>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</si>
  <si>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</si>
  <si>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</si>
  <si>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</si>
  <si>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</si>
  <si>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</si>
  <si>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</si>
  <si>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</si>
  <si>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</si>
  <si>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</si>
  <si>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</si>
  <si>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</si>
  <si>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</si>
  <si>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</si>
  <si>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</si>
  <si>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</si>
  <si>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</si>
  <si>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</si>
  <si>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</si>
  <si>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</si>
  <si>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</si>
  <si>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</si>
  <si>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</si>
  <si>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</si>
  <si>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</si>
  <si>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</si>
  <si>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</si>
  <si>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</si>
  <si>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</si>
  <si>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</si>
  <si>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</si>
  <si>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</si>
  <si>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</si>
  <si>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</si>
  <si>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</si>
  <si>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</si>
  <si>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</si>
  <si>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</si>
  <si>
    <t>長崎県</t>
    <rPh sb="0" eb="3">
      <t>ナガサキケン</t>
    </rPh>
    <phoneticPr fontId="13"/>
  </si>
  <si>
    <t>420000</t>
  </si>
  <si>
    <t>長崎市</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</si>
  <si>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</si>
  <si>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</si>
  <si>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</si>
  <si>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</si>
  <si>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</si>
  <si>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</si>
  <si>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</si>
  <si>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</si>
  <si>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</si>
  <si>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</si>
  <si>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</si>
  <si>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</si>
  <si>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</si>
  <si>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</si>
  <si>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</si>
  <si>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</si>
  <si>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</si>
  <si>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</si>
  <si>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</si>
  <si>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</si>
  <si>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</si>
  <si>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</si>
  <si>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</si>
  <si>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</si>
  <si>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</si>
  <si>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</si>
  <si>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</si>
  <si>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</si>
  <si>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</si>
  <si>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</si>
  <si>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</si>
  <si>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</si>
  <si>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</si>
  <si>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</si>
  <si>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</si>
  <si>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</si>
  <si>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</si>
  <si>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</si>
  <si>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</si>
  <si>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</si>
  <si>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</si>
  <si>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</si>
  <si>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</si>
  <si>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</si>
  <si>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</si>
  <si>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</si>
  <si>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</si>
  <si>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</si>
  <si>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</si>
  <si>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</si>
  <si>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</si>
  <si>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</si>
  <si>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</si>
  <si>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</si>
  <si>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</si>
  <si>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</si>
  <si>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</si>
  <si>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</si>
  <si>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</si>
  <si>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</si>
  <si>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</si>
  <si>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</si>
  <si>
    <t>熊本県</t>
    <rPh sb="0" eb="3">
      <t>クマモトケン</t>
    </rPh>
    <phoneticPr fontId="13"/>
  </si>
  <si>
    <t>430005</t>
  </si>
  <si>
    <t>熊本市</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</si>
  <si>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</si>
  <si>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</si>
  <si>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</si>
  <si>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</si>
  <si>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</si>
  <si>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</si>
  <si>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</si>
  <si>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</si>
  <si>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</si>
  <si>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</si>
  <si>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</si>
  <si>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</si>
  <si>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</si>
  <si>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</si>
  <si>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</si>
  <si>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</si>
  <si>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</si>
  <si>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</si>
  <si>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</si>
  <si>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</si>
  <si>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</si>
  <si>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</si>
  <si>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</si>
  <si>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</si>
  <si>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</si>
  <si>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</si>
  <si>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</si>
  <si>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</si>
  <si>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</si>
  <si>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</si>
  <si>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</si>
  <si>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</si>
  <si>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</si>
  <si>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</si>
  <si>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</si>
  <si>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</si>
  <si>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</si>
  <si>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</si>
  <si>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</si>
  <si>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</si>
  <si>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</si>
  <si>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</si>
  <si>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</si>
  <si>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</si>
  <si>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</si>
  <si>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</si>
  <si>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</si>
  <si>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</si>
  <si>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</si>
  <si>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</si>
  <si>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</si>
  <si>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</si>
  <si>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</si>
  <si>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</si>
  <si>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</si>
  <si>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</si>
  <si>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</si>
  <si>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</si>
  <si>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</si>
  <si>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</si>
  <si>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</si>
  <si>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</si>
  <si>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</si>
  <si>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</si>
  <si>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</si>
  <si>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</si>
  <si>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</si>
  <si>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</si>
  <si>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</si>
  <si>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</si>
  <si>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</si>
  <si>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</si>
  <si>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</si>
  <si>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</si>
  <si>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</si>
  <si>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</si>
  <si>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</si>
  <si>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</si>
  <si>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</si>
  <si>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</si>
  <si>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</si>
  <si>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</si>
  <si>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</si>
  <si>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</si>
  <si>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</si>
  <si>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</si>
  <si>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</si>
  <si>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</si>
  <si>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</si>
  <si>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</si>
  <si>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</si>
  <si>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</si>
  <si>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</si>
  <si>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</si>
  <si>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</si>
  <si>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</si>
  <si>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</si>
  <si>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</si>
  <si>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</si>
  <si>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</si>
  <si>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</si>
  <si>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</si>
  <si>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</si>
  <si>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</si>
  <si>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</si>
  <si>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</si>
  <si>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</si>
  <si>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</si>
  <si>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</si>
  <si>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</si>
  <si>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</si>
  <si>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</si>
  <si>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</si>
  <si>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</si>
  <si>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</si>
  <si>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</si>
  <si>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</si>
  <si>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</si>
  <si>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</si>
  <si>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</si>
  <si>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</si>
  <si>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</si>
  <si>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</si>
  <si>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</si>
  <si>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</si>
  <si>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</si>
  <si>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</si>
  <si>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</si>
  <si>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</si>
  <si>
    <t>大分県</t>
    <rPh sb="0" eb="3">
      <t>オオイタケン</t>
    </rPh>
    <phoneticPr fontId="13"/>
  </si>
  <si>
    <t>440001</t>
  </si>
  <si>
    <t>大分市</t>
  </si>
  <si>
    <t>ｵｵｲﾀｼ</t>
  </si>
  <si>
    <t>442011</t>
  </si>
  <si>
    <t>別府市</t>
  </si>
  <si>
    <t>ﾍﾞｯﾌﾟｼ</t>
  </si>
  <si>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</si>
  <si>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</si>
  <si>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</si>
  <si>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</si>
  <si>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</si>
  <si>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</si>
  <si>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</si>
  <si>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</si>
  <si>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</si>
  <si>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</si>
  <si>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</si>
  <si>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</si>
  <si>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</si>
  <si>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</si>
  <si>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</si>
  <si>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</si>
  <si>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</si>
  <si>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</si>
  <si>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</si>
  <si>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</si>
  <si>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</si>
  <si>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</si>
  <si>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</si>
  <si>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</si>
  <si>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</si>
  <si>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</si>
  <si>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</si>
  <si>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</si>
  <si>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</si>
  <si>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</si>
  <si>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</si>
  <si>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</si>
  <si>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</si>
  <si>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</si>
  <si>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</si>
  <si>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</si>
  <si>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</si>
  <si>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</si>
  <si>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</si>
  <si>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</si>
  <si>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</si>
  <si>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</si>
  <si>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</si>
  <si>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</si>
  <si>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</si>
  <si>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</si>
  <si>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</si>
  <si>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</si>
  <si>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</si>
  <si>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</si>
  <si>
    <t>宮崎県</t>
    <rPh sb="0" eb="3">
      <t>ミヤザキケン</t>
    </rPh>
    <phoneticPr fontId="13"/>
  </si>
  <si>
    <t>450006</t>
  </si>
  <si>
    <t>宮崎市</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</si>
  <si>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</si>
  <si>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</si>
  <si>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</si>
  <si>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</si>
  <si>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</si>
  <si>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</si>
  <si>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</si>
  <si>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</si>
  <si>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</si>
  <si>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</si>
  <si>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</si>
  <si>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</si>
  <si>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</si>
  <si>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</si>
  <si>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</si>
  <si>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</si>
  <si>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</si>
  <si>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</si>
  <si>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</si>
  <si>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</si>
  <si>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</si>
  <si>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</si>
  <si>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</si>
  <si>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</si>
  <si>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</si>
  <si>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</si>
  <si>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</si>
  <si>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</si>
  <si>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</si>
  <si>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</si>
  <si>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</si>
  <si>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</si>
  <si>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</si>
  <si>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</si>
  <si>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</si>
  <si>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</si>
  <si>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</si>
  <si>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</si>
  <si>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</si>
  <si>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</si>
  <si>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</si>
  <si>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</si>
  <si>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</si>
  <si>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</si>
  <si>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</si>
  <si>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</si>
  <si>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</si>
  <si>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</si>
  <si>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</si>
  <si>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</si>
  <si>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</si>
  <si>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</si>
  <si>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</si>
  <si>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</si>
  <si>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</si>
  <si>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</si>
  <si>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</si>
  <si>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</si>
  <si>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</si>
  <si>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</si>
  <si>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</si>
  <si>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</si>
  <si>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</si>
  <si>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</si>
  <si>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</si>
  <si>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</si>
  <si>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</si>
  <si>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</si>
  <si>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</si>
  <si>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</si>
  <si>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</si>
  <si>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</si>
  <si>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</si>
  <si>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</si>
  <si>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</si>
  <si>
    <t>鹿児島県</t>
    <rPh sb="0" eb="4">
      <t>カゴシマケン</t>
    </rPh>
    <phoneticPr fontId="13"/>
  </si>
  <si>
    <t>460001</t>
  </si>
  <si>
    <t>鹿児島市</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</si>
  <si>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</si>
  <si>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</si>
  <si>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</si>
  <si>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</si>
  <si>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</si>
  <si>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</si>
  <si>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</si>
  <si>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</si>
  <si>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</si>
  <si>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</si>
  <si>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</si>
  <si>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</si>
  <si>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</si>
  <si>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</si>
  <si>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</si>
  <si>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</si>
  <si>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</si>
  <si>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</si>
  <si>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</si>
  <si>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</si>
  <si>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</si>
  <si>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</si>
  <si>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</si>
  <si>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</si>
  <si>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</si>
  <si>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</si>
  <si>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</si>
  <si>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</si>
  <si>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</si>
  <si>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</si>
  <si>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</si>
  <si>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</si>
  <si>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</si>
  <si>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</si>
  <si>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</si>
  <si>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</si>
  <si>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</si>
  <si>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</si>
  <si>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</si>
  <si>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</si>
  <si>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</si>
  <si>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</si>
  <si>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</si>
  <si>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</si>
  <si>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</si>
  <si>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</si>
  <si>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</si>
  <si>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</si>
  <si>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</si>
  <si>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</si>
  <si>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</si>
  <si>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</si>
  <si>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</si>
  <si>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</si>
  <si>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</si>
  <si>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</si>
  <si>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</si>
  <si>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</si>
  <si>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</si>
  <si>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</si>
  <si>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</si>
  <si>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</si>
  <si>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</si>
  <si>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</si>
  <si>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</si>
  <si>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</si>
  <si>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</si>
  <si>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</si>
  <si>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</si>
  <si>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</si>
  <si>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</si>
  <si>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</si>
  <si>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</si>
  <si>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</si>
  <si>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</si>
  <si>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</si>
  <si>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</si>
  <si>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</si>
  <si>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</si>
  <si>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</si>
  <si>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</si>
  <si>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</si>
  <si>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</si>
  <si>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</si>
  <si>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</si>
  <si>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</si>
  <si>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</si>
  <si>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</si>
  <si>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</si>
  <si>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</si>
  <si>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</si>
  <si>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</si>
  <si>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</si>
  <si>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</si>
  <si>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</si>
  <si>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</si>
  <si>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</si>
  <si>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</si>
  <si>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</si>
  <si>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</si>
  <si>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</si>
  <si>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</si>
  <si>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</si>
  <si>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</si>
  <si>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</si>
  <si>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</si>
  <si>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</si>
  <si>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</si>
  <si>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</si>
  <si>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</si>
  <si>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</si>
  <si>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</si>
  <si>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</si>
  <si>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</si>
  <si>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</si>
  <si>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</si>
  <si>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</si>
  <si>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</si>
  <si>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</si>
  <si>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</si>
  <si>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</si>
  <si>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</si>
  <si>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</si>
  <si>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</si>
  <si>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</si>
  <si>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</si>
  <si>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</si>
  <si>
    <t>沖縄県</t>
    <rPh sb="0" eb="3">
      <t>オキナワケン</t>
    </rPh>
    <phoneticPr fontId="13"/>
  </si>
  <si>
    <t>470007</t>
  </si>
  <si>
    <t>那覇市</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</si>
  <si>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</si>
  <si>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</si>
  <si>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</si>
  <si>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</si>
  <si>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</si>
  <si>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</si>
  <si>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</si>
  <si>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</si>
  <si>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</si>
  <si>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</si>
  <si>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</si>
  <si>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</si>
  <si>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</si>
  <si>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</si>
  <si>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</si>
  <si>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</si>
  <si>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</si>
  <si>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</si>
  <si>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</si>
  <si>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</si>
  <si>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</si>
  <si>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</si>
  <si>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</si>
  <si>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</si>
  <si>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</si>
  <si>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</si>
  <si>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</si>
  <si>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</si>
  <si>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</si>
  <si>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</si>
  <si>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</si>
  <si>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</si>
  <si>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</si>
  <si>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</si>
  <si>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</si>
  <si>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</si>
  <si>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</si>
  <si>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</si>
  <si>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</si>
  <si>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</si>
  <si>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</si>
  <si>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</si>
  <si>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</si>
  <si>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</si>
  <si>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</si>
  <si>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</si>
  <si>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</si>
  <si>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</si>
  <si>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</si>
  <si>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</si>
  <si>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</si>
  <si>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</si>
  <si>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</si>
  <si>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</si>
  <si>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</si>
  <si>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</si>
  <si>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</si>
  <si>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</si>
  <si>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</si>
  <si>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</si>
  <si>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</si>
  <si>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</si>
  <si>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</si>
  <si>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</si>
  <si>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</si>
  <si>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</si>
  <si>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</si>
  <si>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</si>
  <si>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</si>
  <si>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</si>
  <si>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</si>
  <si>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</si>
  <si>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</si>
  <si>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</si>
  <si>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</si>
  <si>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</si>
  <si>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</si>
  <si>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</si>
  <si>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</si>
  <si>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</si>
  <si>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</si>
  <si>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</si>
  <si>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</si>
  <si>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</si>
  <si>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</si>
  <si>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</si>
  <si>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</si>
  <si>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</si>
  <si>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</si>
  <si>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</si>
  <si>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</si>
  <si>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</si>
  <si>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</si>
  <si>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</si>
  <si>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</si>
  <si>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</si>
  <si>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</si>
  <si>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</si>
  <si>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</si>
  <si>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</si>
  <si>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</si>
  <si>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</si>
  <si>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</si>
  <si>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</si>
  <si>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</si>
  <si>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</si>
  <si>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</si>
  <si>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</si>
  <si>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</si>
  <si>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</si>
  <si>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</si>
  <si>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</si>
  <si>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</si>
  <si>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</si>
  <si>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</si>
  <si>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</si>
  <si>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</si>
  <si>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</si>
  <si>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</si>
  <si>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</si>
  <si>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</si>
  <si>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</si>
  <si>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高岡地区広域圏事務組合</t>
  </si>
  <si>
    <t>169005</t>
  </si>
  <si>
    <t>有明広域行政事務組合</t>
  </si>
  <si>
    <t>439916</t>
  </si>
  <si>
    <t>富山県高岡地区広域圏事務組合</t>
  </si>
  <si>
    <t>熊本県有明広域行政事務組合</t>
  </si>
  <si>
    <t>北海道北海道</t>
  </si>
  <si>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</si>
  <si>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</si>
  <si>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</si>
  <si>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</si>
  <si>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</si>
  <si>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</si>
  <si>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</si>
  <si>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</si>
  <si>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</si>
  <si>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</si>
  <si>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</si>
  <si>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</si>
  <si>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</si>
  <si>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</si>
  <si>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</si>
  <si>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</si>
  <si>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</si>
  <si>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</si>
  <si>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</si>
  <si>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</si>
  <si>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</si>
  <si>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</si>
  <si>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</si>
  <si>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</si>
  <si>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</si>
  <si>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</si>
  <si>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</si>
  <si>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</si>
  <si>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</si>
  <si>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</si>
  <si>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</si>
  <si>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</si>
  <si>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</si>
  <si>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</si>
  <si>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</si>
  <si>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</si>
  <si>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</si>
  <si>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</si>
  <si>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</si>
  <si>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</si>
  <si>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</si>
  <si>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</si>
  <si>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</si>
  <si>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</si>
  <si>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</si>
  <si>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</si>
  <si>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</si>
  <si>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</si>
  <si>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</si>
  <si>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</si>
  <si>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</si>
  <si>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</si>
  <si>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</si>
  <si>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</si>
  <si>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</si>
  <si>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</si>
  <si>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</si>
  <si>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</si>
  <si>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</si>
  <si>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</si>
  <si>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</si>
  <si>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</si>
  <si>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</si>
  <si>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</si>
  <si>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</si>
  <si>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</si>
  <si>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</si>
  <si>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</si>
  <si>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</si>
  <si>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</si>
  <si>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</si>
  <si>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</si>
  <si>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</si>
  <si>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</si>
  <si>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</si>
  <si>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</si>
  <si>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</si>
  <si>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</si>
  <si>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</si>
  <si>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</si>
  <si>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</si>
  <si>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</si>
  <si>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</si>
  <si>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</si>
  <si>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</si>
  <si>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</si>
  <si>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</si>
  <si>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</si>
  <si>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</si>
  <si>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</si>
  <si>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</si>
  <si>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</si>
  <si>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</si>
  <si>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</si>
  <si>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</si>
  <si>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</si>
  <si>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</si>
  <si>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</si>
  <si>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</si>
  <si>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</si>
  <si>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</si>
  <si>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</si>
  <si>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</si>
  <si>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</si>
  <si>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</si>
  <si>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</si>
  <si>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</si>
  <si>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</si>
  <si>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</si>
  <si>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</si>
  <si>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</si>
  <si>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</si>
  <si>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</si>
  <si>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</si>
  <si>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</si>
  <si>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</si>
  <si>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</si>
  <si>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</si>
  <si>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</si>
  <si>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</si>
  <si>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</si>
  <si>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</si>
  <si>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</si>
  <si>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</si>
  <si>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</si>
  <si>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</si>
  <si>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</si>
  <si>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</si>
  <si>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</si>
  <si>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</si>
  <si>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</si>
  <si>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</si>
  <si>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</si>
  <si>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</si>
  <si>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</si>
  <si>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</si>
  <si>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</si>
  <si>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</si>
  <si>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</si>
  <si>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</si>
  <si>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</si>
  <si>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</si>
  <si>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</si>
  <si>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</si>
  <si>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</si>
  <si>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</si>
  <si>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</si>
  <si>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</si>
  <si>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</si>
  <si>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</si>
  <si>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</si>
  <si>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</si>
  <si>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</si>
  <si>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</si>
  <si>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</si>
  <si>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</si>
  <si>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</si>
  <si>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</si>
  <si>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</si>
  <si>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</si>
  <si>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</si>
  <si>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</si>
  <si>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</si>
  <si>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</si>
  <si>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</si>
  <si>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</si>
  <si>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</si>
  <si>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</si>
  <si>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</si>
  <si>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</si>
  <si>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</si>
  <si>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</si>
  <si>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</si>
  <si>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</si>
  <si>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</si>
  <si>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</si>
  <si>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</si>
  <si>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</si>
  <si>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</si>
  <si>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青森県青森県</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</si>
  <si>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</si>
  <si>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</si>
  <si>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</si>
  <si>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</si>
  <si>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</si>
  <si>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</si>
  <si>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</si>
  <si>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</si>
  <si>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</si>
  <si>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</si>
  <si>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</si>
  <si>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</si>
  <si>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</si>
  <si>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</si>
  <si>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</si>
  <si>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</si>
  <si>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</si>
  <si>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</si>
  <si>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</si>
  <si>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</si>
  <si>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</si>
  <si>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</si>
  <si>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</si>
  <si>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</si>
  <si>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</si>
  <si>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</si>
  <si>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</si>
  <si>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</si>
  <si>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</si>
  <si>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</si>
  <si>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</si>
  <si>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</si>
  <si>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</si>
  <si>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</si>
  <si>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</si>
  <si>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</si>
  <si>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</si>
  <si>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</si>
  <si>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</si>
  <si>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</si>
  <si>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岩手県岩手県</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</si>
  <si>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</si>
  <si>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</si>
  <si>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</si>
  <si>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</si>
  <si>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</si>
  <si>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</si>
  <si>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</si>
  <si>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</si>
  <si>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</si>
  <si>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</si>
  <si>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</si>
  <si>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</si>
  <si>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</si>
  <si>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</si>
  <si>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</si>
  <si>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</si>
  <si>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</si>
  <si>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</si>
  <si>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</si>
  <si>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</si>
  <si>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</si>
  <si>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</si>
  <si>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</si>
  <si>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</si>
  <si>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</si>
  <si>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</si>
  <si>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</si>
  <si>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</si>
  <si>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</si>
  <si>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</si>
  <si>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</si>
  <si>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</si>
  <si>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</si>
  <si>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宮城県宮城県</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</si>
  <si>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</si>
  <si>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</si>
  <si>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</si>
  <si>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</si>
  <si>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</si>
  <si>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</si>
  <si>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</si>
  <si>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</si>
  <si>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</si>
  <si>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</si>
  <si>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</si>
  <si>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</si>
  <si>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</si>
  <si>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</si>
  <si>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</si>
  <si>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</si>
  <si>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</si>
  <si>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</si>
  <si>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</si>
  <si>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</si>
  <si>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</si>
  <si>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</si>
  <si>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</si>
  <si>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</si>
  <si>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</si>
  <si>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</si>
  <si>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</si>
  <si>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</si>
  <si>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</si>
  <si>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</si>
  <si>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</si>
  <si>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</si>
  <si>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</si>
  <si>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</si>
  <si>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</si>
  <si>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秋田県秋田県</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</si>
  <si>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</si>
  <si>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</si>
  <si>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</si>
  <si>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</si>
  <si>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</si>
  <si>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</si>
  <si>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</si>
  <si>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</si>
  <si>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</si>
  <si>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</si>
  <si>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</si>
  <si>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</si>
  <si>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</si>
  <si>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</si>
  <si>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</si>
  <si>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</si>
  <si>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</si>
  <si>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</si>
  <si>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</si>
  <si>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</si>
  <si>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</si>
  <si>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</si>
  <si>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</si>
  <si>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</si>
  <si>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</si>
  <si>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山形県山形県</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</si>
  <si>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</si>
  <si>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</si>
  <si>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</si>
  <si>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</si>
  <si>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</si>
  <si>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</si>
  <si>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</si>
  <si>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</si>
  <si>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</si>
  <si>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</si>
  <si>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</si>
  <si>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</si>
  <si>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</si>
  <si>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</si>
  <si>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</si>
  <si>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</si>
  <si>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</si>
  <si>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</si>
  <si>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</si>
  <si>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</si>
  <si>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</si>
  <si>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</si>
  <si>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</si>
  <si>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</si>
  <si>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</si>
  <si>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</si>
  <si>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</si>
  <si>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</si>
  <si>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</si>
  <si>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</si>
  <si>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</si>
  <si>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</si>
  <si>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</si>
  <si>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</si>
  <si>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</si>
  <si>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福島県福島県</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</si>
  <si>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</si>
  <si>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</si>
  <si>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</si>
  <si>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</si>
  <si>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</si>
  <si>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</si>
  <si>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</si>
  <si>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</si>
  <si>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</si>
  <si>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</si>
  <si>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</si>
  <si>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</si>
  <si>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</si>
  <si>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</si>
  <si>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</si>
  <si>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</si>
  <si>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</si>
  <si>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</si>
  <si>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</si>
  <si>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</si>
  <si>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</si>
  <si>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</si>
  <si>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</si>
  <si>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</si>
  <si>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</si>
  <si>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</si>
  <si>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</si>
  <si>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</si>
  <si>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</si>
  <si>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</si>
  <si>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</si>
  <si>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</si>
  <si>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</si>
  <si>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</si>
  <si>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</si>
  <si>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</si>
  <si>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</si>
  <si>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</si>
  <si>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</si>
  <si>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</si>
  <si>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</si>
  <si>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</si>
  <si>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</si>
  <si>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</si>
  <si>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</si>
  <si>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</si>
  <si>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</si>
  <si>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</si>
  <si>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</si>
  <si>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</si>
  <si>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</si>
  <si>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</si>
  <si>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</si>
  <si>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</si>
  <si>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</si>
  <si>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</si>
  <si>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</si>
  <si>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</si>
  <si>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</si>
  <si>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茨城県茨城県</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</si>
  <si>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</si>
  <si>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</si>
  <si>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</si>
  <si>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</si>
  <si>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</si>
  <si>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</si>
  <si>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</si>
  <si>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</si>
  <si>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</si>
  <si>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</si>
  <si>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</si>
  <si>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</si>
  <si>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</si>
  <si>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</si>
  <si>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</si>
  <si>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</si>
  <si>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</si>
  <si>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</si>
  <si>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</si>
  <si>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</si>
  <si>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</si>
  <si>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</si>
  <si>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</si>
  <si>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</si>
  <si>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</si>
  <si>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</si>
  <si>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</si>
  <si>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</si>
  <si>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</si>
  <si>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</si>
  <si>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</si>
  <si>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</si>
  <si>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</si>
  <si>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</si>
  <si>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</si>
  <si>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</si>
  <si>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</si>
  <si>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</si>
  <si>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</si>
  <si>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</si>
  <si>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</si>
  <si>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</si>
  <si>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</si>
  <si>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</si>
  <si>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栃木県栃木県</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</si>
  <si>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</si>
  <si>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</si>
  <si>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</si>
  <si>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</si>
  <si>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</si>
  <si>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</si>
  <si>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</si>
  <si>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</si>
  <si>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</si>
  <si>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</si>
  <si>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</si>
  <si>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</si>
  <si>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</si>
  <si>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</si>
  <si>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</si>
  <si>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</si>
  <si>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</si>
  <si>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</si>
  <si>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</si>
  <si>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</si>
  <si>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</si>
  <si>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</si>
  <si>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</si>
  <si>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</si>
  <si>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</si>
  <si>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群馬県群馬県</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</si>
  <si>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</si>
  <si>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</si>
  <si>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</si>
  <si>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</si>
  <si>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</si>
  <si>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</si>
  <si>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</si>
  <si>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</si>
  <si>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</si>
  <si>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</si>
  <si>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</si>
  <si>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</si>
  <si>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</si>
  <si>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</si>
  <si>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</si>
  <si>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</si>
  <si>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</si>
  <si>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</si>
  <si>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</si>
  <si>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</si>
  <si>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</si>
  <si>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</si>
  <si>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</si>
  <si>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</si>
  <si>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</si>
  <si>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</si>
  <si>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</si>
  <si>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</si>
  <si>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</si>
  <si>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</si>
  <si>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</si>
  <si>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</si>
  <si>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</si>
  <si>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</si>
  <si>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</si>
  <si>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埼玉県埼玉県</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</si>
  <si>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</si>
  <si>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</si>
  <si>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</si>
  <si>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</si>
  <si>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</si>
  <si>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</si>
  <si>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</si>
  <si>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</si>
  <si>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</si>
  <si>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</si>
  <si>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</si>
  <si>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</si>
  <si>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</si>
  <si>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</si>
  <si>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</si>
  <si>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</si>
  <si>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</si>
  <si>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</si>
  <si>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</si>
  <si>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</si>
  <si>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</si>
  <si>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</si>
  <si>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</si>
  <si>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</si>
  <si>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</si>
  <si>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</si>
  <si>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</si>
  <si>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</si>
  <si>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</si>
  <si>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</si>
  <si>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</si>
  <si>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</si>
  <si>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</si>
  <si>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</si>
  <si>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</si>
  <si>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</si>
  <si>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</si>
  <si>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</si>
  <si>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</si>
  <si>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</si>
  <si>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</si>
  <si>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</si>
  <si>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</si>
  <si>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</si>
  <si>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</si>
  <si>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</si>
  <si>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</si>
  <si>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</si>
  <si>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</si>
  <si>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</si>
  <si>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</si>
  <si>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</si>
  <si>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</si>
  <si>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</si>
  <si>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</si>
  <si>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</si>
  <si>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</si>
  <si>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</si>
  <si>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</si>
  <si>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</si>
  <si>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</si>
  <si>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</si>
  <si>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</si>
  <si>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千葉県千葉県</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</si>
  <si>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</si>
  <si>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</si>
  <si>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</si>
  <si>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</si>
  <si>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</si>
  <si>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</si>
  <si>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</si>
  <si>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</si>
  <si>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</si>
  <si>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</si>
  <si>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</si>
  <si>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</si>
  <si>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</si>
  <si>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</si>
  <si>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</si>
  <si>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</si>
  <si>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</si>
  <si>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</si>
  <si>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</si>
  <si>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</si>
  <si>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</si>
  <si>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</si>
  <si>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</si>
  <si>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</si>
  <si>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</si>
  <si>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</si>
  <si>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</si>
  <si>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</si>
  <si>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</si>
  <si>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</si>
  <si>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</si>
  <si>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</si>
  <si>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</si>
  <si>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</si>
  <si>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</si>
  <si>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</si>
  <si>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</si>
  <si>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</si>
  <si>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</si>
  <si>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</si>
  <si>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</si>
  <si>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</si>
  <si>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</si>
  <si>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</si>
  <si>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</si>
  <si>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</si>
  <si>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</si>
  <si>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</si>
  <si>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</si>
  <si>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</si>
  <si>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</si>
  <si>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</si>
  <si>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</si>
  <si>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</si>
  <si>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東京都東京都</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</si>
  <si>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</si>
  <si>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</si>
  <si>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</si>
  <si>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</si>
  <si>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</si>
  <si>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</si>
  <si>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</si>
  <si>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</si>
  <si>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</si>
  <si>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</si>
  <si>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</si>
  <si>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</si>
  <si>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</si>
  <si>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</si>
  <si>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</si>
  <si>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</si>
  <si>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</si>
  <si>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</si>
  <si>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</si>
  <si>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</si>
  <si>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</si>
  <si>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</si>
  <si>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</si>
  <si>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</si>
  <si>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</si>
  <si>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</si>
  <si>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</si>
  <si>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</si>
  <si>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</si>
  <si>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</si>
  <si>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</si>
  <si>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</si>
  <si>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</si>
  <si>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</si>
  <si>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</si>
  <si>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</si>
  <si>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</si>
  <si>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</si>
  <si>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</si>
  <si>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</si>
  <si>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</si>
  <si>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</si>
  <si>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</si>
  <si>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</si>
  <si>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</si>
  <si>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</si>
  <si>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</si>
  <si>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</si>
  <si>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</si>
  <si>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</si>
  <si>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</si>
  <si>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</si>
  <si>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</si>
  <si>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</si>
  <si>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</si>
  <si>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</si>
  <si>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</si>
  <si>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</si>
  <si>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</si>
  <si>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</si>
  <si>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</si>
  <si>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</si>
  <si>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神奈川県神奈川県</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</si>
  <si>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</si>
  <si>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</si>
  <si>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</si>
  <si>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</si>
  <si>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</si>
  <si>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</si>
  <si>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</si>
  <si>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</si>
  <si>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</si>
  <si>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</si>
  <si>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</si>
  <si>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</si>
  <si>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</si>
  <si>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</si>
  <si>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</si>
  <si>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</si>
  <si>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</si>
  <si>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</si>
  <si>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</si>
  <si>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</si>
  <si>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</si>
  <si>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</si>
  <si>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</si>
  <si>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</si>
  <si>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</si>
  <si>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</si>
  <si>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</si>
  <si>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</si>
  <si>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</si>
  <si>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</si>
  <si>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</si>
  <si>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</si>
  <si>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</si>
  <si>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新潟県新潟県</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</si>
  <si>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</si>
  <si>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</si>
  <si>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</si>
  <si>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</si>
  <si>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</si>
  <si>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</si>
  <si>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</si>
  <si>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</si>
  <si>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</si>
  <si>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</si>
  <si>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</si>
  <si>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</si>
  <si>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</si>
  <si>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</si>
  <si>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</si>
  <si>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</si>
  <si>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</si>
  <si>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</si>
  <si>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</si>
  <si>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</si>
  <si>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</si>
  <si>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</si>
  <si>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</si>
  <si>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</si>
  <si>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</si>
  <si>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</si>
  <si>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</si>
  <si>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</si>
  <si>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</si>
  <si>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</si>
  <si>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富山県富山県</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</si>
  <si>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</si>
  <si>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</si>
  <si>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</si>
  <si>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</si>
  <si>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</si>
  <si>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</si>
  <si>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</si>
  <si>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</si>
  <si>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</si>
  <si>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</si>
  <si>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</si>
  <si>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</si>
  <si>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</si>
  <si>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</si>
  <si>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</si>
  <si>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石川県石川県</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</si>
  <si>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</si>
  <si>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</si>
  <si>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</si>
  <si>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</si>
  <si>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</si>
  <si>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</si>
  <si>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</si>
  <si>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</si>
  <si>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</si>
  <si>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</si>
  <si>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</si>
  <si>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</si>
  <si>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</si>
  <si>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</si>
  <si>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</si>
  <si>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</si>
  <si>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</si>
  <si>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</si>
  <si>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</si>
  <si>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福井県福井県</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</si>
  <si>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</si>
  <si>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</si>
  <si>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</si>
  <si>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</si>
  <si>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</si>
  <si>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</si>
  <si>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</si>
  <si>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</si>
  <si>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</si>
  <si>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</si>
  <si>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</si>
  <si>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</si>
  <si>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</si>
  <si>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</si>
  <si>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</si>
  <si>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</si>
  <si>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</si>
  <si>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山梨県山梨県</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</si>
  <si>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</si>
  <si>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</si>
  <si>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</si>
  <si>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</si>
  <si>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</si>
  <si>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</si>
  <si>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</si>
  <si>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</si>
  <si>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</si>
  <si>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</si>
  <si>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</si>
  <si>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</si>
  <si>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</si>
  <si>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</si>
  <si>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</si>
  <si>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</si>
  <si>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</si>
  <si>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</si>
  <si>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</si>
  <si>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</si>
  <si>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</si>
  <si>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</si>
  <si>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</si>
  <si>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</si>
  <si>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</si>
  <si>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</si>
  <si>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</si>
  <si>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長野県長野県</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</si>
  <si>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</si>
  <si>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</si>
  <si>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</si>
  <si>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</si>
  <si>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</si>
  <si>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</si>
  <si>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</si>
  <si>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</si>
  <si>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</si>
  <si>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</si>
  <si>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</si>
  <si>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</si>
  <si>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</si>
  <si>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</si>
  <si>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</si>
  <si>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</si>
  <si>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</si>
  <si>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</si>
  <si>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</si>
  <si>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</si>
  <si>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</si>
  <si>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</si>
  <si>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</si>
  <si>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</si>
  <si>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</si>
  <si>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</si>
  <si>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</si>
  <si>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</si>
  <si>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</si>
  <si>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</si>
  <si>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</si>
  <si>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</si>
  <si>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</si>
  <si>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</si>
  <si>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</si>
  <si>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</si>
  <si>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</si>
  <si>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</si>
  <si>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</si>
  <si>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</si>
  <si>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</si>
  <si>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</si>
  <si>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</si>
  <si>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</si>
  <si>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</si>
  <si>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</si>
  <si>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</si>
  <si>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</si>
  <si>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</si>
  <si>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</si>
  <si>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</si>
  <si>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</si>
  <si>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</si>
  <si>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</si>
  <si>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</si>
  <si>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</si>
  <si>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</si>
  <si>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</si>
  <si>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</si>
  <si>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</si>
  <si>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</si>
  <si>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</si>
  <si>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</si>
  <si>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</si>
  <si>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</si>
  <si>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</si>
  <si>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</si>
  <si>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</si>
  <si>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</si>
  <si>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</si>
  <si>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</si>
  <si>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</si>
  <si>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</si>
  <si>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</si>
  <si>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</si>
  <si>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</si>
  <si>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</si>
  <si>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岐阜県岐阜県</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</si>
  <si>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</si>
  <si>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</si>
  <si>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</si>
  <si>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</si>
  <si>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</si>
  <si>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</si>
  <si>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</si>
  <si>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</si>
  <si>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</si>
  <si>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</si>
  <si>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</si>
  <si>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</si>
  <si>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</si>
  <si>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</si>
  <si>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</si>
  <si>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</si>
  <si>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</si>
  <si>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</si>
  <si>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</si>
  <si>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</si>
  <si>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</si>
  <si>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</si>
  <si>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</si>
  <si>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</si>
  <si>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</si>
  <si>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</si>
  <si>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</si>
  <si>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</si>
  <si>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</si>
  <si>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</si>
  <si>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</si>
  <si>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</si>
  <si>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</si>
  <si>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</si>
  <si>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</si>
  <si>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</si>
  <si>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</si>
  <si>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</si>
  <si>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</si>
  <si>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</si>
  <si>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</si>
  <si>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</si>
  <si>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静岡県静岡県</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</si>
  <si>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</si>
  <si>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</si>
  <si>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</si>
  <si>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</si>
  <si>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</si>
  <si>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</si>
  <si>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</si>
  <si>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</si>
  <si>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</si>
  <si>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</si>
  <si>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</si>
  <si>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</si>
  <si>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</si>
  <si>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</si>
  <si>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</si>
  <si>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</si>
  <si>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</si>
  <si>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</si>
  <si>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</si>
  <si>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</si>
  <si>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</si>
  <si>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</si>
  <si>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</si>
  <si>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</si>
  <si>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</si>
  <si>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</si>
  <si>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</si>
  <si>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</si>
  <si>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</si>
  <si>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</si>
  <si>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</si>
  <si>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</si>
  <si>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</si>
  <si>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</si>
  <si>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</si>
  <si>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愛知県愛知県</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</si>
  <si>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</si>
  <si>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</si>
  <si>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</si>
  <si>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</si>
  <si>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</si>
  <si>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</si>
  <si>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</si>
  <si>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</si>
  <si>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</si>
  <si>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</si>
  <si>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</si>
  <si>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</si>
  <si>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</si>
  <si>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</si>
  <si>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</si>
  <si>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</si>
  <si>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</si>
  <si>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</si>
  <si>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</si>
  <si>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</si>
  <si>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</si>
  <si>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</si>
  <si>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</si>
  <si>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</si>
  <si>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</si>
  <si>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</si>
  <si>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</si>
  <si>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</si>
  <si>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</si>
  <si>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</si>
  <si>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</si>
  <si>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</si>
  <si>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</si>
  <si>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</si>
  <si>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</si>
  <si>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</si>
  <si>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</si>
  <si>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</si>
  <si>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</si>
  <si>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</si>
  <si>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</si>
  <si>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</si>
  <si>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</si>
  <si>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</si>
  <si>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</si>
  <si>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</si>
  <si>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</si>
  <si>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</si>
  <si>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</si>
  <si>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</si>
  <si>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</si>
  <si>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</si>
  <si>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</si>
  <si>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</si>
  <si>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三重県三重県</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</si>
  <si>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</si>
  <si>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</si>
  <si>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</si>
  <si>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</si>
  <si>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</si>
  <si>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</si>
  <si>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</si>
  <si>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</si>
  <si>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</si>
  <si>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</si>
  <si>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</si>
  <si>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</si>
  <si>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</si>
  <si>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</si>
  <si>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</si>
  <si>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</si>
  <si>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</si>
  <si>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</si>
  <si>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</si>
  <si>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</si>
  <si>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</si>
  <si>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</si>
  <si>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</si>
  <si>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</si>
  <si>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</si>
  <si>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</si>
  <si>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</si>
  <si>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</si>
  <si>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</si>
  <si>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滋賀県滋賀県</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</si>
  <si>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</si>
  <si>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</si>
  <si>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</si>
  <si>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</si>
  <si>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</si>
  <si>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</si>
  <si>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</si>
  <si>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</si>
  <si>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</si>
  <si>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</si>
  <si>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</si>
  <si>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</si>
  <si>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</si>
  <si>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</si>
  <si>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</si>
  <si>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</si>
  <si>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</si>
  <si>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</si>
  <si>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</si>
  <si>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京都府京都府</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</si>
  <si>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</si>
  <si>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</si>
  <si>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</si>
  <si>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</si>
  <si>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</si>
  <si>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</si>
  <si>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</si>
  <si>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</si>
  <si>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</si>
  <si>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</si>
  <si>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</si>
  <si>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</si>
  <si>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</si>
  <si>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</si>
  <si>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</si>
  <si>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</si>
  <si>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</si>
  <si>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</si>
  <si>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</si>
  <si>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</si>
  <si>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</si>
  <si>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</si>
  <si>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</si>
  <si>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</si>
  <si>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</si>
  <si>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</si>
  <si>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大阪府大阪府</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</si>
  <si>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</si>
  <si>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</si>
  <si>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</si>
  <si>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</si>
  <si>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</si>
  <si>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</si>
  <si>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</si>
  <si>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</si>
  <si>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</si>
  <si>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</si>
  <si>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</si>
  <si>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</si>
  <si>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</si>
  <si>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</si>
  <si>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</si>
  <si>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</si>
  <si>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</si>
  <si>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</si>
  <si>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</si>
  <si>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</si>
  <si>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</si>
  <si>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</si>
  <si>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</si>
  <si>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</si>
  <si>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</si>
  <si>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</si>
  <si>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</si>
  <si>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</si>
  <si>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</si>
  <si>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</si>
  <si>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</si>
  <si>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</si>
  <si>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</si>
  <si>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</si>
  <si>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</si>
  <si>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</si>
  <si>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</si>
  <si>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</si>
  <si>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</si>
  <si>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</si>
  <si>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</si>
  <si>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</si>
  <si>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</si>
  <si>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兵庫県兵庫県</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</si>
  <si>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</si>
  <si>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</si>
  <si>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</si>
  <si>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</si>
  <si>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</si>
  <si>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</si>
  <si>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</si>
  <si>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</si>
  <si>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</si>
  <si>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</si>
  <si>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</si>
  <si>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</si>
  <si>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</si>
  <si>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</si>
  <si>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</si>
  <si>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</si>
  <si>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</si>
  <si>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</si>
  <si>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</si>
  <si>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</si>
  <si>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</si>
  <si>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</si>
  <si>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</si>
  <si>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</si>
  <si>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</si>
  <si>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</si>
  <si>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</si>
  <si>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</si>
  <si>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</si>
  <si>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</si>
  <si>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</si>
  <si>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</si>
  <si>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</si>
  <si>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</si>
  <si>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</si>
  <si>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</si>
  <si>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</si>
  <si>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</si>
  <si>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</si>
  <si>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</si>
  <si>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</si>
  <si>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奈良県奈良県</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</si>
  <si>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</si>
  <si>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</si>
  <si>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</si>
  <si>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</si>
  <si>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</si>
  <si>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</si>
  <si>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</si>
  <si>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</si>
  <si>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</si>
  <si>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</si>
  <si>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</si>
  <si>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</si>
  <si>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</si>
  <si>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</si>
  <si>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</si>
  <si>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</si>
  <si>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</si>
  <si>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</si>
  <si>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</si>
  <si>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</si>
  <si>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</si>
  <si>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</si>
  <si>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</si>
  <si>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</si>
  <si>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</si>
  <si>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</si>
  <si>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</si>
  <si>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</si>
  <si>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</si>
  <si>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</si>
  <si>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</si>
  <si>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</si>
  <si>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</si>
  <si>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</si>
  <si>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</si>
  <si>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</si>
  <si>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</si>
  <si>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</si>
  <si>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</si>
  <si>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和歌山県和歌山県</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</si>
  <si>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</si>
  <si>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</si>
  <si>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</si>
  <si>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</si>
  <si>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</si>
  <si>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</si>
  <si>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</si>
  <si>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</si>
  <si>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</si>
  <si>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</si>
  <si>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</si>
  <si>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</si>
  <si>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</si>
  <si>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</si>
  <si>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</si>
  <si>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</si>
  <si>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</si>
  <si>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</si>
  <si>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</si>
  <si>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</si>
  <si>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</si>
  <si>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</si>
  <si>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</si>
  <si>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</si>
  <si>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</si>
  <si>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</si>
  <si>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</si>
  <si>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</si>
  <si>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</si>
  <si>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</si>
  <si>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鳥取県鳥取県</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</si>
  <si>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</si>
  <si>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</si>
  <si>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</si>
  <si>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</si>
  <si>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</si>
  <si>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</si>
  <si>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</si>
  <si>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</si>
  <si>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</si>
  <si>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</si>
  <si>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</si>
  <si>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</si>
  <si>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</si>
  <si>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</si>
  <si>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</si>
  <si>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</si>
  <si>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</si>
  <si>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</si>
  <si>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</si>
  <si>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島根県島根県</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</si>
  <si>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</si>
  <si>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</si>
  <si>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</si>
  <si>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</si>
  <si>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</si>
  <si>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</si>
  <si>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</si>
  <si>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</si>
  <si>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</si>
  <si>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</si>
  <si>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</si>
  <si>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</si>
  <si>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</si>
  <si>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</si>
  <si>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</si>
  <si>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</si>
  <si>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</si>
  <si>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</si>
  <si>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</si>
  <si>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岡山県岡山県</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</si>
  <si>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</si>
  <si>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</si>
  <si>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</si>
  <si>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</si>
  <si>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</si>
  <si>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</si>
  <si>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</si>
  <si>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</si>
  <si>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</si>
  <si>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</si>
  <si>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</si>
  <si>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</si>
  <si>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</si>
  <si>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</si>
  <si>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</si>
  <si>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</si>
  <si>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</si>
  <si>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</si>
  <si>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</si>
  <si>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</si>
  <si>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</si>
  <si>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</si>
  <si>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</si>
  <si>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</si>
  <si>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</si>
  <si>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</si>
  <si>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</si>
  <si>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広島県広島県</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</si>
  <si>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</si>
  <si>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</si>
  <si>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</si>
  <si>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</si>
  <si>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</si>
  <si>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</si>
  <si>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</si>
  <si>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</si>
  <si>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</si>
  <si>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</si>
  <si>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</si>
  <si>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</si>
  <si>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</si>
  <si>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</si>
  <si>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</si>
  <si>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</si>
  <si>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</si>
  <si>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</si>
  <si>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</si>
  <si>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</si>
  <si>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</si>
  <si>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</si>
  <si>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</si>
  <si>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山口県山口県</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</si>
  <si>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</si>
  <si>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</si>
  <si>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</si>
  <si>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</si>
  <si>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</si>
  <si>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</si>
  <si>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</si>
  <si>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</si>
  <si>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</si>
  <si>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</si>
  <si>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</si>
  <si>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</si>
  <si>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</si>
  <si>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</si>
  <si>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</si>
  <si>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</si>
  <si>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</si>
  <si>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</si>
  <si>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</si>
  <si>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徳島県徳島県</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</si>
  <si>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</si>
  <si>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</si>
  <si>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</si>
  <si>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</si>
  <si>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</si>
  <si>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</si>
  <si>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</si>
  <si>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</si>
  <si>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</si>
  <si>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</si>
  <si>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</si>
  <si>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</si>
  <si>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</si>
  <si>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</si>
  <si>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</si>
  <si>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</si>
  <si>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</si>
  <si>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</si>
  <si>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</si>
  <si>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</si>
  <si>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</si>
  <si>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</si>
  <si>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</si>
  <si>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</si>
  <si>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香川県香川県</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</si>
  <si>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</si>
  <si>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</si>
  <si>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</si>
  <si>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</si>
  <si>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</si>
  <si>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</si>
  <si>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</si>
  <si>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</si>
  <si>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</si>
  <si>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</si>
  <si>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</si>
  <si>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</si>
  <si>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</si>
  <si>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</si>
  <si>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</si>
  <si>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</si>
  <si>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</si>
  <si>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愛媛県愛媛県</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</si>
  <si>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</si>
  <si>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</si>
  <si>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</si>
  <si>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</si>
  <si>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</si>
  <si>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</si>
  <si>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</si>
  <si>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</si>
  <si>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</si>
  <si>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</si>
  <si>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</si>
  <si>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</si>
  <si>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</si>
  <si>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</si>
  <si>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</si>
  <si>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</si>
  <si>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</si>
  <si>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</si>
  <si>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</si>
  <si>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</si>
  <si>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高知県高知県</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</si>
  <si>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</si>
  <si>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</si>
  <si>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</si>
  <si>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</si>
  <si>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</si>
  <si>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</si>
  <si>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</si>
  <si>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</si>
  <si>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</si>
  <si>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</si>
  <si>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</si>
  <si>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</si>
  <si>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</si>
  <si>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</si>
  <si>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</si>
  <si>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</si>
  <si>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</si>
  <si>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</si>
  <si>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</si>
  <si>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</si>
  <si>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</si>
  <si>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</si>
  <si>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</si>
  <si>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</si>
  <si>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</si>
  <si>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</si>
  <si>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</si>
  <si>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</si>
  <si>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</si>
  <si>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</si>
  <si>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</si>
  <si>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</si>
  <si>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</si>
  <si>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</si>
  <si>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福岡県福岡県</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</si>
  <si>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</si>
  <si>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</si>
  <si>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</si>
  <si>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</si>
  <si>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</si>
  <si>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</si>
  <si>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</si>
  <si>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</si>
  <si>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</si>
  <si>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</si>
  <si>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</si>
  <si>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</si>
  <si>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</si>
  <si>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</si>
  <si>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</si>
  <si>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</si>
  <si>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</si>
  <si>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</si>
  <si>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</si>
  <si>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</si>
  <si>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</si>
  <si>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</si>
  <si>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</si>
  <si>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</si>
  <si>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</si>
  <si>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</si>
  <si>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</si>
  <si>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</si>
  <si>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</si>
  <si>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</si>
  <si>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</si>
  <si>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</si>
  <si>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</si>
  <si>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</si>
  <si>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</si>
  <si>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</si>
  <si>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</si>
  <si>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</si>
  <si>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</si>
  <si>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</si>
  <si>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</si>
  <si>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</si>
  <si>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</si>
  <si>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</si>
  <si>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</si>
  <si>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</si>
  <si>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</si>
  <si>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</si>
  <si>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</si>
  <si>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</si>
  <si>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</si>
  <si>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</si>
  <si>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</si>
  <si>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</si>
  <si>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</si>
  <si>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</si>
  <si>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</si>
  <si>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</si>
  <si>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</si>
  <si>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</si>
  <si>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佐賀県佐賀県</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</si>
  <si>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</si>
  <si>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</si>
  <si>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</si>
  <si>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</si>
  <si>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</si>
  <si>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</si>
  <si>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</si>
  <si>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</si>
  <si>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</si>
  <si>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</si>
  <si>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</si>
  <si>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</si>
  <si>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</si>
  <si>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</si>
  <si>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</si>
  <si>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</si>
  <si>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</si>
  <si>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</si>
  <si>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</si>
  <si>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</si>
  <si>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長崎県長崎県</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</si>
  <si>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</si>
  <si>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</si>
  <si>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</si>
  <si>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</si>
  <si>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</si>
  <si>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</si>
  <si>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</si>
  <si>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</si>
  <si>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</si>
  <si>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</si>
  <si>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</si>
  <si>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</si>
  <si>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</si>
  <si>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</si>
  <si>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</si>
  <si>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</si>
  <si>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</si>
  <si>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</si>
  <si>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</si>
  <si>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</si>
  <si>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</si>
  <si>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熊本県熊本県</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</si>
  <si>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</si>
  <si>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</si>
  <si>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</si>
  <si>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</si>
  <si>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</si>
  <si>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</si>
  <si>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</si>
  <si>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</si>
  <si>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</si>
  <si>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</si>
  <si>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</si>
  <si>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</si>
  <si>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</si>
  <si>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</si>
  <si>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</si>
  <si>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</si>
  <si>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</si>
  <si>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</si>
  <si>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</si>
  <si>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</si>
  <si>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</si>
  <si>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</si>
  <si>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</si>
  <si>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</si>
  <si>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</si>
  <si>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</si>
  <si>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</si>
  <si>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</si>
  <si>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</si>
  <si>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</si>
  <si>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</si>
  <si>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</si>
  <si>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</si>
  <si>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</si>
  <si>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</si>
  <si>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</si>
  <si>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</si>
  <si>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</si>
  <si>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</si>
  <si>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</si>
  <si>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</si>
  <si>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</si>
  <si>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</si>
  <si>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</si>
  <si>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</si>
  <si>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大分県大分県</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</si>
  <si>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</si>
  <si>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</si>
  <si>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</si>
  <si>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</si>
  <si>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</si>
  <si>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</si>
  <si>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</si>
  <si>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</si>
  <si>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</si>
  <si>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</si>
  <si>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</si>
  <si>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</si>
  <si>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</si>
  <si>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</si>
  <si>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</si>
  <si>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</si>
  <si>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</si>
  <si>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</si>
  <si>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宮崎県宮崎県</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</si>
  <si>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</si>
  <si>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</si>
  <si>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</si>
  <si>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</si>
  <si>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</si>
  <si>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</si>
  <si>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</si>
  <si>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</si>
  <si>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</si>
  <si>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</si>
  <si>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</si>
  <si>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</si>
  <si>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</si>
  <si>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</si>
  <si>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</si>
  <si>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</si>
  <si>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</si>
  <si>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</si>
  <si>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</si>
  <si>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</si>
  <si>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</si>
  <si>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</si>
  <si>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</si>
  <si>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</si>
  <si>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</si>
  <si>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</si>
  <si>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鹿児島県鹿児島県</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</si>
  <si>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</si>
  <si>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</si>
  <si>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</si>
  <si>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</si>
  <si>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</si>
  <si>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</si>
  <si>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</si>
  <si>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</si>
  <si>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</si>
  <si>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</si>
  <si>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</si>
  <si>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</si>
  <si>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</si>
  <si>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</si>
  <si>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</si>
  <si>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</si>
  <si>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</si>
  <si>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</si>
  <si>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</si>
  <si>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</si>
  <si>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</si>
  <si>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</si>
  <si>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</si>
  <si>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</si>
  <si>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</si>
  <si>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</si>
  <si>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</si>
  <si>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</si>
  <si>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</si>
  <si>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</si>
  <si>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</si>
  <si>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</si>
  <si>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</si>
  <si>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</si>
  <si>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</si>
  <si>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</si>
  <si>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</si>
  <si>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</si>
  <si>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</si>
  <si>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</si>
  <si>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</si>
  <si>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</si>
  <si>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</si>
  <si>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沖縄県沖縄県</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</si>
  <si>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</si>
  <si>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</si>
  <si>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</si>
  <si>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</si>
  <si>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</si>
  <si>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</si>
  <si>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</si>
  <si>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</si>
  <si>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</si>
  <si>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</si>
  <si>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</si>
  <si>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</si>
  <si>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</si>
  <si>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</si>
  <si>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</si>
  <si>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</si>
  <si>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</si>
  <si>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</si>
  <si>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</si>
  <si>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</si>
  <si>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</si>
  <si>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</si>
  <si>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</si>
  <si>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</si>
  <si>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</si>
  <si>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</si>
  <si>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</si>
  <si>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</si>
  <si>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</si>
  <si>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</si>
  <si>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</si>
  <si>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</si>
  <si>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</si>
  <si>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</si>
  <si>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</si>
  <si>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</si>
  <si>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</si>
  <si>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</si>
  <si>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</si>
  <si>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</si>
  <si>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</si>
  <si>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■都道府県(リスト用名前付範囲)</t>
    <rPh sb="1" eb="5">
      <t>トドウフケン</t>
    </rPh>
    <rPh sb="9" eb="10">
      <t>ヨウ</t>
    </rPh>
    <rPh sb="10" eb="12">
      <t>ナマエ</t>
    </rPh>
    <rPh sb="12" eb="13">
      <t>ツ</t>
    </rPh>
    <rPh sb="13" eb="15">
      <t>ハンイ</t>
    </rPh>
    <phoneticPr fontId="14"/>
  </si>
  <si>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</si>
  <si>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</si>
  <si>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</si>
  <si>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</si>
  <si>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</si>
  <si>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</si>
  <si>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</si>
  <si>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</si>
  <si>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</si>
  <si>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</si>
  <si>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</si>
  <si>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</si>
  <si>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</si>
  <si>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</si>
  <si>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</si>
  <si>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</si>
  <si>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</si>
  <si>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</si>
  <si>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</si>
  <si>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</si>
  <si>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</si>
  <si>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</si>
  <si>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</si>
  <si>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</si>
  <si>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</si>
  <si>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</si>
  <si>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</si>
  <si>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</si>
  <si>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</si>
  <si>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</si>
  <si>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</si>
  <si>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</si>
  <si>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</si>
  <si>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</si>
  <si>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</si>
  <si>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</si>
  <si>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</si>
  <si>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</si>
  <si>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</si>
  <si>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</si>
  <si>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</si>
  <si>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2">
      <t>ナガサキ</t>
    </rPh>
    <rPh sb="2" eb="3">
      <t>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</si>
  <si>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</si>
  <si>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</si>
  <si>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</si>
  <si>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</si>
  <si>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</si>
  <si>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補助率</t>
    <rPh sb="0" eb="3">
      <t>ホジョリツ</t>
    </rPh>
    <phoneticPr fontId="3"/>
  </si>
  <si>
    <t>判別用</t>
    <rPh sb="0" eb="2">
      <t>ハンベツ</t>
    </rPh>
    <rPh sb="2" eb="3">
      <t>ヨウ</t>
    </rPh>
    <phoneticPr fontId="3"/>
  </si>
  <si>
    <t>個票No</t>
    <rPh sb="0" eb="2">
      <t>コヒョウ</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</si>
  <si>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</si>
  <si>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</si>
  <si>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</si>
  <si>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</si>
  <si>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</si>
  <si>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</si>
  <si>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</si>
  <si>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</si>
  <si>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</si>
  <si>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</si>
  <si>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</si>
  <si>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</si>
  <si>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⑬</t>
    <phoneticPr fontId="3"/>
  </si>
  <si>
    <t>⑭</t>
    <phoneticPr fontId="3"/>
  </si>
  <si>
    <t>⑮</t>
    <phoneticPr fontId="3"/>
  </si>
  <si>
    <t>結婚</t>
    <rPh sb="0" eb="2">
      <t>ケッコン</t>
    </rPh>
    <phoneticPr fontId="3"/>
  </si>
  <si>
    <t>機運醸成</t>
    <rPh sb="0" eb="2">
      <t>キウン</t>
    </rPh>
    <rPh sb="2" eb="4">
      <t>ジョウセイ</t>
    </rPh>
    <phoneticPr fontId="3"/>
  </si>
  <si>
    <t>新生活</t>
    <rPh sb="0" eb="3">
      <t>シンセイカツ</t>
    </rPh>
    <phoneticPr fontId="3"/>
  </si>
  <si>
    <t>事業年度</t>
    <rPh sb="0" eb="2">
      <t>ジギョウ</t>
    </rPh>
    <rPh sb="2" eb="4">
      <t>ネンド</t>
    </rPh>
    <phoneticPr fontId="3"/>
  </si>
  <si>
    <t>事業期間（始期）</t>
    <rPh sb="0" eb="2">
      <t>ジギョウ</t>
    </rPh>
    <rPh sb="2" eb="4">
      <t>キカン</t>
    </rPh>
    <rPh sb="5" eb="7">
      <t>シキ</t>
    </rPh>
    <phoneticPr fontId="3"/>
  </si>
  <si>
    <t>事業期間（終期）</t>
    <rPh sb="0" eb="2">
      <t>ジギョウ</t>
    </rPh>
    <rPh sb="2" eb="4">
      <t>キカン</t>
    </rPh>
    <rPh sb="5" eb="7">
      <t>シュウキ</t>
    </rPh>
    <phoneticPr fontId="3"/>
  </si>
  <si>
    <t>基本情報</t>
    <rPh sb="0" eb="2">
      <t>キホン</t>
    </rPh>
    <rPh sb="2" eb="4">
      <t>ジョウホウ</t>
    </rPh>
    <phoneticPr fontId="3"/>
  </si>
  <si>
    <t>事業区分</t>
    <rPh sb="0" eb="2">
      <t>ジギョウ</t>
    </rPh>
    <rPh sb="2" eb="4">
      <t>クブン</t>
    </rPh>
    <phoneticPr fontId="3"/>
  </si>
  <si>
    <t>各種様式のタイトル欄に年度が反映されます。</t>
    <rPh sb="0" eb="2">
      <t>カクシュ</t>
    </rPh>
    <rPh sb="2" eb="4">
      <t>ヨウシキ</t>
    </rPh>
    <rPh sb="9" eb="10">
      <t>ラン</t>
    </rPh>
    <rPh sb="11" eb="13">
      <t>ネンド</t>
    </rPh>
    <rPh sb="14" eb="16">
      <t>ハンエイ</t>
    </rPh>
    <phoneticPr fontId="3"/>
  </si>
  <si>
    <t>（リストに表示されるが、空白。将来メニューが増えた際の予備）</t>
    <rPh sb="5" eb="7">
      <t>ヒョウジ</t>
    </rPh>
    <rPh sb="12" eb="14">
      <t>クウハク</t>
    </rPh>
    <rPh sb="15" eb="17">
      <t>ショウライ</t>
    </rPh>
    <rPh sb="22" eb="23">
      <t>フ</t>
    </rPh>
    <rPh sb="25" eb="26">
      <t>サイ</t>
    </rPh>
    <rPh sb="27" eb="29">
      <t>ヨビ</t>
    </rPh>
    <phoneticPr fontId="3"/>
  </si>
  <si>
    <t>（リストに表示されるが、空白。将来メニューが増えた際の予備）</t>
    <phoneticPr fontId="3"/>
  </si>
  <si>
    <t>エラーメッセージ（精算書）</t>
    <rPh sb="9" eb="12">
      <t>セイサンショ</t>
    </rPh>
    <phoneticPr fontId="3"/>
  </si>
  <si>
    <t>エラーメッセージ（総括表）</t>
    <rPh sb="9" eb="12">
      <t>ソウカツヒョウ</t>
    </rPh>
    <phoneticPr fontId="3"/>
  </si>
  <si>
    <t>エラーメッセージ（個票）</t>
    <rPh sb="9" eb="11">
      <t>コヒョウ</t>
    </rPh>
    <phoneticPr fontId="3"/>
  </si>
  <si>
    <t>【入力】様式の種類を選択してください（別紙様式第９ 又は 第10)</t>
    <rPh sb="1" eb="3">
      <t>ニュウリョク</t>
    </rPh>
    <rPh sb="4" eb="6">
      <t>ヨウシキ</t>
    </rPh>
    <rPh sb="7" eb="9">
      <t>シュルイ</t>
    </rPh>
    <rPh sb="10" eb="12">
      <t>センタク</t>
    </rPh>
    <rPh sb="19" eb="21">
      <t>ベッシ</t>
    </rPh>
    <rPh sb="21" eb="23">
      <t>ヨウシキ</t>
    </rPh>
    <rPh sb="23" eb="24">
      <t>ダイ</t>
    </rPh>
    <rPh sb="26" eb="27">
      <t>マタ</t>
    </rPh>
    <rPh sb="29" eb="30">
      <t>ダイ</t>
    </rPh>
    <phoneticPr fontId="3"/>
  </si>
  <si>
    <t>【入力】リストから都道府県名を選択して入力してください</t>
    <rPh sb="1" eb="3">
      <t>ニュウリョク</t>
    </rPh>
    <rPh sb="9" eb="13">
      <t>トドウフケン</t>
    </rPh>
    <rPh sb="13" eb="14">
      <t>メイ</t>
    </rPh>
    <rPh sb="15" eb="17">
      <t>センタク</t>
    </rPh>
    <rPh sb="19" eb="21">
      <t>ニュウリョク</t>
    </rPh>
    <phoneticPr fontId="3"/>
  </si>
  <si>
    <t>【入力】リストから市区町村名を選択して入力してください。</t>
    <rPh sb="1" eb="3">
      <t>ニュウリョク</t>
    </rPh>
    <rPh sb="9" eb="11">
      <t>シク</t>
    </rPh>
    <rPh sb="11" eb="13">
      <t>チョウソン</t>
    </rPh>
    <rPh sb="13" eb="14">
      <t>メイ</t>
    </rPh>
    <rPh sb="15" eb="17">
      <t>センタク</t>
    </rPh>
    <rPh sb="19" eb="21">
      <t>ニュウリョク</t>
    </rPh>
    <phoneticPr fontId="3"/>
  </si>
  <si>
    <t>【確認】都道府県名と市区町村名が正しく選択されているか確認してください。</t>
    <rPh sb="1" eb="3">
      <t>カクニン</t>
    </rPh>
    <rPh sb="4" eb="8">
      <t>トドウフケン</t>
    </rPh>
    <rPh sb="8" eb="9">
      <t>メイ</t>
    </rPh>
    <rPh sb="10" eb="12">
      <t>シク</t>
    </rPh>
    <rPh sb="12" eb="14">
      <t>チョウソン</t>
    </rPh>
    <rPh sb="14" eb="15">
      <t>メイ</t>
    </rPh>
    <rPh sb="16" eb="17">
      <t>タダ</t>
    </rPh>
    <rPh sb="19" eb="21">
      <t>センタク</t>
    </rPh>
    <rPh sb="27" eb="29">
      <t>カクニン</t>
    </rPh>
    <phoneticPr fontId="3"/>
  </si>
  <si>
    <t>区分</t>
    <rPh sb="0" eb="2">
      <t>クブン</t>
    </rPh>
    <phoneticPr fontId="3"/>
  </si>
  <si>
    <t>説明</t>
    <rPh sb="0" eb="2">
      <t>セツメイ</t>
    </rPh>
    <phoneticPr fontId="3"/>
  </si>
  <si>
    <t>&lt;非表示&gt;</t>
    <rPh sb="1" eb="4">
      <t>ヒヒョウジ</t>
    </rPh>
    <phoneticPr fontId="3"/>
  </si>
  <si>
    <t>自治体コード</t>
    <rPh sb="0" eb="3">
      <t>ジチタイ</t>
    </rPh>
    <phoneticPr fontId="3"/>
  </si>
  <si>
    <t>【入力】担当部局名を入力してください</t>
    <phoneticPr fontId="3"/>
  </si>
  <si>
    <t>【入力】補助率を入力してください</t>
    <rPh sb="1" eb="3">
      <t>ニュウリョク</t>
    </rPh>
    <rPh sb="4" eb="7">
      <t>ホジョリツ</t>
    </rPh>
    <rPh sb="8" eb="10">
      <t>ニュウリョク</t>
    </rPh>
    <phoneticPr fontId="3"/>
  </si>
  <si>
    <t>【入力】「事業の内容」、「随契理由」を記載してください。</t>
    <rPh sb="1" eb="3">
      <t>ニュウリョク</t>
    </rPh>
    <rPh sb="5" eb="7">
      <t>ジギョウ</t>
    </rPh>
    <rPh sb="8" eb="10">
      <t>ナイヨウ</t>
    </rPh>
    <rPh sb="13" eb="15">
      <t>ズイケイ</t>
    </rPh>
    <rPh sb="15" eb="17">
      <t>リユウ</t>
    </rPh>
    <rPh sb="19" eb="21">
      <t>キサイ</t>
    </rPh>
    <phoneticPr fontId="3"/>
  </si>
  <si>
    <t>【確認】契約方式が複数選択されています。誤りがないか確認してください。</t>
    <phoneticPr fontId="3"/>
  </si>
  <si>
    <t>単位</t>
    <rPh sb="0" eb="2">
      <t>タンイ</t>
    </rPh>
    <phoneticPr fontId="3"/>
  </si>
  <si>
    <t>％</t>
  </si>
  <si>
    <t>人</t>
  </si>
  <si>
    <t>件</t>
  </si>
  <si>
    <t>回</t>
  </si>
  <si>
    <t>団体</t>
  </si>
  <si>
    <t>割</t>
  </si>
  <si>
    <t>社</t>
  </si>
  <si>
    <t>組</t>
  </si>
  <si>
    <t>店舗</t>
  </si>
  <si>
    <t>校</t>
  </si>
  <si>
    <t>部</t>
  </si>
  <si>
    <t>枚</t>
  </si>
  <si>
    <t>市町村</t>
  </si>
  <si>
    <t>世帯</t>
  </si>
  <si>
    <t>※KPIの計画値、実績値の単位として使用</t>
    <rPh sb="5" eb="7">
      <t>ケイカク</t>
    </rPh>
    <rPh sb="7" eb="8">
      <t>アタイ</t>
    </rPh>
    <rPh sb="9" eb="11">
      <t>ジッセキ</t>
    </rPh>
    <rPh sb="11" eb="12">
      <t>アタイ</t>
    </rPh>
    <rPh sb="13" eb="15">
      <t>タンイ</t>
    </rPh>
    <rPh sb="18" eb="20">
      <t>シヨウ</t>
    </rPh>
    <phoneticPr fontId="3"/>
  </si>
  <si>
    <t>※30年度執行分のKPIで使用頻度が高かった単位を設定</t>
    <rPh sb="3" eb="5">
      <t>ネンド</t>
    </rPh>
    <rPh sb="5" eb="7">
      <t>シッコウ</t>
    </rPh>
    <rPh sb="7" eb="8">
      <t>ブン</t>
    </rPh>
    <rPh sb="13" eb="15">
      <t>シヨウ</t>
    </rPh>
    <rPh sb="15" eb="17">
      <t>ヒンド</t>
    </rPh>
    <rPh sb="18" eb="19">
      <t>タカ</t>
    </rPh>
    <rPh sb="22" eb="24">
      <t>タンイ</t>
    </rPh>
    <rPh sb="25" eb="27">
      <t>セッテイ</t>
    </rPh>
    <phoneticPr fontId="3"/>
  </si>
  <si>
    <t>【入力】契約方式を選択してください。</t>
    <phoneticPr fontId="3"/>
  </si>
  <si>
    <t>【確認】事業開始日・終了日が正しく入力されているか確認してください。</t>
    <rPh sb="1" eb="3">
      <t>カクニン</t>
    </rPh>
    <rPh sb="4" eb="6">
      <t>ジギョウ</t>
    </rPh>
    <rPh sb="6" eb="8">
      <t>カイシ</t>
    </rPh>
    <rPh sb="8" eb="9">
      <t>ヒ</t>
    </rPh>
    <rPh sb="10" eb="12">
      <t>シュウリョウ</t>
    </rPh>
    <rPh sb="12" eb="13">
      <t>ヒ</t>
    </rPh>
    <rPh sb="14" eb="15">
      <t>タダ</t>
    </rPh>
    <rPh sb="17" eb="19">
      <t>ニュウリョク</t>
    </rPh>
    <rPh sb="25" eb="27">
      <t>カクニン</t>
    </rPh>
    <phoneticPr fontId="3"/>
  </si>
  <si>
    <t>【入力】住宅取得費用・賃借費用の両方を実施する場合は3-(1)・(2)を選択、いずれか片方のみを実施の場合は3-(1)又は3-(2)を選択してください。</t>
    <rPh sb="4" eb="6">
      <t>ジュウタク</t>
    </rPh>
    <rPh sb="6" eb="8">
      <t>シュトク</t>
    </rPh>
    <rPh sb="8" eb="10">
      <t>ヒヨウ</t>
    </rPh>
    <rPh sb="11" eb="13">
      <t>チンシャク</t>
    </rPh>
    <rPh sb="13" eb="15">
      <t>ヒヨウ</t>
    </rPh>
    <rPh sb="16" eb="18">
      <t>リョウホウ</t>
    </rPh>
    <rPh sb="19" eb="21">
      <t>ジッシ</t>
    </rPh>
    <rPh sb="23" eb="25">
      <t>バアイ</t>
    </rPh>
    <rPh sb="36" eb="38">
      <t>センタク</t>
    </rPh>
    <rPh sb="43" eb="45">
      <t>カタホウ</t>
    </rPh>
    <rPh sb="48" eb="50">
      <t>ジッシ</t>
    </rPh>
    <rPh sb="51" eb="53">
      <t>バアイ</t>
    </rPh>
    <rPh sb="59" eb="60">
      <t>マタ</t>
    </rPh>
    <rPh sb="67" eb="69">
      <t>センタク</t>
    </rPh>
    <phoneticPr fontId="3"/>
  </si>
  <si>
    <t>ﾃﾞｰﾀ1</t>
    <phoneticPr fontId="3"/>
  </si>
  <si>
    <t>ﾃﾞｰﾀ2</t>
    <phoneticPr fontId="3"/>
  </si>
  <si>
    <t>ﾃﾞｰﾀ3</t>
    <phoneticPr fontId="3"/>
  </si>
  <si>
    <t>indirect用範囲の名前（Ｂ列）</t>
    <rPh sb="8" eb="9">
      <t>ヨウ</t>
    </rPh>
    <rPh sb="9" eb="11">
      <t>ハンイ</t>
    </rPh>
    <rPh sb="12" eb="14">
      <t>ナマエ</t>
    </rPh>
    <rPh sb="16" eb="17">
      <t>レツ</t>
    </rPh>
    <phoneticPr fontId="3"/>
  </si>
  <si>
    <t>関連事業メニュー（Ｃ列）</t>
    <rPh sb="0" eb="2">
      <t>カンレン</t>
    </rPh>
    <rPh sb="2" eb="4">
      <t>ジギョウ</t>
    </rPh>
    <rPh sb="10" eb="11">
      <t>レツ</t>
    </rPh>
    <phoneticPr fontId="3"/>
  </si>
  <si>
    <t>新規に婚姻した世帯の婚姻に伴う住宅取得費用、住宅賃貸費用及び引越費用に対する支援を実施した。</t>
    <rPh sb="0" eb="2">
      <t>シンキ</t>
    </rPh>
    <rPh sb="3" eb="5">
      <t>コンイン</t>
    </rPh>
    <rPh sb="7" eb="9">
      <t>セタイ</t>
    </rPh>
    <rPh sb="10" eb="12">
      <t>コンイン</t>
    </rPh>
    <rPh sb="13" eb="14">
      <t>トモナ</t>
    </rPh>
    <rPh sb="15" eb="17">
      <t>ジュウタク</t>
    </rPh>
    <rPh sb="17" eb="19">
      <t>シュトク</t>
    </rPh>
    <rPh sb="19" eb="21">
      <t>ヒヨウ</t>
    </rPh>
    <rPh sb="22" eb="24">
      <t>ジュウタク</t>
    </rPh>
    <rPh sb="24" eb="26">
      <t>チンタイ</t>
    </rPh>
    <rPh sb="26" eb="28">
      <t>ヒヨウ</t>
    </rPh>
    <rPh sb="28" eb="29">
      <t>オヨ</t>
    </rPh>
    <rPh sb="30" eb="32">
      <t>ヒッコシ</t>
    </rPh>
    <rPh sb="32" eb="34">
      <t>ヒヨウ</t>
    </rPh>
    <rPh sb="35" eb="36">
      <t>タイ</t>
    </rPh>
    <rPh sb="38" eb="40">
      <t>シエン</t>
    </rPh>
    <rPh sb="41" eb="43">
      <t>ジッシ</t>
    </rPh>
    <phoneticPr fontId="3"/>
  </si>
  <si>
    <t>実績報告例文</t>
    <rPh sb="0" eb="2">
      <t>ジッセキ</t>
    </rPh>
    <rPh sb="2" eb="4">
      <t>ホウコク</t>
    </rPh>
    <rPh sb="4" eb="6">
      <t>レイブン</t>
    </rPh>
    <phoneticPr fontId="3"/>
  </si>
  <si>
    <t>新規に婚姻した世帯の婚姻に伴う住宅取得費用又は住宅賃貸費用に対する支援を実施した。</t>
    <rPh sb="0" eb="2">
      <t>シンキ</t>
    </rPh>
    <rPh sb="3" eb="5">
      <t>コンイン</t>
    </rPh>
    <rPh sb="7" eb="9">
      <t>セタイ</t>
    </rPh>
    <rPh sb="10" eb="12">
      <t>コンイン</t>
    </rPh>
    <rPh sb="13" eb="14">
      <t>トモナ</t>
    </rPh>
    <rPh sb="15" eb="17">
      <t>ジュウタク</t>
    </rPh>
    <rPh sb="17" eb="19">
      <t>シュトク</t>
    </rPh>
    <rPh sb="19" eb="21">
      <t>ヒヨウ</t>
    </rPh>
    <rPh sb="21" eb="22">
      <t>マタ</t>
    </rPh>
    <rPh sb="23" eb="25">
      <t>ジュウタク</t>
    </rPh>
    <rPh sb="25" eb="27">
      <t>チンタイ</t>
    </rPh>
    <rPh sb="27" eb="29">
      <t>ヒヨウ</t>
    </rPh>
    <rPh sb="30" eb="31">
      <t>タイ</t>
    </rPh>
    <rPh sb="33" eb="35">
      <t>シエン</t>
    </rPh>
    <rPh sb="36" eb="38">
      <t>ジッシ</t>
    </rPh>
    <phoneticPr fontId="3"/>
  </si>
  <si>
    <t>新規に婚姻した世帯の婚姻に伴う引越費用に対する支援を実施した。</t>
    <rPh sb="0" eb="2">
      <t>シンキ</t>
    </rPh>
    <rPh sb="3" eb="5">
      <t>コンイン</t>
    </rPh>
    <rPh sb="7" eb="9">
      <t>セタイ</t>
    </rPh>
    <rPh sb="10" eb="12">
      <t>コンイン</t>
    </rPh>
    <rPh sb="13" eb="14">
      <t>トモナ</t>
    </rPh>
    <rPh sb="15" eb="17">
      <t>ヒッコシ</t>
    </rPh>
    <rPh sb="17" eb="19">
      <t>ヒヨウ</t>
    </rPh>
    <rPh sb="20" eb="21">
      <t>タイ</t>
    </rPh>
    <rPh sb="23" eb="25">
      <t>シエン</t>
    </rPh>
    <rPh sb="26" eb="28">
      <t>ジッシ</t>
    </rPh>
    <phoneticPr fontId="3"/>
  </si>
  <si>
    <t>★このシートはExcelが正しく動作するためのデータを格納する場所です。データは、原則A列～Ｅ列にのみ格納しています。列や行の削除・挿入を行うとブックが正しく機能しなくなるおそれがあります。</t>
    <rPh sb="13" eb="14">
      <t>タダ</t>
    </rPh>
    <rPh sb="16" eb="18">
      <t>ドウサ</t>
    </rPh>
    <rPh sb="27" eb="29">
      <t>カクノウ</t>
    </rPh>
    <rPh sb="31" eb="33">
      <t>バショ</t>
    </rPh>
    <rPh sb="41" eb="43">
      <t>ゲンソク</t>
    </rPh>
    <rPh sb="44" eb="45">
      <t>レツ</t>
    </rPh>
    <rPh sb="47" eb="48">
      <t>レツ</t>
    </rPh>
    <rPh sb="51" eb="53">
      <t>カクノウ</t>
    </rPh>
    <rPh sb="59" eb="60">
      <t>レツ</t>
    </rPh>
    <rPh sb="61" eb="62">
      <t>ギョウ</t>
    </rPh>
    <rPh sb="63" eb="65">
      <t>サクジョ</t>
    </rPh>
    <rPh sb="66" eb="68">
      <t>ソウニュウ</t>
    </rPh>
    <rPh sb="69" eb="70">
      <t>オコナ</t>
    </rPh>
    <rPh sb="76" eb="77">
      <t>タダ</t>
    </rPh>
    <rPh sb="79" eb="81">
      <t>キノウ</t>
    </rPh>
    <phoneticPr fontId="3"/>
  </si>
  <si>
    <t>各個票の実施期間が正しく入力されているかの判定に使用</t>
    <rPh sb="0" eb="1">
      <t>カク</t>
    </rPh>
    <rPh sb="1" eb="3">
      <t>コヒョウ</t>
    </rPh>
    <rPh sb="4" eb="6">
      <t>ジッシ</t>
    </rPh>
    <rPh sb="6" eb="8">
      <t>キカン</t>
    </rPh>
    <rPh sb="9" eb="10">
      <t>タダ</t>
    </rPh>
    <rPh sb="12" eb="14">
      <t>ニュウリョク</t>
    </rPh>
    <rPh sb="21" eb="23">
      <t>ハンテイ</t>
    </rPh>
    <rPh sb="24" eb="26">
      <t>シヨウ</t>
    </rPh>
    <phoneticPr fontId="3"/>
  </si>
  <si>
    <t>（C列はVlookup参照用。選択内容に応じて、関連事業メニューのリストを正しく表示）</t>
    <rPh sb="2" eb="3">
      <t>レツ</t>
    </rPh>
    <rPh sb="11" eb="13">
      <t>サンショウ</t>
    </rPh>
    <rPh sb="13" eb="14">
      <t>ヨウ</t>
    </rPh>
    <rPh sb="15" eb="17">
      <t>センタク</t>
    </rPh>
    <rPh sb="17" eb="19">
      <t>ナイヨウ</t>
    </rPh>
    <rPh sb="20" eb="21">
      <t>オウ</t>
    </rPh>
    <rPh sb="24" eb="26">
      <t>カンレン</t>
    </rPh>
    <rPh sb="26" eb="28">
      <t>ジギョウ</t>
    </rPh>
    <rPh sb="37" eb="38">
      <t>タダ</t>
    </rPh>
    <rPh sb="40" eb="42">
      <t>ヒョウジ</t>
    </rPh>
    <phoneticPr fontId="3"/>
  </si>
  <si>
    <t>個票の事業メニューのリスト選択に使用。</t>
    <rPh sb="0" eb="2">
      <t>コヒョウ</t>
    </rPh>
    <rPh sb="3" eb="5">
      <t>ジギョウ</t>
    </rPh>
    <rPh sb="13" eb="15">
      <t>センタク</t>
    </rPh>
    <rPh sb="16" eb="18">
      <t>シヨウ</t>
    </rPh>
    <phoneticPr fontId="3"/>
  </si>
  <si>
    <t>個票の事業区分のリスト選択に使用</t>
    <rPh sb="0" eb="2">
      <t>コヒョウ</t>
    </rPh>
    <rPh sb="3" eb="5">
      <t>ジギョウ</t>
    </rPh>
    <rPh sb="5" eb="7">
      <t>クブン</t>
    </rPh>
    <rPh sb="11" eb="13">
      <t>センタク</t>
    </rPh>
    <rPh sb="14" eb="16">
      <t>シヨウ</t>
    </rPh>
    <phoneticPr fontId="3"/>
  </si>
  <si>
    <t>個票の事業区分のリスト選択に使用</t>
    <phoneticPr fontId="3"/>
  </si>
  <si>
    <t>（リストに表示されるが、空白。将来メニューが増えた際の予備）</t>
    <phoneticPr fontId="3"/>
  </si>
  <si>
    <t>か所</t>
    <phoneticPr fontId="3"/>
  </si>
  <si>
    <t>※並び順は使用頻度順</t>
    <rPh sb="1" eb="2">
      <t>ナラ</t>
    </rPh>
    <rPh sb="3" eb="4">
      <t>ジュン</t>
    </rPh>
    <rPh sb="5" eb="7">
      <t>シヨウ</t>
    </rPh>
    <rPh sb="7" eb="9">
      <t>ヒンド</t>
    </rPh>
    <rPh sb="9" eb="10">
      <t>ジュン</t>
    </rPh>
    <phoneticPr fontId="3"/>
  </si>
  <si>
    <t>エラーメッセージ（計画書又は報告書)</t>
    <rPh sb="9" eb="12">
      <t>ケイカクショ</t>
    </rPh>
    <rPh sb="12" eb="13">
      <t>マタ</t>
    </rPh>
    <rPh sb="14" eb="17">
      <t>ホウコクショ</t>
    </rPh>
    <phoneticPr fontId="3"/>
  </si>
  <si>
    <t>【入力】事業名を入力してください。</t>
    <rPh sb="1" eb="3">
      <t>ニュウリョク</t>
    </rPh>
    <rPh sb="4" eb="6">
      <t>ジギョウ</t>
    </rPh>
    <rPh sb="6" eb="7">
      <t>メイ</t>
    </rPh>
    <rPh sb="8" eb="10">
      <t>ニュウリョク</t>
    </rPh>
    <phoneticPr fontId="3"/>
  </si>
  <si>
    <t>【入力】事業実施期間を入力してください。</t>
    <rPh sb="1" eb="3">
      <t>ニュウリョク</t>
    </rPh>
    <rPh sb="4" eb="6">
      <t>ジギョウ</t>
    </rPh>
    <rPh sb="6" eb="8">
      <t>ジッシ</t>
    </rPh>
    <rPh sb="8" eb="10">
      <t>キカン</t>
    </rPh>
    <rPh sb="11" eb="13">
      <t>ニュウリョク</t>
    </rPh>
    <phoneticPr fontId="3"/>
  </si>
  <si>
    <t>【入力】個別事業名を入力してください。</t>
    <rPh sb="1" eb="3">
      <t>ニュウリョク</t>
    </rPh>
    <rPh sb="4" eb="6">
      <t>コベツ</t>
    </rPh>
    <rPh sb="6" eb="8">
      <t>ジギョウ</t>
    </rPh>
    <rPh sb="8" eb="9">
      <t>メイ</t>
    </rPh>
    <rPh sb="10" eb="12">
      <t>ニュウリョク</t>
    </rPh>
    <phoneticPr fontId="3"/>
  </si>
  <si>
    <t>【入力】「事業の内容」を記載してください。</t>
    <rPh sb="1" eb="3">
      <t>ニュウリョク</t>
    </rPh>
    <rPh sb="5" eb="7">
      <t>ジギョウ</t>
    </rPh>
    <rPh sb="8" eb="10">
      <t>ナイヨウ</t>
    </rPh>
    <rPh sb="12" eb="14">
      <t>キサイ</t>
    </rPh>
    <phoneticPr fontId="3"/>
  </si>
  <si>
    <t>エラーメッセージ(個票・新生活)</t>
    <rPh sb="9" eb="11">
      <t>コヒョウ</t>
    </rPh>
    <rPh sb="12" eb="15">
      <t>シンセイカツ</t>
    </rPh>
    <phoneticPr fontId="3"/>
  </si>
  <si>
    <t>【入力】新生活事業の所得要件について、該当するものにチェックを入れてください。</t>
    <rPh sb="1" eb="3">
      <t>ニュウリョク</t>
    </rPh>
    <rPh sb="4" eb="7">
      <t>シンセイカツ</t>
    </rPh>
    <rPh sb="7" eb="9">
      <t>ジギョウ</t>
    </rPh>
    <rPh sb="10" eb="12">
      <t>ショトク</t>
    </rPh>
    <rPh sb="12" eb="14">
      <t>ヨウケン</t>
    </rPh>
    <rPh sb="19" eb="21">
      <t>ガイトウ</t>
    </rPh>
    <rPh sb="31" eb="32">
      <t>イ</t>
    </rPh>
    <phoneticPr fontId="3"/>
  </si>
  <si>
    <t>【入力】自治体独自要件を入力してください。</t>
    <rPh sb="4" eb="7">
      <t>ジチタイ</t>
    </rPh>
    <rPh sb="7" eb="9">
      <t>ドクジ</t>
    </rPh>
    <rPh sb="9" eb="11">
      <t>ヨウケン</t>
    </rPh>
    <rPh sb="12" eb="14">
      <t>ニュウリョク</t>
    </rPh>
    <phoneticPr fontId="3"/>
  </si>
  <si>
    <t>【入力】新生活事業の年齢要件について、該当するものにチェックを入れてください。</t>
    <rPh sb="10" eb="12">
      <t>ネンレイ</t>
    </rPh>
    <phoneticPr fontId="3"/>
  </si>
  <si>
    <t>【確認】チェックが複数入力されています。入力内容を確認してください。</t>
    <rPh sb="1" eb="3">
      <t>カクニン</t>
    </rPh>
    <rPh sb="9" eb="11">
      <t>フクスウ</t>
    </rPh>
    <rPh sb="11" eb="13">
      <t>ニュウリョク</t>
    </rPh>
    <rPh sb="20" eb="22">
      <t>ニュウリョク</t>
    </rPh>
    <rPh sb="22" eb="24">
      <t>ナイヨウ</t>
    </rPh>
    <rPh sb="25" eb="27">
      <t>カクニン</t>
    </rPh>
    <phoneticPr fontId="3"/>
  </si>
  <si>
    <t>【入力】新生活事業の補助基準について、該当するものにチェックを入れてください。</t>
    <rPh sb="10" eb="12">
      <t>ホジョ</t>
    </rPh>
    <rPh sb="12" eb="14">
      <t>キジュン</t>
    </rPh>
    <phoneticPr fontId="3"/>
  </si>
  <si>
    <t>【入力】その他、自治体独自基準の有無について、該当するものにチェックを入れてください。</t>
    <rPh sb="6" eb="7">
      <t>タ</t>
    </rPh>
    <rPh sb="8" eb="11">
      <t>ジチタイ</t>
    </rPh>
    <rPh sb="11" eb="13">
      <t>ドクジ</t>
    </rPh>
    <rPh sb="13" eb="15">
      <t>キジュン</t>
    </rPh>
    <rPh sb="16" eb="18">
      <t>ウム</t>
    </rPh>
    <phoneticPr fontId="3"/>
  </si>
  <si>
    <t>【入力】結婚新生活事業の支給件数を入力してください。</t>
    <rPh sb="1" eb="3">
      <t>ニュウリョク</t>
    </rPh>
    <rPh sb="4" eb="6">
      <t>ケッコン</t>
    </rPh>
    <rPh sb="6" eb="9">
      <t>シンセイカツ</t>
    </rPh>
    <rPh sb="9" eb="11">
      <t>ジギョウ</t>
    </rPh>
    <rPh sb="12" eb="14">
      <t>シキュウ</t>
    </rPh>
    <rPh sb="14" eb="16">
      <t>ケンスウ</t>
    </rPh>
    <rPh sb="17" eb="19">
      <t>ニュウリョク</t>
    </rPh>
    <phoneticPr fontId="3"/>
  </si>
  <si>
    <t>(1)</t>
    <phoneticPr fontId="3"/>
  </si>
  <si>
    <t>２．市町村事業</t>
    <rPh sb="2" eb="5">
      <t>シチョウソン</t>
    </rPh>
    <rPh sb="5" eb="7">
      <t>ジギョウ</t>
    </rPh>
    <phoneticPr fontId="3"/>
  </si>
  <si>
    <t>１．都道府県事業</t>
    <rPh sb="2" eb="6">
      <t>トドウフケン</t>
    </rPh>
    <rPh sb="6" eb="8">
      <t>ジギョウ</t>
    </rPh>
    <phoneticPr fontId="3"/>
  </si>
  <si>
    <t>(2)</t>
    <phoneticPr fontId="3"/>
  </si>
  <si>
    <t>令和２年度</t>
    <rPh sb="0" eb="2">
      <t>レイワ</t>
    </rPh>
    <rPh sb="3" eb="4">
      <t>ネン</t>
    </rPh>
    <rPh sb="4" eb="5">
      <t>ド</t>
    </rPh>
    <phoneticPr fontId="3"/>
  </si>
  <si>
    <t>所要見込額</t>
    <rPh sb="0" eb="2">
      <t>ショヨウ</t>
    </rPh>
    <rPh sb="2" eb="4">
      <t>ミコミ</t>
    </rPh>
    <rPh sb="4" eb="5">
      <t>ガク</t>
    </rPh>
    <phoneticPr fontId="3"/>
  </si>
  <si>
    <t>【入力】個別事業名を入力してください</t>
    <phoneticPr fontId="3"/>
  </si>
  <si>
    <t>【入力】個票番号を入力してください</t>
    <phoneticPr fontId="3"/>
  </si>
  <si>
    <t>【入力】実施期間を入力してください。※始期は「交付決定日」</t>
    <phoneticPr fontId="3"/>
  </si>
  <si>
    <t>【入力】委託契約を予定する場合は、有無を選択してください。</t>
    <rPh sb="9" eb="11">
      <t>ヨテイ</t>
    </rPh>
    <phoneticPr fontId="3"/>
  </si>
  <si>
    <t>【入力】システム等の導入を予定する場合は、有無を選択してください。</t>
    <phoneticPr fontId="3"/>
  </si>
  <si>
    <t>【入力】該当する取組名と確認する部局名を記入してください。</t>
    <rPh sb="4" eb="6">
      <t>ガイトウ</t>
    </rPh>
    <rPh sb="8" eb="10">
      <t>トリクミ</t>
    </rPh>
    <rPh sb="10" eb="11">
      <t>メイ</t>
    </rPh>
    <rPh sb="12" eb="14">
      <t>カクニン</t>
    </rPh>
    <rPh sb="16" eb="18">
      <t>ブキョク</t>
    </rPh>
    <rPh sb="18" eb="19">
      <t>メイ</t>
    </rPh>
    <rPh sb="20" eb="22">
      <t>キニュウ</t>
    </rPh>
    <phoneticPr fontId="3"/>
  </si>
  <si>
    <t>対象経費
支出予定額</t>
    <rPh sb="0" eb="2">
      <t>タイショウ</t>
    </rPh>
    <rPh sb="2" eb="4">
      <t>ケイヒ</t>
    </rPh>
    <rPh sb="5" eb="7">
      <t>シシュツ</t>
    </rPh>
    <rPh sb="7" eb="9">
      <t>ヨテイ</t>
    </rPh>
    <rPh sb="9" eb="10">
      <t>ガク</t>
    </rPh>
    <phoneticPr fontId="3"/>
  </si>
  <si>
    <t>F</t>
    <phoneticPr fontId="3"/>
  </si>
  <si>
    <t>３．合計</t>
    <rPh sb="2" eb="4">
      <t>ゴウケイ</t>
    </rPh>
    <phoneticPr fontId="3"/>
  </si>
  <si>
    <t>2-(5)　企業・団体・学校等の自主的な取組に対する支援</t>
    <rPh sb="6" eb="8">
      <t>キギョウ</t>
    </rPh>
    <rPh sb="9" eb="11">
      <t>ダンタイ</t>
    </rPh>
    <rPh sb="12" eb="14">
      <t>ガッコウ</t>
    </rPh>
    <rPh sb="14" eb="15">
      <t>トウ</t>
    </rPh>
    <rPh sb="16" eb="19">
      <t>ジシュテキ</t>
    </rPh>
    <rPh sb="20" eb="22">
      <t>トリクミ</t>
    </rPh>
    <rPh sb="23" eb="24">
      <t>タイ</t>
    </rPh>
    <rPh sb="26" eb="28">
      <t>シエン</t>
    </rPh>
    <phoneticPr fontId="3"/>
  </si>
  <si>
    <t>【入力】所要見込額(補助率を乗じる前の額)を入力してください。</t>
    <rPh sb="1" eb="3">
      <t>ニュウリョク</t>
    </rPh>
    <rPh sb="4" eb="6">
      <t>ショヨウ</t>
    </rPh>
    <rPh sb="6" eb="8">
      <t>ミコミ</t>
    </rPh>
    <rPh sb="8" eb="9">
      <t>ガク</t>
    </rPh>
    <rPh sb="10" eb="13">
      <t>ホジョリツ</t>
    </rPh>
    <rPh sb="14" eb="15">
      <t>ジョウ</t>
    </rPh>
    <rPh sb="17" eb="18">
      <t>マエ</t>
    </rPh>
    <rPh sb="19" eb="20">
      <t>ガク</t>
    </rPh>
    <rPh sb="22" eb="24">
      <t>ニュウリョク</t>
    </rPh>
    <phoneticPr fontId="3"/>
  </si>
  <si>
    <t>自治体</t>
    <rPh sb="0" eb="3">
      <t>ジチタイ</t>
    </rPh>
    <phoneticPr fontId="3"/>
  </si>
  <si>
    <t>結婚支援の取組</t>
    <rPh sb="0" eb="2">
      <t>ケッコン</t>
    </rPh>
    <rPh sb="2" eb="4">
      <t>シエン</t>
    </rPh>
    <rPh sb="5" eb="7">
      <t>トリクミ</t>
    </rPh>
    <phoneticPr fontId="3"/>
  </si>
  <si>
    <t>機運醸成の取組</t>
    <rPh sb="0" eb="2">
      <t>キウン</t>
    </rPh>
    <rPh sb="2" eb="4">
      <t>ジョウセイ</t>
    </rPh>
    <rPh sb="5" eb="7">
      <t>トリクミ</t>
    </rPh>
    <phoneticPr fontId="3"/>
  </si>
  <si>
    <t>結婚新生活支援事業</t>
    <rPh sb="0" eb="2">
      <t>ケッコン</t>
    </rPh>
    <rPh sb="2" eb="5">
      <t>シンセイカツ</t>
    </rPh>
    <rPh sb="5" eb="7">
      <t>シエン</t>
    </rPh>
    <rPh sb="7" eb="9">
      <t>ジギョウ</t>
    </rPh>
    <phoneticPr fontId="3"/>
  </si>
  <si>
    <t>交付金所要額</t>
    <rPh sb="0" eb="3">
      <t>コウフキン</t>
    </rPh>
    <rPh sb="3" eb="5">
      <t>ショヨウ</t>
    </rPh>
    <rPh sb="5" eb="6">
      <t>ガク</t>
    </rPh>
    <phoneticPr fontId="3"/>
  </si>
  <si>
    <t>2-(6)　その他、各地域において、結婚、妊娠・出産、乳児期を中心とする子育てに温かい社会づくり・機運の醸成に向けた、当事者及びその他の社会のあらゆる構成員の意識や行動の改革をもたらそうとする取組</t>
    <phoneticPr fontId="3"/>
  </si>
  <si>
    <t>優良事例の横展開支援事業</t>
    <rPh sb="0" eb="2">
      <t>ユウリョウ</t>
    </rPh>
    <rPh sb="2" eb="4">
      <t>ジレイ</t>
    </rPh>
    <rPh sb="5" eb="6">
      <t>ヨコ</t>
    </rPh>
    <rPh sb="6" eb="8">
      <t>テンカイ</t>
    </rPh>
    <rPh sb="8" eb="10">
      <t>シエン</t>
    </rPh>
    <rPh sb="10" eb="12">
      <t>ジギョウ</t>
    </rPh>
    <phoneticPr fontId="3"/>
  </si>
  <si>
    <t>基準額</t>
    <rPh sb="0" eb="3">
      <t>キジュンガク</t>
    </rPh>
    <phoneticPr fontId="3"/>
  </si>
  <si>
    <t>円</t>
    <rPh sb="0" eb="1">
      <t>エン</t>
    </rPh>
    <phoneticPr fontId="3"/>
  </si>
  <si>
    <t>世帯</t>
    <rPh sb="0" eb="2">
      <t>セタイ</t>
    </rPh>
    <phoneticPr fontId="3"/>
  </si>
  <si>
    <t>結婚新生活支援事業</t>
    <rPh sb="0" eb="1">
      <t>ケッコン</t>
    </rPh>
    <rPh sb="1" eb="4">
      <t>シンセイカツ</t>
    </rPh>
    <rPh sb="4" eb="6">
      <t>シエン</t>
    </rPh>
    <rPh sb="6" eb="8">
      <t>ジギョウ</t>
    </rPh>
    <phoneticPr fontId="3"/>
  </si>
  <si>
    <t>E</t>
    <phoneticPr fontId="3"/>
  </si>
  <si>
    <t>G</t>
    <phoneticPr fontId="3"/>
  </si>
  <si>
    <t>重点課題事業</t>
    <rPh sb="0" eb="2">
      <t>ジュウテン</t>
    </rPh>
    <rPh sb="2" eb="4">
      <t>カダイ</t>
    </rPh>
    <rPh sb="4" eb="6">
      <t>ジギョウ</t>
    </rPh>
    <phoneticPr fontId="3"/>
  </si>
  <si>
    <t>重点課題事業</t>
    <rPh sb="0" eb="2">
      <t>カダイ</t>
    </rPh>
    <rPh sb="2" eb="4">
      <t>ジギョウ</t>
    </rPh>
    <phoneticPr fontId="3"/>
  </si>
  <si>
    <t>自治体名</t>
    <rPh sb="0" eb="3">
      <t>ジチタイ</t>
    </rPh>
    <rPh sb="3" eb="4">
      <t>メイ</t>
    </rPh>
    <phoneticPr fontId="3"/>
  </si>
  <si>
    <t>総事業費</t>
    <rPh sb="0" eb="4">
      <t>ソウジギョウヒ</t>
    </rPh>
    <phoneticPr fontId="3"/>
  </si>
  <si>
    <t>都道府県</t>
    <rPh sb="0" eb="4">
      <t>トドウフケン</t>
    </rPh>
    <phoneticPr fontId="3"/>
  </si>
  <si>
    <t>総事業費（円）</t>
    <rPh sb="0" eb="4">
      <t>ソウジギョウヒ</t>
    </rPh>
    <rPh sb="5" eb="6">
      <t>エン</t>
    </rPh>
    <phoneticPr fontId="3"/>
  </si>
  <si>
    <t>実施自治体</t>
    <rPh sb="0" eb="2">
      <t>ジッシ</t>
    </rPh>
    <rPh sb="2" eb="5">
      <t>ジチタイ</t>
    </rPh>
    <phoneticPr fontId="3"/>
  </si>
  <si>
    <t>政令市・中核市・特別区</t>
    <rPh sb="0" eb="3">
      <t>セイレイシ</t>
    </rPh>
    <rPh sb="4" eb="7">
      <t>チュウカクシ</t>
    </rPh>
    <rPh sb="8" eb="11">
      <t>トクベツク</t>
    </rPh>
    <phoneticPr fontId="3"/>
  </si>
  <si>
    <t>その他市町村</t>
    <rPh sb="2" eb="3">
      <t>タ</t>
    </rPh>
    <rPh sb="3" eb="6">
      <t>シチョウソン</t>
    </rPh>
    <phoneticPr fontId="3"/>
  </si>
  <si>
    <t>１　都道府県事業及び市町村事業について全て記入すること</t>
  </si>
  <si>
    <t>２　「事業一覧」の個別事業名欄には、各事業実施計画書に記入した個別事業名を記入すること</t>
    <rPh sb="9" eb="11">
      <t>コベツ</t>
    </rPh>
    <rPh sb="11" eb="13">
      <t>ジギョウ</t>
    </rPh>
    <rPh sb="13" eb="14">
      <t>メイ</t>
    </rPh>
    <rPh sb="14" eb="15">
      <t>ラン</t>
    </rPh>
    <phoneticPr fontId="3"/>
  </si>
  <si>
    <t>対象経費</t>
    <rPh sb="0" eb="2">
      <t>タイショウ</t>
    </rPh>
    <rPh sb="2" eb="4">
      <t>ケイヒ</t>
    </rPh>
    <phoneticPr fontId="3"/>
  </si>
  <si>
    <t>様式１－１</t>
    <rPh sb="0" eb="2">
      <t>ヨウシキ</t>
    </rPh>
    <phoneticPr fontId="3"/>
  </si>
  <si>
    <t>タイトル</t>
    <phoneticPr fontId="3"/>
  </si>
  <si>
    <t>基準額</t>
    <rPh sb="0" eb="2">
      <t>キジュン</t>
    </rPh>
    <rPh sb="2" eb="3">
      <t>ガク</t>
    </rPh>
    <phoneticPr fontId="3"/>
  </si>
  <si>
    <t>様式１－２</t>
    <rPh sb="0" eb="2">
      <t>ヨウシキ</t>
    </rPh>
    <phoneticPr fontId="3"/>
  </si>
  <si>
    <t>自治体区分</t>
    <rPh sb="0" eb="3">
      <t>ジチタイ</t>
    </rPh>
    <rPh sb="3" eb="5">
      <t>クブン</t>
    </rPh>
    <phoneticPr fontId="3"/>
  </si>
  <si>
    <t>見込世帯数</t>
    <rPh sb="0" eb="2">
      <t>ミコミ</t>
    </rPh>
    <rPh sb="2" eb="5">
      <t>セタイスウ</t>
    </rPh>
    <phoneticPr fontId="3"/>
  </si>
  <si>
    <t>優良事例の横展開支援事業</t>
    <rPh sb="0" eb="2">
      <t>ジレイ</t>
    </rPh>
    <rPh sb="3" eb="4">
      <t>ヨコ</t>
    </rPh>
    <rPh sb="4" eb="6">
      <t>テンカイ</t>
    </rPh>
    <rPh sb="6" eb="8">
      <t>シエン</t>
    </rPh>
    <rPh sb="8" eb="10">
      <t>ジギョウ</t>
    </rPh>
    <phoneticPr fontId="3"/>
  </si>
  <si>
    <t>重点課題事業</t>
    <rPh sb="0" eb="1">
      <t>ジュウテン</t>
    </rPh>
    <rPh sb="1" eb="3">
      <t>カダイ</t>
    </rPh>
    <rPh sb="4" eb="6">
      <t>ジギョウ</t>
    </rPh>
    <phoneticPr fontId="3"/>
  </si>
  <si>
    <t>優良事例の横展開支援事業</t>
    <rPh sb="0" eb="1">
      <t>ジレイ</t>
    </rPh>
    <rPh sb="2" eb="3">
      <t>ヨコ</t>
    </rPh>
    <rPh sb="3" eb="5">
      <t>テンカイ</t>
    </rPh>
    <rPh sb="5" eb="7">
      <t>シエン</t>
    </rPh>
    <rPh sb="7" eb="9">
      <t>ジギョウ</t>
    </rPh>
    <phoneticPr fontId="3"/>
  </si>
  <si>
    <t>算定基礎額</t>
    <rPh sb="0" eb="2">
      <t>サンテイ</t>
    </rPh>
    <rPh sb="2" eb="4">
      <t>キソ</t>
    </rPh>
    <rPh sb="4" eb="5">
      <t>ガク</t>
    </rPh>
    <phoneticPr fontId="3"/>
  </si>
  <si>
    <t>(3)</t>
    <phoneticPr fontId="3"/>
  </si>
  <si>
    <t>(4)</t>
    <phoneticPr fontId="3"/>
  </si>
  <si>
    <t>(5)</t>
    <phoneticPr fontId="3"/>
  </si>
  <si>
    <t>(6)</t>
    <phoneticPr fontId="3"/>
  </si>
  <si>
    <t>(7)</t>
    <phoneticPr fontId="3"/>
  </si>
  <si>
    <t>(8)</t>
    <phoneticPr fontId="3"/>
  </si>
  <si>
    <t>(9)</t>
    <phoneticPr fontId="3"/>
  </si>
  <si>
    <t>(10)</t>
    <phoneticPr fontId="3"/>
  </si>
  <si>
    <t>(11)</t>
    <phoneticPr fontId="3"/>
  </si>
  <si>
    <t>(12)</t>
    <phoneticPr fontId="3"/>
  </si>
  <si>
    <t>(13)</t>
    <phoneticPr fontId="3"/>
  </si>
  <si>
    <t>(14)</t>
    <phoneticPr fontId="3"/>
  </si>
  <si>
    <t>(15)</t>
    <phoneticPr fontId="3"/>
  </si>
  <si>
    <r>
      <rPr>
        <sz val="10"/>
        <rFont val="ＭＳ Ｐゴシック"/>
        <family val="3"/>
        <charset val="128"/>
      </rPr>
      <t>自治体名</t>
    </r>
    <rPh sb="0" eb="3">
      <t>ジチタイ</t>
    </rPh>
    <rPh sb="3" eb="4">
      <t>メイ</t>
    </rPh>
    <phoneticPr fontId="3"/>
  </si>
  <si>
    <t>重点課題事業</t>
    <rPh sb="0" eb="2">
      <t>ジュウテン</t>
    </rPh>
    <rPh sb="2" eb="4">
      <t>カダイ</t>
    </rPh>
    <rPh sb="4" eb="6">
      <t>ジギョウ</t>
    </rPh>
    <phoneticPr fontId="3"/>
  </si>
  <si>
    <t>優良事例の横展開支援事業</t>
    <rPh sb="0" eb="2">
      <t>ユウリョウ</t>
    </rPh>
    <rPh sb="2" eb="4">
      <t>ジレイ</t>
    </rPh>
    <rPh sb="5" eb="6">
      <t>ヨコ</t>
    </rPh>
    <rPh sb="6" eb="8">
      <t>テンカイ</t>
    </rPh>
    <rPh sb="8" eb="10">
      <t>シエン</t>
    </rPh>
    <rPh sb="10" eb="12">
      <t>ジギョウ</t>
    </rPh>
    <phoneticPr fontId="3"/>
  </si>
  <si>
    <t>結婚新生活支援事業</t>
    <rPh sb="0" eb="2">
      <t>ケッコン</t>
    </rPh>
    <rPh sb="2" eb="5">
      <t>シンセイカツ</t>
    </rPh>
    <rPh sb="5" eb="7">
      <t>シエン</t>
    </rPh>
    <rPh sb="7" eb="9">
      <t>ジギョウ</t>
    </rPh>
    <phoneticPr fontId="3"/>
  </si>
  <si>
    <t>事業メニュー</t>
    <rPh sb="0" eb="2">
      <t>ジギョウ</t>
    </rPh>
    <phoneticPr fontId="3"/>
  </si>
  <si>
    <t>区分</t>
    <rPh sb="0" eb="2">
      <t>クブン</t>
    </rPh>
    <phoneticPr fontId="3"/>
  </si>
  <si>
    <t>重点課題事業</t>
    <rPh sb="0" eb="2">
      <t>ジュウテン</t>
    </rPh>
    <rPh sb="2" eb="4">
      <t>カダイ</t>
    </rPh>
    <rPh sb="4" eb="6">
      <t>ジギョウ</t>
    </rPh>
    <phoneticPr fontId="23"/>
  </si>
  <si>
    <t>自治体間連携を伴う取組に対する支援</t>
    <rPh sb="0" eb="3">
      <t>ジチタイ</t>
    </rPh>
    <rPh sb="3" eb="4">
      <t>カン</t>
    </rPh>
    <rPh sb="4" eb="6">
      <t>レンケイ</t>
    </rPh>
    <rPh sb="7" eb="8">
      <t>トモナ</t>
    </rPh>
    <rPh sb="9" eb="11">
      <t>トリクミ</t>
    </rPh>
    <rPh sb="12" eb="13">
      <t>タイ</t>
    </rPh>
    <rPh sb="15" eb="17">
      <t>シエン</t>
    </rPh>
    <phoneticPr fontId="23"/>
  </si>
  <si>
    <t>結婚に対する取組</t>
    <rPh sb="0" eb="2">
      <t>ケッコン</t>
    </rPh>
    <rPh sb="3" eb="4">
      <t>タイ</t>
    </rPh>
    <rPh sb="6" eb="8">
      <t>トリクミ</t>
    </rPh>
    <phoneticPr fontId="23"/>
  </si>
  <si>
    <t>結婚新生活支援</t>
    <rPh sb="0" eb="2">
      <t>ケッコン</t>
    </rPh>
    <rPh sb="2" eb="5">
      <t>シンセイカツ</t>
    </rPh>
    <rPh sb="5" eb="7">
      <t>シエン</t>
    </rPh>
    <phoneticPr fontId="23"/>
  </si>
  <si>
    <t>1_2 機運醸成の取組</t>
    <rPh sb="4" eb="6">
      <t>キウン</t>
    </rPh>
    <rPh sb="6" eb="8">
      <t>ジョウセイ</t>
    </rPh>
    <rPh sb="9" eb="11">
      <t>トリクミ</t>
    </rPh>
    <phoneticPr fontId="23"/>
  </si>
  <si>
    <t>1_3_2 オンライン婚活等の実施</t>
    <rPh sb="11" eb="13">
      <t>コンカツ</t>
    </rPh>
    <rPh sb="13" eb="14">
      <t>トウ</t>
    </rPh>
    <rPh sb="15" eb="17">
      <t>ジッシ</t>
    </rPh>
    <phoneticPr fontId="23"/>
  </si>
  <si>
    <t>2_1_1 結婚支援の取組を行う結婚支援センター等の開設・運営、同センター等におけるマッチングシステムの構築等により、各地域における結婚支援の基盤を整備するための取組（ただし、施設整備に係る部分は除く。）</t>
    <rPh sb="52" eb="54">
      <t>コウチク</t>
    </rPh>
    <rPh sb="54" eb="55">
      <t>トウ</t>
    </rPh>
    <rPh sb="59" eb="62">
      <t>カクチイキ</t>
    </rPh>
    <rPh sb="66" eb="68">
      <t>ケッコン</t>
    </rPh>
    <rPh sb="68" eb="70">
      <t>シエン</t>
    </rPh>
    <rPh sb="71" eb="73">
      <t>キバン</t>
    </rPh>
    <rPh sb="74" eb="76">
      <t>セイビ</t>
    </rPh>
    <rPh sb="81" eb="83">
      <t>トリクミ</t>
    </rPh>
    <rPh sb="88" eb="90">
      <t>シセツ</t>
    </rPh>
    <rPh sb="90" eb="92">
      <t>セイビ</t>
    </rPh>
    <rPh sb="93" eb="94">
      <t>カカ</t>
    </rPh>
    <rPh sb="95" eb="97">
      <t>ブブン</t>
    </rPh>
    <rPh sb="98" eb="99">
      <t>ノゾ</t>
    </rPh>
    <phoneticPr fontId="23"/>
  </si>
  <si>
    <t>2_1_2 各地域において結婚支援を行うボランティア等（マリッジサポーター等）の育成、組織化、交流体制の構築等により、各地域で結婚を希望する者が適時適切に相談できるような体制の整備や、新たなマッチングを実現するための取組</t>
    <phoneticPr fontId="23"/>
  </si>
  <si>
    <t>2_1_3 その他、各地域において結婚を希望する者の希望の実現を支援するための取組</t>
    <phoneticPr fontId="23"/>
  </si>
  <si>
    <t>2_2_1 各地域において、結婚、妊娠・出産、乳児期を中心とする子育てに温かい社会づくり・機運の醸成の取組に向けた基礎として、地域の関係者間の情報共有、地域における課題の抽出・分析等を行う取組</t>
    <rPh sb="6" eb="9">
      <t>カクチイキ</t>
    </rPh>
    <rPh sb="14" eb="16">
      <t>ケッコン</t>
    </rPh>
    <rPh sb="17" eb="19">
      <t>ニンシン</t>
    </rPh>
    <rPh sb="20" eb="22">
      <t>シュッサン</t>
    </rPh>
    <rPh sb="23" eb="26">
      <t>ニュウジキ</t>
    </rPh>
    <rPh sb="27" eb="29">
      <t>チュウシン</t>
    </rPh>
    <rPh sb="32" eb="34">
      <t>コソダ</t>
    </rPh>
    <rPh sb="36" eb="37">
      <t>アタタ</t>
    </rPh>
    <rPh sb="39" eb="41">
      <t>シャカイ</t>
    </rPh>
    <rPh sb="45" eb="47">
      <t>キウン</t>
    </rPh>
    <rPh sb="48" eb="50">
      <t>ジョウセイ</t>
    </rPh>
    <rPh sb="51" eb="53">
      <t>トリクミ</t>
    </rPh>
    <rPh sb="54" eb="55">
      <t>ム</t>
    </rPh>
    <rPh sb="57" eb="59">
      <t>キソ</t>
    </rPh>
    <rPh sb="63" eb="65">
      <t>チイキ</t>
    </rPh>
    <rPh sb="66" eb="69">
      <t>カンケイシャ</t>
    </rPh>
    <rPh sb="69" eb="70">
      <t>カン</t>
    </rPh>
    <rPh sb="71" eb="73">
      <t>ジョウホウ</t>
    </rPh>
    <rPh sb="73" eb="75">
      <t>キョウユウ</t>
    </rPh>
    <rPh sb="76" eb="78">
      <t>チイキ</t>
    </rPh>
    <rPh sb="82" eb="84">
      <t>カダイ</t>
    </rPh>
    <rPh sb="85" eb="87">
      <t>チュウシュツ</t>
    </rPh>
    <rPh sb="88" eb="90">
      <t>ブンセキ</t>
    </rPh>
    <rPh sb="90" eb="91">
      <t>トウ</t>
    </rPh>
    <rPh sb="92" eb="93">
      <t>オコナ</t>
    </rPh>
    <rPh sb="94" eb="96">
      <t>トリクミ</t>
    </rPh>
    <phoneticPr fontId="23"/>
  </si>
  <si>
    <t>2_2_2 出産直後の男性の休暇取得や男性の家事・育児への参画を促進する機運を醸成するための取組</t>
    <rPh sb="6" eb="8">
      <t>シュッサン</t>
    </rPh>
    <rPh sb="8" eb="10">
      <t>チョクゴ</t>
    </rPh>
    <rPh sb="11" eb="13">
      <t>ダンセイ</t>
    </rPh>
    <rPh sb="14" eb="16">
      <t>キュウカ</t>
    </rPh>
    <rPh sb="16" eb="18">
      <t>シュトク</t>
    </rPh>
    <rPh sb="19" eb="21">
      <t>ダンセイ</t>
    </rPh>
    <rPh sb="22" eb="24">
      <t>カジ</t>
    </rPh>
    <rPh sb="25" eb="27">
      <t>イクジ</t>
    </rPh>
    <rPh sb="29" eb="31">
      <t>サンカク</t>
    </rPh>
    <rPh sb="32" eb="34">
      <t>ソクシン</t>
    </rPh>
    <rPh sb="36" eb="38">
      <t>キウン</t>
    </rPh>
    <rPh sb="39" eb="41">
      <t>ジョウセイ</t>
    </rPh>
    <rPh sb="46" eb="48">
      <t>トリクミ</t>
    </rPh>
    <phoneticPr fontId="23"/>
  </si>
  <si>
    <t>2_2_3 主に若い世代に対し、結婚、妊娠・出産、子育て、仕事を含めた将来のライフプランを希望どおり描けるよう、その前提となる知識・情報を提供し、考える機会を持たせる取組</t>
    <rPh sb="6" eb="7">
      <t>オモ</t>
    </rPh>
    <rPh sb="8" eb="9">
      <t>ワカ</t>
    </rPh>
    <rPh sb="10" eb="12">
      <t>セダイ</t>
    </rPh>
    <rPh sb="13" eb="14">
      <t>タイ</t>
    </rPh>
    <rPh sb="16" eb="18">
      <t>ケッコン</t>
    </rPh>
    <rPh sb="19" eb="21">
      <t>ニンシン</t>
    </rPh>
    <rPh sb="22" eb="24">
      <t>シュッサン</t>
    </rPh>
    <rPh sb="25" eb="27">
      <t>コソダ</t>
    </rPh>
    <rPh sb="29" eb="31">
      <t>シゴト</t>
    </rPh>
    <rPh sb="32" eb="33">
      <t>フク</t>
    </rPh>
    <rPh sb="35" eb="37">
      <t>ショウライ</t>
    </rPh>
    <rPh sb="45" eb="47">
      <t>キボウ</t>
    </rPh>
    <rPh sb="50" eb="51">
      <t>エガ</t>
    </rPh>
    <rPh sb="58" eb="60">
      <t>ゼンテイ</t>
    </rPh>
    <rPh sb="63" eb="65">
      <t>チシキ</t>
    </rPh>
    <rPh sb="66" eb="68">
      <t>ジョウホウ</t>
    </rPh>
    <rPh sb="69" eb="71">
      <t>テイキョウ</t>
    </rPh>
    <rPh sb="73" eb="74">
      <t>カンガ</t>
    </rPh>
    <rPh sb="76" eb="78">
      <t>キカイ</t>
    </rPh>
    <rPh sb="79" eb="80">
      <t>モ</t>
    </rPh>
    <rPh sb="83" eb="85">
      <t>トリクミ</t>
    </rPh>
    <phoneticPr fontId="23"/>
  </si>
  <si>
    <t>2_2_4 主に若い世代が乳幼児と触れ合う体験を通じて、子育てなどに対する理解を深めるための取組</t>
    <rPh sb="6" eb="7">
      <t>オモ</t>
    </rPh>
    <rPh sb="8" eb="9">
      <t>ワカ</t>
    </rPh>
    <rPh sb="10" eb="12">
      <t>セダイ</t>
    </rPh>
    <rPh sb="13" eb="16">
      <t>ニュウヨウジ</t>
    </rPh>
    <rPh sb="17" eb="18">
      <t>フ</t>
    </rPh>
    <rPh sb="19" eb="20">
      <t>ア</t>
    </rPh>
    <rPh sb="21" eb="23">
      <t>タイケン</t>
    </rPh>
    <rPh sb="24" eb="25">
      <t>ツウ</t>
    </rPh>
    <rPh sb="28" eb="30">
      <t>コソダ</t>
    </rPh>
    <rPh sb="34" eb="35">
      <t>タイ</t>
    </rPh>
    <rPh sb="37" eb="39">
      <t>リカイ</t>
    </rPh>
    <rPh sb="40" eb="41">
      <t>フカ</t>
    </rPh>
    <rPh sb="46" eb="48">
      <t>トリクミ</t>
    </rPh>
    <phoneticPr fontId="23"/>
  </si>
  <si>
    <t>2_2_5 企業・団体・学校等の自主的な取組に対する支援</t>
    <rPh sb="6" eb="8">
      <t>キギョウ</t>
    </rPh>
    <rPh sb="9" eb="11">
      <t>ダンタイ</t>
    </rPh>
    <rPh sb="12" eb="14">
      <t>ガッコウ</t>
    </rPh>
    <rPh sb="14" eb="15">
      <t>トウ</t>
    </rPh>
    <rPh sb="16" eb="19">
      <t>ジシュテキ</t>
    </rPh>
    <rPh sb="20" eb="22">
      <t>トリクミ</t>
    </rPh>
    <rPh sb="23" eb="24">
      <t>タイ</t>
    </rPh>
    <rPh sb="26" eb="28">
      <t>シエン</t>
    </rPh>
    <phoneticPr fontId="23"/>
  </si>
  <si>
    <t>2_2_6 その他、各地域において、結婚、妊娠・出産、乳児期を中心とする子育てに温かい社会づくり・機運の醸成に向けた、当事者及びその他の社会のあらゆる構成員の意識や行動の改革をもたらそうとする取組</t>
    <rPh sb="8" eb="9">
      <t>タ</t>
    </rPh>
    <rPh sb="10" eb="13">
      <t>カクチイキ</t>
    </rPh>
    <rPh sb="18" eb="20">
      <t>ケッコン</t>
    </rPh>
    <rPh sb="21" eb="23">
      <t>ニンシン</t>
    </rPh>
    <rPh sb="24" eb="26">
      <t>シュッサン</t>
    </rPh>
    <rPh sb="27" eb="30">
      <t>ニュウジキ</t>
    </rPh>
    <rPh sb="31" eb="33">
      <t>チュウシン</t>
    </rPh>
    <rPh sb="36" eb="38">
      <t>コソダ</t>
    </rPh>
    <rPh sb="40" eb="41">
      <t>アタタ</t>
    </rPh>
    <rPh sb="43" eb="45">
      <t>シャカイ</t>
    </rPh>
    <rPh sb="49" eb="51">
      <t>キウン</t>
    </rPh>
    <rPh sb="52" eb="54">
      <t>ジョウセイ</t>
    </rPh>
    <rPh sb="55" eb="56">
      <t>ム</t>
    </rPh>
    <rPh sb="59" eb="62">
      <t>トウジシャ</t>
    </rPh>
    <rPh sb="62" eb="63">
      <t>オヨ</t>
    </rPh>
    <rPh sb="66" eb="67">
      <t>タ</t>
    </rPh>
    <rPh sb="68" eb="70">
      <t>シャカイ</t>
    </rPh>
    <rPh sb="75" eb="78">
      <t>コウセイイン</t>
    </rPh>
    <rPh sb="79" eb="81">
      <t>イシキ</t>
    </rPh>
    <rPh sb="82" eb="84">
      <t>コウドウ</t>
    </rPh>
    <rPh sb="85" eb="87">
      <t>カイカク</t>
    </rPh>
    <rPh sb="96" eb="98">
      <t>トリクミ</t>
    </rPh>
    <phoneticPr fontId="23"/>
  </si>
  <si>
    <t>2_2_7 その他優良事例の横展開事業の取組</t>
    <rPh sb="8" eb="9">
      <t>タ</t>
    </rPh>
    <rPh sb="9" eb="11">
      <t>ユウリョウ</t>
    </rPh>
    <rPh sb="11" eb="13">
      <t>ジレイ</t>
    </rPh>
    <rPh sb="14" eb="15">
      <t>ヨコ</t>
    </rPh>
    <rPh sb="15" eb="17">
      <t>テンカイ</t>
    </rPh>
    <rPh sb="17" eb="19">
      <t>ジギョウ</t>
    </rPh>
    <rPh sb="20" eb="22">
      <t>トリクミ</t>
    </rPh>
    <phoneticPr fontId="23"/>
  </si>
  <si>
    <t>3_2 新規に婚姻した世帯に対する住宅取得費用又は住宅賃借費用に係る支援及び新規に婚姻した世帯に対する引越費用に係る支援（都道府県主導型コース）</t>
    <rPh sb="61" eb="65">
      <t>トドウフケン</t>
    </rPh>
    <rPh sb="65" eb="68">
      <t>シュドウガタ</t>
    </rPh>
    <phoneticPr fontId="23"/>
  </si>
  <si>
    <t>結婚新生活支援事業</t>
    <rPh sb="0" eb="2">
      <t>ケッコン</t>
    </rPh>
    <rPh sb="2" eb="5">
      <t>シンセイカツ</t>
    </rPh>
    <rPh sb="5" eb="7">
      <t>シエン</t>
    </rPh>
    <rPh sb="7" eb="9">
      <t>ジギョウ</t>
    </rPh>
    <phoneticPr fontId="23"/>
  </si>
  <si>
    <t>優良事例の横展開支援事業</t>
    <rPh sb="0" eb="2">
      <t>ユウリョウ</t>
    </rPh>
    <rPh sb="2" eb="4">
      <t>ジレイ</t>
    </rPh>
    <rPh sb="5" eb="6">
      <t>ヨコ</t>
    </rPh>
    <rPh sb="6" eb="8">
      <t>テンカイ</t>
    </rPh>
    <rPh sb="8" eb="10">
      <t>シエン</t>
    </rPh>
    <rPh sb="10" eb="12">
      <t>ジギョウ</t>
    </rPh>
    <phoneticPr fontId="23"/>
  </si>
  <si>
    <t>機運醸成の取組</t>
    <rPh sb="0" eb="2">
      <t>キウン</t>
    </rPh>
    <rPh sb="2" eb="4">
      <t>ジョウセイ</t>
    </rPh>
    <rPh sb="5" eb="7">
      <t>トリクミ</t>
    </rPh>
    <phoneticPr fontId="23"/>
  </si>
  <si>
    <t>記載行が不足する場合は、非表示になっている行を表示してお使いください。</t>
    <rPh sb="0" eb="2">
      <t>キサイ</t>
    </rPh>
    <rPh sb="2" eb="3">
      <t>ギョウ</t>
    </rPh>
    <rPh sb="4" eb="6">
      <t>フソク</t>
    </rPh>
    <rPh sb="8" eb="10">
      <t>バアイ</t>
    </rPh>
    <rPh sb="12" eb="15">
      <t>ヒヒョウジ</t>
    </rPh>
    <rPh sb="21" eb="22">
      <t>ギョウ</t>
    </rPh>
    <rPh sb="23" eb="25">
      <t>ヒョウジ</t>
    </rPh>
    <rPh sb="28" eb="29">
      <t>ツカ</t>
    </rPh>
    <phoneticPr fontId="3"/>
  </si>
  <si>
    <t>1_1 結婚に対する取組</t>
    <rPh sb="4" eb="6">
      <t>ケッコン</t>
    </rPh>
    <rPh sb="7" eb="8">
      <t>タイ</t>
    </rPh>
    <rPh sb="10" eb="12">
      <t>トリクミ</t>
    </rPh>
    <phoneticPr fontId="23"/>
  </si>
  <si>
    <t>ＡＩ活用を始めとするマッチングシステムの高度化等の取組</t>
    <rPh sb="2" eb="4">
      <t>カツヨウ</t>
    </rPh>
    <rPh sb="5" eb="6">
      <t>ハジ</t>
    </rPh>
    <rPh sb="20" eb="23">
      <t>コウドカ</t>
    </rPh>
    <rPh sb="23" eb="24">
      <t>トウ</t>
    </rPh>
    <rPh sb="25" eb="27">
      <t>トリクミ</t>
    </rPh>
    <phoneticPr fontId="23"/>
  </si>
  <si>
    <t>結婚支援ボランティア等育成モデルプログラムを活用した取組</t>
    <rPh sb="0" eb="2">
      <t>ケッコン</t>
    </rPh>
    <rPh sb="2" eb="4">
      <t>シエン</t>
    </rPh>
    <rPh sb="10" eb="11">
      <t>トウ</t>
    </rPh>
    <rPh sb="11" eb="13">
      <t>イクセイ</t>
    </rPh>
    <rPh sb="22" eb="24">
      <t>カツヨウ</t>
    </rPh>
    <rPh sb="26" eb="28">
      <t>トリクミ</t>
    </rPh>
    <phoneticPr fontId="23"/>
  </si>
  <si>
    <t>子育てしやすい社会を実現するための取組</t>
    <phoneticPr fontId="3"/>
  </si>
  <si>
    <t>子育てに温かい職場環境をつくるための取組</t>
    <phoneticPr fontId="3"/>
  </si>
  <si>
    <t>多様化する子育て家庭の様々なニーズに応える取組</t>
    <rPh sb="0" eb="3">
      <t>タヨウカ</t>
    </rPh>
    <rPh sb="5" eb="7">
      <t>コソダ</t>
    </rPh>
    <rPh sb="8" eb="10">
      <t>カテイ</t>
    </rPh>
    <rPh sb="11" eb="13">
      <t>サマザマ</t>
    </rPh>
    <rPh sb="18" eb="19">
      <t>コタ</t>
    </rPh>
    <rPh sb="21" eb="23">
      <t>トリクミ</t>
    </rPh>
    <phoneticPr fontId="23"/>
  </si>
  <si>
    <t>1_3_1 マッチングシステムの高度化と相談員による支援を組み合わせた結婚支援</t>
    <rPh sb="16" eb="19">
      <t>コウドカ</t>
    </rPh>
    <rPh sb="20" eb="23">
      <t>ソウダンイン</t>
    </rPh>
    <rPh sb="26" eb="28">
      <t>シエン</t>
    </rPh>
    <rPh sb="29" eb="30">
      <t>ク</t>
    </rPh>
    <rPh sb="31" eb="32">
      <t>ア</t>
    </rPh>
    <rPh sb="35" eb="37">
      <t>ケッコン</t>
    </rPh>
    <rPh sb="37" eb="39">
      <t>シエン</t>
    </rPh>
    <phoneticPr fontId="23"/>
  </si>
  <si>
    <t>子育てしやすい社会を実現するための取組</t>
    <rPh sb="0" eb="2">
      <t>コソダ</t>
    </rPh>
    <rPh sb="7" eb="9">
      <t>シャカイ</t>
    </rPh>
    <rPh sb="10" eb="12">
      <t>ジツゲン</t>
    </rPh>
    <rPh sb="17" eb="19">
      <t>トリクミ</t>
    </rPh>
    <phoneticPr fontId="23"/>
  </si>
  <si>
    <t>1_4 結婚支援ボランティア等育成モデルプログラムを活用した取組</t>
    <phoneticPr fontId="3"/>
  </si>
  <si>
    <t>1_5_2 子育て世帯に学ぶライフデザインの取組</t>
    <phoneticPr fontId="3"/>
  </si>
  <si>
    <t>1_5_1 様々な主体の連携による総合的な機運醸成の取組</t>
    <phoneticPr fontId="3"/>
  </si>
  <si>
    <t>1_6_1 男性の育休取得と家事・育児参画促進の取組</t>
    <phoneticPr fontId="3"/>
  </si>
  <si>
    <t>1_6_2 多様な働き方の実践モデルの取組</t>
    <phoneticPr fontId="3"/>
  </si>
  <si>
    <t>1_7_1 子育て分野におけるＩＣＴやＡＩ等の活用促進の取組</t>
    <phoneticPr fontId="3"/>
  </si>
  <si>
    <t>1_7_2_1 家事・育児支援サービス等の体験支援</t>
    <rPh sb="8" eb="10">
      <t>カジ</t>
    </rPh>
    <rPh sb="11" eb="13">
      <t>イクジ</t>
    </rPh>
    <rPh sb="13" eb="15">
      <t>シエン</t>
    </rPh>
    <rPh sb="19" eb="20">
      <t>トウ</t>
    </rPh>
    <rPh sb="21" eb="23">
      <t>タイケン</t>
    </rPh>
    <rPh sb="23" eb="25">
      <t>シエン</t>
    </rPh>
    <phoneticPr fontId="23"/>
  </si>
  <si>
    <t>1_7_2_2 妊婦や多様な子連れ世帯の外出・移動支援</t>
    <rPh sb="8" eb="10">
      <t>ニンプ</t>
    </rPh>
    <rPh sb="11" eb="13">
      <t>タヨウ</t>
    </rPh>
    <rPh sb="14" eb="15">
      <t>コ</t>
    </rPh>
    <rPh sb="15" eb="16">
      <t>ヅ</t>
    </rPh>
    <rPh sb="17" eb="19">
      <t>セタイ</t>
    </rPh>
    <rPh sb="20" eb="22">
      <t>ガイシュツ</t>
    </rPh>
    <rPh sb="23" eb="25">
      <t>イドウ</t>
    </rPh>
    <rPh sb="25" eb="27">
      <t>シエン</t>
    </rPh>
    <phoneticPr fontId="23"/>
  </si>
  <si>
    <t>1_7_2_3 地域の子育ての担い手の多様化支援</t>
    <phoneticPr fontId="23"/>
  </si>
  <si>
    <t>令和３年度地域少子化対策重点推進交付金（令和３年度補正予算）</t>
    <rPh sb="0" eb="2">
      <t>レイワ</t>
    </rPh>
    <rPh sb="3" eb="5">
      <t>ネンド</t>
    </rPh>
    <rPh sb="5" eb="7">
      <t>チイキ</t>
    </rPh>
    <rPh sb="7" eb="10">
      <t>ショウシカ</t>
    </rPh>
    <rPh sb="10" eb="12">
      <t>タイサク</t>
    </rPh>
    <rPh sb="12" eb="14">
      <t>ジュウテン</t>
    </rPh>
    <rPh sb="14" eb="16">
      <t>スイシン</t>
    </rPh>
    <rPh sb="16" eb="19">
      <t>コウフキン</t>
    </rPh>
    <rPh sb="20" eb="22">
      <t>レイワ</t>
    </rPh>
    <rPh sb="23" eb="25">
      <t>ネンド</t>
    </rPh>
    <rPh sb="25" eb="27">
      <t>ホセイ</t>
    </rPh>
    <rPh sb="27" eb="29">
      <t>ヨサン</t>
    </rPh>
    <phoneticPr fontId="3"/>
  </si>
  <si>
    <t>令和４年度地域少子化対策重点推進交付金</t>
    <rPh sb="0" eb="2">
      <t>レイワ</t>
    </rPh>
    <rPh sb="3" eb="5">
      <t>ネンド</t>
    </rPh>
    <rPh sb="5" eb="7">
      <t>チイキ</t>
    </rPh>
    <rPh sb="7" eb="10">
      <t>ショウシカ</t>
    </rPh>
    <rPh sb="10" eb="12">
      <t>タイサク</t>
    </rPh>
    <rPh sb="12" eb="14">
      <t>ジュウテン</t>
    </rPh>
    <rPh sb="14" eb="16">
      <t>スイシン</t>
    </rPh>
    <rPh sb="16" eb="19">
      <t>コウフキン</t>
    </rPh>
    <phoneticPr fontId="3"/>
  </si>
  <si>
    <t>R4当</t>
    <rPh sb="2" eb="3">
      <t>トウ</t>
    </rPh>
    <phoneticPr fontId="3"/>
  </si>
  <si>
    <t>R3補</t>
    <rPh sb="2" eb="3">
      <t>ホ</t>
    </rPh>
    <phoneticPr fontId="3"/>
  </si>
  <si>
    <t>(16)</t>
    <phoneticPr fontId="3"/>
  </si>
  <si>
    <t>(17)</t>
    <phoneticPr fontId="3"/>
  </si>
  <si>
    <t>(18)</t>
    <phoneticPr fontId="3"/>
  </si>
  <si>
    <t>(19)</t>
    <phoneticPr fontId="3"/>
  </si>
  <si>
    <t>(20)</t>
    <phoneticPr fontId="3"/>
  </si>
  <si>
    <t>(21)</t>
    <phoneticPr fontId="3"/>
  </si>
  <si>
    <t>(22)</t>
    <phoneticPr fontId="3"/>
  </si>
  <si>
    <t>(23)</t>
    <phoneticPr fontId="3"/>
  </si>
  <si>
    <t>(24)</t>
    <phoneticPr fontId="3"/>
  </si>
  <si>
    <t>(25)</t>
    <phoneticPr fontId="3"/>
  </si>
  <si>
    <t>(26)</t>
    <phoneticPr fontId="3"/>
  </si>
  <si>
    <t>(27)</t>
    <phoneticPr fontId="3"/>
  </si>
  <si>
    <t>(28)</t>
    <phoneticPr fontId="3"/>
  </si>
  <si>
    <t>(29)</t>
    <phoneticPr fontId="3"/>
  </si>
  <si>
    <t>(30)</t>
    <phoneticPr fontId="3"/>
  </si>
  <si>
    <t>3_1 新規に婚姻した世帯に対する住宅取得費用又は住宅賃借費用に係る支援及び新規に婚姻した世帯に対する引越費用に係る支援（一般コース）</t>
    <rPh sb="61" eb="63">
      <t>イッパン</t>
    </rPh>
    <phoneticPr fontId="23"/>
  </si>
  <si>
    <t>別紙様式第８　様式１－１</t>
    <rPh sb="0" eb="2">
      <t>ベッシ</t>
    </rPh>
    <rPh sb="2" eb="4">
      <t>ヨウシキ</t>
    </rPh>
    <rPh sb="4" eb="5">
      <t>ダイ</t>
    </rPh>
    <phoneticPr fontId="3"/>
  </si>
  <si>
    <t>精算書</t>
    <rPh sb="0" eb="3">
      <t>セイサンショ</t>
    </rPh>
    <phoneticPr fontId="3"/>
  </si>
  <si>
    <t>交付金
交付決定額</t>
    <rPh sb="0" eb="3">
      <t>コウフキン</t>
    </rPh>
    <rPh sb="4" eb="6">
      <t>コウフ</t>
    </rPh>
    <rPh sb="6" eb="8">
      <t>ケッテイ</t>
    </rPh>
    <rPh sb="8" eb="9">
      <t>ガク</t>
    </rPh>
    <phoneticPr fontId="3"/>
  </si>
  <si>
    <t>交付金
受入済額</t>
    <rPh sb="0" eb="3">
      <t>コウフキン</t>
    </rPh>
    <rPh sb="4" eb="6">
      <t>ウケイレ</t>
    </rPh>
    <rPh sb="6" eb="7">
      <t>ズミ</t>
    </rPh>
    <rPh sb="7" eb="8">
      <t>ガク</t>
    </rPh>
    <phoneticPr fontId="3"/>
  </si>
  <si>
    <t>交付金額</t>
    <rPh sb="0" eb="2">
      <t>コウフ</t>
    </rPh>
    <rPh sb="2" eb="4">
      <t>キンガク</t>
    </rPh>
    <phoneticPr fontId="3"/>
  </si>
  <si>
    <t>精算額</t>
    <rPh sb="0" eb="3">
      <t>セイサンガク</t>
    </rPh>
    <phoneticPr fontId="3"/>
  </si>
  <si>
    <t>Ｈ</t>
    <phoneticPr fontId="3"/>
  </si>
  <si>
    <t>Ｉ</t>
    <phoneticPr fontId="3"/>
  </si>
  <si>
    <t>Ｊ</t>
    <phoneticPr fontId="3"/>
  </si>
  <si>
    <t>Ｋ（Ｊ－Ｉ）</t>
    <phoneticPr fontId="3"/>
  </si>
  <si>
    <t xml:space="preserve">１　Ｂ欄には、交付要綱第３条にいう寄付金その他の収入額を記入すること。         
２　E欄には、C欄とD欄を比較して少ない方の額に別添表に定める補助率を乗じた額（円未満切り捨て）を記入すること。
３　F欄には、交付要綱第３条に定める基準額を記入すること。 
４　G欄には、E欄とF欄を比較して少ない方の額を記入すること。都道府県又は市町村ごとの合計額に1,000円未満の端数が生じた場合は、これを切り捨てること。
５　Ｊ欄には、Ｇ欄とＨ欄を比較して少ない方の額を記入すること。
６　「備考」欄には、結婚新生活支援事業を実施した際には支給世帯数が分かる字句を記載すること。    
７　金額がない場合には「０」を記入すること。 </t>
    <phoneticPr fontId="3"/>
  </si>
  <si>
    <t>実績報告総括表</t>
    <rPh sb="0" eb="2">
      <t>ジッセキ</t>
    </rPh>
    <rPh sb="2" eb="4">
      <t>ホウコク</t>
    </rPh>
    <rPh sb="4" eb="7">
      <t>ソウカツヒョウ</t>
    </rPh>
    <phoneticPr fontId="3"/>
  </si>
  <si>
    <t>別紙様式第８　様式１－２</t>
    <rPh sb="0" eb="2">
      <t>ベッシ</t>
    </rPh>
    <rPh sb="2" eb="4">
      <t>ヨウシキ</t>
    </rPh>
    <rPh sb="4" eb="5">
      <t>ダイ</t>
    </rPh>
    <rPh sb="7" eb="9">
      <t>ヨウシキ</t>
    </rPh>
    <phoneticPr fontId="3"/>
  </si>
  <si>
    <t>対象経費支出額（円）</t>
    <rPh sb="0" eb="2">
      <t>タイショウ</t>
    </rPh>
    <rPh sb="2" eb="4">
      <t>ケイヒ</t>
    </rPh>
    <rPh sb="4" eb="6">
      <t>シシュツ</t>
    </rPh>
    <rPh sb="6" eb="7">
      <t>ガク</t>
    </rPh>
    <rPh sb="8" eb="9">
      <t>エン</t>
    </rPh>
    <phoneticPr fontId="3"/>
  </si>
  <si>
    <t>別紙様式第８　様式2-1</t>
    <rPh sb="0" eb="2">
      <t>ベッシ</t>
    </rPh>
    <rPh sb="2" eb="4">
      <t>ヨウシキ</t>
    </rPh>
    <rPh sb="4" eb="5">
      <t>ダイ</t>
    </rPh>
    <phoneticPr fontId="3"/>
  </si>
  <si>
    <t>個票</t>
    <rPh sb="0" eb="2">
      <t>コヒョウ</t>
    </rPh>
    <phoneticPr fontId="3"/>
  </si>
  <si>
    <t>（都道府県分）</t>
  </si>
  <si>
    <t>(都道府県：</t>
    <rPh sb="1" eb="5">
      <t>トドウフケン</t>
    </rPh>
    <phoneticPr fontId="3"/>
  </si>
  <si>
    <t>）</t>
    <phoneticPr fontId="3"/>
  </si>
  <si>
    <r>
      <t xml:space="preserve">新規／継続
</t>
    </r>
    <r>
      <rPr>
        <sz val="7"/>
        <rFont val="ＭＳ Ｐゴシック"/>
        <family val="3"/>
        <charset val="128"/>
      </rPr>
      <t>(一般財源での
実施も含む)</t>
    </r>
    <rPh sb="0" eb="2">
      <t>シンキ</t>
    </rPh>
    <rPh sb="3" eb="5">
      <t>ケイゾク</t>
    </rPh>
    <rPh sb="7" eb="9">
      <t>イッパン</t>
    </rPh>
    <rPh sb="9" eb="11">
      <t>ザイゲン</t>
    </rPh>
    <rPh sb="14" eb="16">
      <t>ジッシ</t>
    </rPh>
    <rPh sb="17" eb="18">
      <t>フク</t>
    </rPh>
    <phoneticPr fontId="3"/>
  </si>
  <si>
    <t>実施期間</t>
    <rPh sb="0" eb="2">
      <t>ジッシ</t>
    </rPh>
    <rPh sb="2" eb="4">
      <t>キカン</t>
    </rPh>
    <phoneticPr fontId="3"/>
  </si>
  <si>
    <t>～</t>
    <phoneticPr fontId="3"/>
  </si>
  <si>
    <t>事業開始年度</t>
    <rPh sb="0" eb="2">
      <t>ジギョウ</t>
    </rPh>
    <rPh sb="2" eb="4">
      <t>カイシ</t>
    </rPh>
    <rPh sb="4" eb="6">
      <t>ネンド</t>
    </rPh>
    <phoneticPr fontId="3"/>
  </si>
  <si>
    <t>年度</t>
    <rPh sb="0" eb="2">
      <t>ネンド</t>
    </rPh>
    <phoneticPr fontId="3"/>
  </si>
  <si>
    <r>
      <t xml:space="preserve">交付決定額
</t>
    </r>
    <r>
      <rPr>
        <sz val="7"/>
        <rFont val="ＭＳ Ｐゴシック"/>
        <family val="3"/>
        <charset val="128"/>
      </rPr>
      <t>※（注）１</t>
    </r>
    <rPh sb="0" eb="2">
      <t>コウフ</t>
    </rPh>
    <rPh sb="2" eb="4">
      <t>ケッテイ</t>
    </rPh>
    <rPh sb="4" eb="5">
      <t>ガク</t>
    </rPh>
    <rPh sb="8" eb="9">
      <t>チュウ</t>
    </rPh>
    <phoneticPr fontId="3"/>
  </si>
  <si>
    <r>
      <t xml:space="preserve">対象経費支出額
</t>
    </r>
    <r>
      <rPr>
        <sz val="7"/>
        <rFont val="ＭＳ Ｐゴシック"/>
        <family val="3"/>
        <charset val="128"/>
      </rPr>
      <t>※（注）２</t>
    </r>
    <rPh sb="0" eb="2">
      <t>タイショウ</t>
    </rPh>
    <rPh sb="2" eb="4">
      <t>ケイヒ</t>
    </rPh>
    <rPh sb="4" eb="6">
      <t>シシュツ</t>
    </rPh>
    <rPh sb="6" eb="7">
      <t>ガク</t>
    </rPh>
    <rPh sb="10" eb="11">
      <t>チュウ</t>
    </rPh>
    <phoneticPr fontId="3"/>
  </si>
  <si>
    <r>
      <t>自治体における少子化対策の全体像及びその中での本個別事業の位置付け　</t>
    </r>
    <r>
      <rPr>
        <sz val="7"/>
        <rFont val="ＭＳ Ｐゴシック"/>
        <family val="3"/>
        <charset val="128"/>
      </rPr>
      <t>※（注）３</t>
    </r>
    <rPh sb="24" eb="26">
      <t>コベツ</t>
    </rPh>
    <phoneticPr fontId="3"/>
  </si>
  <si>
    <t>※記載スペースが不足する場合は行の高さを調整してください。</t>
    <rPh sb="1" eb="3">
      <t>キサイ</t>
    </rPh>
    <rPh sb="8" eb="10">
      <t>フソク</t>
    </rPh>
    <rPh sb="12" eb="14">
      <t>バアイ</t>
    </rPh>
    <rPh sb="15" eb="16">
      <t>ギョウ</t>
    </rPh>
    <rPh sb="17" eb="18">
      <t>タカ</t>
    </rPh>
    <rPh sb="20" eb="22">
      <t>チョウセイ</t>
    </rPh>
    <phoneticPr fontId="3"/>
  </si>
  <si>
    <t>個別事業の内容</t>
    <rPh sb="0" eb="2">
      <t>コベツ</t>
    </rPh>
    <rPh sb="2" eb="4">
      <t>ジギョウ</t>
    </rPh>
    <rPh sb="5" eb="7">
      <t>ナイヨウ</t>
    </rPh>
    <phoneticPr fontId="3"/>
  </si>
  <si>
    <r>
      <rPr>
        <sz val="8"/>
        <rFont val="ＭＳ Ｐゴシック"/>
        <family val="3"/>
        <charset val="128"/>
      </rPr>
      <t>（個別事業の内容）　</t>
    </r>
    <r>
      <rPr>
        <sz val="7"/>
        <rFont val="ＭＳ Ｐゴシック"/>
        <family val="3"/>
        <charset val="128"/>
      </rPr>
      <t>※（注）４</t>
    </r>
    <rPh sb="1" eb="3">
      <t>コベツ</t>
    </rPh>
    <rPh sb="3" eb="5">
      <t>ジギョウ</t>
    </rPh>
    <rPh sb="6" eb="8">
      <t>ナイヨウ</t>
    </rPh>
    <rPh sb="12" eb="13">
      <t>チュウ</t>
    </rPh>
    <phoneticPr fontId="3"/>
  </si>
  <si>
    <r>
      <t>※記載が</t>
    </r>
    <r>
      <rPr>
        <b/>
        <sz val="10"/>
        <color rgb="FFFF0066"/>
        <rFont val="ＭＳ Ｐゴシック"/>
        <family val="3"/>
        <charset val="128"/>
      </rPr>
      <t>過去形・過去完了形</t>
    </r>
    <r>
      <rPr>
        <sz val="10"/>
        <color rgb="FFFF0066"/>
        <rFont val="ＭＳ Ｐゴシック"/>
        <family val="3"/>
        <charset val="128"/>
      </rPr>
      <t>になっているかを確認してください。</t>
    </r>
    <rPh sb="1" eb="3">
      <t>キサイ</t>
    </rPh>
    <rPh sb="4" eb="7">
      <t>カコケイ</t>
    </rPh>
    <rPh sb="8" eb="10">
      <t>カコ</t>
    </rPh>
    <rPh sb="10" eb="12">
      <t>カンリョウ</t>
    </rPh>
    <rPh sb="12" eb="13">
      <t>ケイ</t>
    </rPh>
    <rPh sb="21" eb="23">
      <t>カクニン</t>
    </rPh>
    <phoneticPr fontId="3"/>
  </si>
  <si>
    <t>※　事業に要する経費については、全て「様式2-2」に記載すること。</t>
    <rPh sb="2" eb="4">
      <t>ジギョウ</t>
    </rPh>
    <rPh sb="5" eb="6">
      <t>ヨウ</t>
    </rPh>
    <rPh sb="8" eb="10">
      <t>ケイヒ</t>
    </rPh>
    <phoneticPr fontId="3"/>
  </si>
  <si>
    <r>
      <rPr>
        <sz val="9"/>
        <rFont val="ＭＳ Ｐゴシック"/>
        <family val="3"/>
        <charset val="128"/>
      </rPr>
      <t>少子化対策全体の重要業績評価指標(KPI)及び定量的成果目標</t>
    </r>
    <r>
      <rPr>
        <sz val="8"/>
        <rFont val="ＭＳ Ｐゴシック"/>
        <family val="3"/>
        <charset val="128"/>
      </rPr>
      <t>　</t>
    </r>
    <r>
      <rPr>
        <sz val="6"/>
        <rFont val="ＭＳ Ｐゴシック"/>
        <family val="3"/>
        <charset val="128"/>
      </rPr>
      <t>※（注）４</t>
    </r>
    <phoneticPr fontId="3"/>
  </si>
  <si>
    <t>KPI項目</t>
    <rPh sb="3" eb="5">
      <t>コウモク</t>
    </rPh>
    <phoneticPr fontId="3"/>
  </si>
  <si>
    <t>目標値</t>
    <rPh sb="0" eb="2">
      <t>モクヒョウ</t>
    </rPh>
    <rPh sb="2" eb="3">
      <t>アタイ</t>
    </rPh>
    <phoneticPr fontId="3"/>
  </si>
  <si>
    <t>現状値</t>
    <rPh sb="0" eb="2">
      <t>ゲンジョウ</t>
    </rPh>
    <rPh sb="2" eb="3">
      <t>チ</t>
    </rPh>
    <phoneticPr fontId="3"/>
  </si>
  <si>
    <t>※ＫＰＩ欄が不足する場合は非表示行を再表示してください。</t>
    <rPh sb="4" eb="5">
      <t>ラン</t>
    </rPh>
    <rPh sb="6" eb="8">
      <t>フソク</t>
    </rPh>
    <rPh sb="10" eb="12">
      <t>バアイ</t>
    </rPh>
    <rPh sb="13" eb="16">
      <t>ヒヒョウジ</t>
    </rPh>
    <rPh sb="16" eb="17">
      <t>ギョウ</t>
    </rPh>
    <rPh sb="18" eb="21">
      <t>サイヒョウジ</t>
    </rPh>
    <phoneticPr fontId="3"/>
  </si>
  <si>
    <r>
      <rPr>
        <sz val="9"/>
        <rFont val="ＭＳ Ｐゴシック"/>
        <family val="3"/>
        <charset val="128"/>
      </rPr>
      <t>参考指標</t>
    </r>
    <r>
      <rPr>
        <sz val="8"/>
        <rFont val="ＭＳ Ｐゴシック"/>
        <family val="3"/>
        <charset val="128"/>
      </rPr>
      <t xml:space="preserve">
</t>
    </r>
    <r>
      <rPr>
        <sz val="6"/>
        <rFont val="ＭＳ Ｐゴシック"/>
        <family val="3"/>
        <charset val="128"/>
      </rPr>
      <t>※（注）５</t>
    </r>
    <rPh sb="0" eb="2">
      <t>サンコウ</t>
    </rPh>
    <rPh sb="2" eb="4">
      <t>シヒョウ</t>
    </rPh>
    <phoneticPr fontId="3"/>
  </si>
  <si>
    <t>項目</t>
    <rPh sb="0" eb="2">
      <t>コウモク</t>
    </rPh>
    <phoneticPr fontId="3"/>
  </si>
  <si>
    <t>直近の実績</t>
    <rPh sb="0" eb="2">
      <t>チョッキン</t>
    </rPh>
    <rPh sb="3" eb="5">
      <t>ジッセキ</t>
    </rPh>
    <phoneticPr fontId="3"/>
  </si>
  <si>
    <r>
      <rPr>
        <sz val="9"/>
        <rFont val="ＭＳ Ｐゴシック"/>
        <family val="3"/>
        <charset val="128"/>
      </rPr>
      <t>他自治体との連携・役割分担の考え方及び具体的方法</t>
    </r>
    <r>
      <rPr>
        <sz val="8"/>
        <rFont val="ＭＳ Ｐゴシック"/>
        <family val="3"/>
        <charset val="128"/>
      </rPr>
      <t>　</t>
    </r>
    <r>
      <rPr>
        <sz val="6"/>
        <rFont val="ＭＳ Ｐゴシック"/>
        <family val="3"/>
        <charset val="128"/>
      </rPr>
      <t>※（注）７</t>
    </r>
    <rPh sb="0" eb="1">
      <t>ホカ</t>
    </rPh>
    <rPh sb="1" eb="4">
      <t>ジチタイ</t>
    </rPh>
    <phoneticPr fontId="3"/>
  </si>
  <si>
    <r>
      <rPr>
        <sz val="9"/>
        <rFont val="ＭＳ Ｐゴシック"/>
        <family val="3"/>
        <charset val="128"/>
      </rPr>
      <t>民間事業者との連携・役割分担の考え方及び具体的方法　</t>
    </r>
    <r>
      <rPr>
        <sz val="7"/>
        <rFont val="ＭＳ Ｐゴシック"/>
        <family val="3"/>
        <charset val="128"/>
      </rPr>
      <t>※（注）８</t>
    </r>
    <phoneticPr fontId="3"/>
  </si>
  <si>
    <r>
      <rPr>
        <sz val="9"/>
        <rFont val="ＭＳ Ｐゴシック"/>
        <family val="3"/>
        <charset val="128"/>
      </rPr>
      <t>委託契約の有無及び契約方式</t>
    </r>
    <r>
      <rPr>
        <sz val="10"/>
        <rFont val="ＭＳ Ｐゴシック"/>
        <family val="3"/>
        <charset val="128"/>
      </rPr>
      <t>　</t>
    </r>
    <r>
      <rPr>
        <sz val="7"/>
        <rFont val="ＭＳ Ｐゴシック"/>
        <family val="3"/>
        <charset val="128"/>
      </rPr>
      <t>※（注）9</t>
    </r>
    <phoneticPr fontId="3"/>
  </si>
  <si>
    <t>※優良事例の横展開支援事業又は重点課題事業を実施する場合、記載してください。</t>
    <rPh sb="1" eb="3">
      <t>ユウリョウ</t>
    </rPh>
    <rPh sb="3" eb="5">
      <t>ジレイ</t>
    </rPh>
    <rPh sb="6" eb="7">
      <t>ヨコ</t>
    </rPh>
    <rPh sb="7" eb="9">
      <t>テンカイ</t>
    </rPh>
    <rPh sb="9" eb="11">
      <t>シエン</t>
    </rPh>
    <rPh sb="11" eb="13">
      <t>ジギョウ</t>
    </rPh>
    <rPh sb="13" eb="14">
      <t>マタ</t>
    </rPh>
    <rPh sb="15" eb="17">
      <t>ジュウテン</t>
    </rPh>
    <rPh sb="17" eb="19">
      <t>カダイ</t>
    </rPh>
    <rPh sb="19" eb="21">
      <t>ジギョウ</t>
    </rPh>
    <rPh sb="22" eb="24">
      <t>ジッシ</t>
    </rPh>
    <rPh sb="26" eb="28">
      <t>バアイ</t>
    </rPh>
    <rPh sb="29" eb="31">
      <t>キサイ</t>
    </rPh>
    <phoneticPr fontId="3"/>
  </si>
  <si>
    <r>
      <t>有</t>
    </r>
    <r>
      <rPr>
        <sz val="8"/>
        <rFont val="ＭＳ Ｐゴシック"/>
        <family val="3"/>
        <charset val="128"/>
      </rPr>
      <t>（以下の①～③から該当するものを選択してください）</t>
    </r>
    <rPh sb="0" eb="1">
      <t>アリ</t>
    </rPh>
    <rPh sb="2" eb="4">
      <t>イカ</t>
    </rPh>
    <rPh sb="10" eb="12">
      <t>ガイトウ</t>
    </rPh>
    <rPh sb="17" eb="19">
      <t>センタク</t>
    </rPh>
    <phoneticPr fontId="3"/>
  </si>
  <si>
    <t>無</t>
    <rPh sb="0" eb="1">
      <t>ナ</t>
    </rPh>
    <phoneticPr fontId="3"/>
  </si>
  <si>
    <t>①企画提案方式(プロポーザル方式、コンペ方式)</t>
    <rPh sb="1" eb="3">
      <t>キカク</t>
    </rPh>
    <rPh sb="3" eb="5">
      <t>テイアン</t>
    </rPh>
    <rPh sb="5" eb="7">
      <t>ホウシキ</t>
    </rPh>
    <rPh sb="14" eb="16">
      <t>ホウシキ</t>
    </rPh>
    <rPh sb="20" eb="22">
      <t>ホウシキ</t>
    </rPh>
    <phoneticPr fontId="3"/>
  </si>
  <si>
    <t>②競争入札方式</t>
    <rPh sb="1" eb="3">
      <t>キョウソウ</t>
    </rPh>
    <rPh sb="3" eb="5">
      <t>ニュウサツ</t>
    </rPh>
    <rPh sb="5" eb="7">
      <t>ホウシキ</t>
    </rPh>
    <phoneticPr fontId="3"/>
  </si>
  <si>
    <t>③随意契約</t>
    <rPh sb="1" eb="3">
      <t>ズイイ</t>
    </rPh>
    <rPh sb="3" eb="5">
      <t>ケイヤク</t>
    </rPh>
    <phoneticPr fontId="3"/>
  </si>
  <si>
    <t>(事業の内容)</t>
    <rPh sb="1" eb="3">
      <t>ジギョウ</t>
    </rPh>
    <rPh sb="4" eb="6">
      <t>ナイヨウ</t>
    </rPh>
    <phoneticPr fontId="3"/>
  </si>
  <si>
    <t>(随契の理由)</t>
    <rPh sb="1" eb="3">
      <t>ズイケイ</t>
    </rPh>
    <rPh sb="4" eb="6">
      <t>リユウ</t>
    </rPh>
    <phoneticPr fontId="3"/>
  </si>
  <si>
    <t>上記「事業内容」について、「地方創生推進交付金」の申請の有無</t>
    <phoneticPr fontId="3"/>
  </si>
  <si>
    <t>別紙様式第８　様式2-2</t>
    <phoneticPr fontId="3"/>
  </si>
  <si>
    <t>１．地方自治体名</t>
    <rPh sb="2" eb="4">
      <t>チホウ</t>
    </rPh>
    <rPh sb="4" eb="7">
      <t>ジチタイ</t>
    </rPh>
    <rPh sb="7" eb="8">
      <t>メイ</t>
    </rPh>
    <phoneticPr fontId="3"/>
  </si>
  <si>
    <t>２．個別事業名</t>
    <rPh sb="2" eb="4">
      <t>コベツ</t>
    </rPh>
    <rPh sb="4" eb="6">
      <t>ジギョウ</t>
    </rPh>
    <rPh sb="6" eb="7">
      <t>メイ</t>
    </rPh>
    <phoneticPr fontId="3"/>
  </si>
  <si>
    <t>交付決定額：</t>
    <rPh sb="0" eb="2">
      <t>コウフ</t>
    </rPh>
    <rPh sb="2" eb="4">
      <t>ケッテイ</t>
    </rPh>
    <rPh sb="4" eb="5">
      <t>ガク</t>
    </rPh>
    <phoneticPr fontId="3"/>
  </si>
  <si>
    <t>対象経費支出額：</t>
    <rPh sb="0" eb="2">
      <t>タイショウ</t>
    </rPh>
    <rPh sb="2" eb="4">
      <t>ケイヒ</t>
    </rPh>
    <rPh sb="4" eb="6">
      <t>シシュツ</t>
    </rPh>
    <rPh sb="6" eb="7">
      <t>ガク</t>
    </rPh>
    <phoneticPr fontId="3"/>
  </si>
  <si>
    <t>補助金</t>
    <rPh sb="0" eb="3">
      <t>ホジョキン</t>
    </rPh>
    <phoneticPr fontId="3"/>
  </si>
  <si>
    <r>
      <t>３．流用元の事業の名称</t>
    </r>
    <r>
      <rPr>
        <sz val="8"/>
        <rFont val="ＭＳ ゴシック"/>
        <family val="3"/>
        <charset val="128"/>
      </rPr>
      <t>(流用した場合のみ)</t>
    </r>
    <rPh sb="2" eb="4">
      <t>リュウヨウ</t>
    </rPh>
    <rPh sb="4" eb="5">
      <t>モト</t>
    </rPh>
    <rPh sb="6" eb="8">
      <t>ジギョウ</t>
    </rPh>
    <rPh sb="9" eb="11">
      <t>メイショウ</t>
    </rPh>
    <rPh sb="12" eb="14">
      <t>リュウヨウ</t>
    </rPh>
    <rPh sb="16" eb="18">
      <t>バアイ</t>
    </rPh>
    <phoneticPr fontId="3"/>
  </si>
  <si>
    <t>（</t>
    <phoneticPr fontId="3"/>
  </si>
  <si>
    <t>他の事業から経費を流用した場合にはチェック）</t>
    <rPh sb="0" eb="1">
      <t>タ</t>
    </rPh>
    <rPh sb="2" eb="4">
      <t>ジギョウ</t>
    </rPh>
    <rPh sb="6" eb="8">
      <t>ケイヒ</t>
    </rPh>
    <rPh sb="9" eb="11">
      <t>リュウヨウ</t>
    </rPh>
    <rPh sb="13" eb="15">
      <t>バアイ</t>
    </rPh>
    <phoneticPr fontId="3"/>
  </si>
  <si>
    <t>４．本個別事業に要した費用及びその内訳</t>
    <rPh sb="2" eb="3">
      <t>ホン</t>
    </rPh>
    <rPh sb="3" eb="5">
      <t>コベツ</t>
    </rPh>
    <rPh sb="5" eb="7">
      <t>ジギョウ</t>
    </rPh>
    <rPh sb="8" eb="9">
      <t>ヨウ</t>
    </rPh>
    <rPh sb="11" eb="13">
      <t>ヒヨウ</t>
    </rPh>
    <rPh sb="13" eb="14">
      <t>オヨ</t>
    </rPh>
    <rPh sb="17" eb="19">
      <t>ウチワケ</t>
    </rPh>
    <phoneticPr fontId="3"/>
  </si>
  <si>
    <t>No</t>
    <phoneticPr fontId="3"/>
  </si>
  <si>
    <t>経費区分</t>
    <rPh sb="0" eb="2">
      <t>ケイヒ</t>
    </rPh>
    <rPh sb="2" eb="4">
      <t>クブン</t>
    </rPh>
    <phoneticPr fontId="3"/>
  </si>
  <si>
    <t>摘要</t>
    <rPh sb="0" eb="2">
      <t>テキヨウ</t>
    </rPh>
    <phoneticPr fontId="3"/>
  </si>
  <si>
    <t>実績額</t>
    <rPh sb="0" eb="3">
      <t>ジッセキガク</t>
    </rPh>
    <phoneticPr fontId="3"/>
  </si>
  <si>
    <t>計画額
(交付対象事業費)</t>
    <rPh sb="0" eb="3">
      <t>ケイカクガク</t>
    </rPh>
    <rPh sb="5" eb="7">
      <t>コウフ</t>
    </rPh>
    <rPh sb="7" eb="9">
      <t>タイショウ</t>
    </rPh>
    <rPh sb="9" eb="11">
      <t>ジギョウ</t>
    </rPh>
    <rPh sb="11" eb="12">
      <t>ヒ</t>
    </rPh>
    <phoneticPr fontId="3"/>
  </si>
  <si>
    <t>執行率</t>
    <rPh sb="0" eb="2">
      <t>シッコウ</t>
    </rPh>
    <rPh sb="2" eb="3">
      <t>リツ</t>
    </rPh>
    <phoneticPr fontId="3"/>
  </si>
  <si>
    <t>交付対象事業費</t>
    <rPh sb="0" eb="2">
      <t>コウフ</t>
    </rPh>
    <rPh sb="2" eb="4">
      <t>タイショウ</t>
    </rPh>
    <rPh sb="4" eb="6">
      <t>ジギョウ</t>
    </rPh>
    <rPh sb="6" eb="7">
      <t>ヒ</t>
    </rPh>
    <phoneticPr fontId="3"/>
  </si>
  <si>
    <t>交付対象外事業費</t>
    <rPh sb="0" eb="2">
      <t>コウフ</t>
    </rPh>
    <rPh sb="2" eb="4">
      <t>タイショウ</t>
    </rPh>
    <rPh sb="4" eb="5">
      <t>ガイ</t>
    </rPh>
    <rPh sb="5" eb="8">
      <t>ジギョウヒ</t>
    </rPh>
    <phoneticPr fontId="3"/>
  </si>
  <si>
    <t>※記載スペースが不足する場合は行の高さを調整してください。</t>
    <phoneticPr fontId="3"/>
  </si>
  <si>
    <t>計</t>
    <rPh sb="0" eb="1">
      <t>ケイ</t>
    </rPh>
    <phoneticPr fontId="3"/>
  </si>
  <si>
    <t>※行が不足する場合は、31行目から70行目を再表示してください。</t>
    <rPh sb="1" eb="2">
      <t>ギョウ</t>
    </rPh>
    <rPh sb="3" eb="5">
      <t>フソク</t>
    </rPh>
    <rPh sb="7" eb="9">
      <t>バアイ</t>
    </rPh>
    <rPh sb="13" eb="15">
      <t>ギョウメ</t>
    </rPh>
    <rPh sb="19" eb="20">
      <t>ギョウ</t>
    </rPh>
    <rPh sb="20" eb="21">
      <t>メ</t>
    </rPh>
    <rPh sb="22" eb="23">
      <t>サイ</t>
    </rPh>
    <rPh sb="23" eb="25">
      <t>ヒョウジ</t>
    </rPh>
    <phoneticPr fontId="3"/>
  </si>
  <si>
    <t>（経費区分ごとの合計）</t>
    <rPh sb="1" eb="3">
      <t>ケイヒ</t>
    </rPh>
    <rPh sb="3" eb="5">
      <t>クブン</t>
    </rPh>
    <rPh sb="8" eb="10">
      <t>ゴウケイ</t>
    </rPh>
    <phoneticPr fontId="3"/>
  </si>
  <si>
    <t>執行率基準</t>
    <rPh sb="0" eb="2">
      <t>シッコウ</t>
    </rPh>
    <rPh sb="2" eb="3">
      <t>リツ</t>
    </rPh>
    <rPh sb="3" eb="5">
      <t>キジュン</t>
    </rPh>
    <phoneticPr fontId="3"/>
  </si>
  <si>
    <t>諸謝金</t>
    <rPh sb="0" eb="3">
      <t>ショシャキン</t>
    </rPh>
    <phoneticPr fontId="3"/>
  </si>
  <si>
    <t>賃金</t>
    <rPh sb="0" eb="2">
      <t>チンギン</t>
    </rPh>
    <phoneticPr fontId="3"/>
  </si>
  <si>
    <t>報償費</t>
    <rPh sb="0" eb="3">
      <t>ホウショウヒ</t>
    </rPh>
    <phoneticPr fontId="3"/>
  </si>
  <si>
    <t>旅費</t>
    <rPh sb="0" eb="2">
      <t>リョヒ</t>
    </rPh>
    <phoneticPr fontId="3"/>
  </si>
  <si>
    <t>需用費</t>
    <rPh sb="0" eb="3">
      <t>ジュヨウヒ</t>
    </rPh>
    <phoneticPr fontId="3"/>
  </si>
  <si>
    <t>役務費</t>
    <rPh sb="0" eb="3">
      <t>エキムヒ</t>
    </rPh>
    <phoneticPr fontId="3"/>
  </si>
  <si>
    <t>計画額</t>
    <rPh sb="0" eb="2">
      <t>ケイカク</t>
    </rPh>
    <rPh sb="2" eb="3">
      <t>ガク</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</si>
  <si>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</si>
  <si>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</si>
  <si>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4">
      <t>コウニュウ</t>
    </rPh>
    <rPh sb="4" eb="5">
      <t>ヒ</t>
    </rPh>
    <phoneticPr fontId="3"/>
  </si>
  <si>
    <t>負担金</t>
    <rPh sb="0" eb="3">
      <t>フタンキン</t>
    </rPh>
    <phoneticPr fontId="3"/>
  </si>
  <si>
    <t>計画額</t>
    <rPh sb="0" eb="3">
      <t>ケイカクガク</t>
    </rPh>
    <phoneticPr fontId="3"/>
  </si>
  <si>
    <t>報償費</t>
    <phoneticPr fontId="3"/>
  </si>
  <si>
    <t>委託料</t>
    <rPh sb="0" eb="2">
      <t>イタク</t>
    </rPh>
    <rPh sb="2" eb="3">
      <t>リョウ</t>
    </rPh>
    <phoneticPr fontId="3"/>
  </si>
  <si>
    <t>使用料及び賃借料</t>
    <rPh sb="0" eb="2">
      <t>シヨウ</t>
    </rPh>
    <rPh sb="2" eb="3">
      <t>リョウ</t>
    </rPh>
    <rPh sb="3" eb="4">
      <t>オヨ</t>
    </rPh>
    <rPh sb="5" eb="8">
      <t>チンシャクリョウ</t>
    </rPh>
    <phoneticPr fontId="3"/>
  </si>
  <si>
    <t>支給実績内訳書</t>
    <rPh sb="0" eb="2">
      <t>シキュウ</t>
    </rPh>
    <rPh sb="2" eb="4">
      <t>ジッセキ</t>
    </rPh>
    <rPh sb="4" eb="7">
      <t>ウチワケショ</t>
    </rPh>
    <phoneticPr fontId="3"/>
  </si>
  <si>
    <t>実績報告書</t>
    <rPh sb="0" eb="2">
      <t>ジッセキ</t>
    </rPh>
    <rPh sb="2" eb="5">
      <t>ホウコクショ</t>
    </rPh>
    <phoneticPr fontId="3"/>
  </si>
  <si>
    <t>継続補助の対象経費支出予定額</t>
    <rPh sb="0" eb="2">
      <t>ケイゾク</t>
    </rPh>
    <rPh sb="2" eb="4">
      <t>ホジョ</t>
    </rPh>
    <rPh sb="5" eb="7">
      <t>タイショウ</t>
    </rPh>
    <rPh sb="7" eb="9">
      <t>ケイヒ</t>
    </rPh>
    <rPh sb="9" eb="11">
      <t>シシュツ</t>
    </rPh>
    <rPh sb="11" eb="13">
      <t>ヨテイ</t>
    </rPh>
    <rPh sb="13" eb="14">
      <t>ガク</t>
    </rPh>
    <phoneticPr fontId="3"/>
  </si>
  <si>
    <t>岡山県</t>
    <rPh sb="0" eb="3">
      <t>オカヤマケン</t>
    </rPh>
    <phoneticPr fontId="3"/>
  </si>
  <si>
    <t>令和６年度地域少子化対策重点推進交付金</t>
    <phoneticPr fontId="3"/>
  </si>
  <si>
    <t>（注）
１「交付決定額」には、交付決定時の対象経費支出予定額（補助率を乗じる前の額）を記入すること。
２「対象経費支出額」には、本交付金の対象外経費を除いた対象経費支出額（補助率を乗じる前の額）を記入すること。
３「自治体における少子化対策の全体像及びその中での本個別事業の位置付け」には、これまでの自治体における少子化対策の全体像及びその効果検証から浮かび上がった地域の実情及び課題と、それらを踏まえた、自治体における少子化対策の全体像及びその中での本個別事業の位置付けを記載すること。　　　　　　　　　　　　　　　　　　　　　　　　　　　　　　　　　　　　　　　　　　　　　　　　　　　　　　　　　　　　　　　　　　　　　　　　　　　　　　　　　　　　　　　　　　　　　　　　　　　　　　　　　　　　　　　　　　　　　　　　　　　　　　４「個別事業の内容」には、本個別事業の具体的内容を記載すること。また、事業内容を検討する上で参考とした既存事業があれば、都道府県名又は市町村名、事業名を記載すること。
　※個別事業を次年度以降も自立的に発展させるため、事業内容の末尾に必ず次年度以降に向けた事業の方向性を記載すること。
５「少子化対策全体の重要業績評価指標(KPI)及び定量的成果目標」については、自治体の少子化対策全体のKPI及び定量的成果目標を達成予定時期を含め記載すること。また、各自治体は少なくとも令和5年度終了時点に、各自治体において効果検証を実施すること。　　　　　　　　　　　　　　　　　　　　　　　　　　　　　　　　　　　　　　　　　　　　　　　　　　
６「参考指標」には、各自治体の合計特殊出生率、婚姻件数、婚姻率を記載すること。　　　　
７「他自治体との連携・役割分担の考え方及び具体的方策」には、本個別事業を他の都道府県や市町村と連携のもと実施する場合、その考え方及び具体的方法を記載すること。
８「民間事業者との連携・役割分担の考え方及び具体的方法」には、本個別事業を民間事業者との連携のもと実施する場合、その考え方及び具体的方法を記入すること。
９「委託契約の有無及び契約方式」には、委託契約の有無及び有の場合には契約方式を記載すること。また、競争性のない随意契約による契約を予定している場合は、事業の内容及び随意契約とする理由を記載すること（優良事例の横展開支援事業又は重点課題事業を実施する場合）。</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</si>
</sst>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
    <numFmt numFmtId="178" formatCode="[$-411]ggge&quot;年&quot;m&quot;月&quot;d&quot;日&quot;;@"/>
    <numFmt numFmtId="179" formatCode="#,##0&quot;円&quot;"/>
    <numFmt numFmtId="180" formatCode="0.0%"/>
    <numFmt numFmtId="181" formatCode="#,##0;&quot;▲ &quot;#,##0"/>
    <numFmt numFmtId="182" formatCode="#,##0_ "/>
  </numFmts>
  <fonts count="46" x14ac:knownFonts="1">
    <font>
      <sz val="10"/>
      <name val="ＭＳ Ｐゴシック"/>
      <family val="3"/>
      <charset val="128"/>
    </font>
    <font>
      <sz val="11"/>
      <color theme="1"/>
      <name val="Meiryo UI"/>
      <family val="2"/>
      <charset val="128"/>
    </font>
    <font>
      <sz val="10"/>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9"/>
      <name val="ＭＳ Ｐゴシック"/>
      <family val="3"/>
      <charset val="128"/>
    </font>
    <font>
      <sz val="8"/>
      <name val="ＭＳ Ｐゴシック"/>
      <family val="3"/>
      <charset val="128"/>
    </font>
    <font>
      <b/>
      <sz val="11"/>
      <color theme="3"/>
      <name val="Meiryo UI"/>
      <family val="2"/>
      <charset val="128"/>
    </font>
    <font>
      <sz val="10"/>
      <name val="Meiryo UI"/>
      <family val="3"/>
      <charset val="128"/>
    </font>
    <font>
      <sz val="10"/>
      <color theme="1"/>
      <name val="Meiryo UI"/>
      <family val="3"/>
      <charset val="128"/>
    </font>
    <font>
      <b/>
      <sz val="10"/>
      <color theme="0"/>
      <name val="Meiryo UI"/>
      <family val="3"/>
      <charset val="128"/>
    </font>
    <font>
      <sz val="7"/>
      <name val="ＭＳ Ｐゴシック"/>
      <family val="3"/>
      <charset val="128"/>
    </font>
    <font>
      <sz val="11"/>
      <color theme="1"/>
      <name val="ＭＳ Ｐゴシック"/>
      <family val="2"/>
      <charset val="128"/>
      <scheme val="minor"/>
    </font>
    <font>
      <sz val="6"/>
      <name val="Meiryo UI"/>
      <family val="2"/>
      <charset val="128"/>
    </font>
    <font>
      <sz val="14"/>
      <name val="ＭＳ Ｐゴシック"/>
      <family val="3"/>
      <charset val="128"/>
    </font>
    <font>
      <b/>
      <sz val="10"/>
      <name val="Meiryo UI"/>
      <family val="3"/>
      <charset val="128"/>
    </font>
    <font>
      <sz val="8"/>
      <color rgb="FFFF0066"/>
      <name val="Meiryo UI"/>
      <family val="3"/>
      <charset val="128"/>
    </font>
    <font>
      <sz val="8"/>
      <color theme="1"/>
      <name val="Meiryo UI"/>
      <family val="3"/>
      <charset val="128"/>
    </font>
    <font>
      <b/>
      <sz val="11"/>
      <color theme="1"/>
      <name val="Meiryo UI"/>
      <family val="3"/>
      <charset val="128"/>
    </font>
    <font>
      <sz val="11"/>
      <color theme="1"/>
      <name val="Meiryo UI"/>
      <family val="3"/>
      <charset val="128"/>
    </font>
    <font>
      <sz val="11"/>
      <color rgb="FFFF0000"/>
      <name val="Meiryo UI"/>
      <family val="3"/>
      <charset val="128"/>
    </font>
    <font>
      <sz val="11"/>
      <name val="Meiryo UI"/>
      <family val="3"/>
      <charset val="128"/>
    </font>
    <font>
      <sz val="6"/>
      <name val="ＭＳ Ｐゴシック"/>
      <family val="3"/>
      <charset val="128"/>
      <scheme val="minor"/>
    </font>
    <font>
      <sz val="11"/>
      <color rgb="FFFF0000"/>
      <name val="ＭＳ Ｐゴシック"/>
      <family val="3"/>
      <charset val="128"/>
    </font>
    <font>
      <sz val="14"/>
      <color rgb="FFFF0066"/>
      <name val="ＭＳ Ｐゴシック"/>
      <family val="3"/>
      <charset val="128"/>
    </font>
    <font>
      <sz val="12"/>
      <color rgb="FFFF0066"/>
      <name val="ＭＳ Ｐゴシック"/>
      <family val="3"/>
      <charset val="128"/>
    </font>
    <font>
      <sz val="12"/>
      <color theme="1"/>
      <name val="ＭＳ Ｐゴシック"/>
      <family val="3"/>
      <charset val="128"/>
    </font>
    <font>
      <sz val="11"/>
      <color theme="1"/>
      <name val="ＭＳ Ｐゴシック"/>
      <family val="3"/>
      <charset val="128"/>
    </font>
    <font>
      <sz val="10"/>
      <color rgb="FFFF0066"/>
      <name val="HG丸ｺﾞｼｯｸM-PRO"/>
      <family val="3"/>
      <charset val="128"/>
    </font>
    <font>
      <sz val="10"/>
      <color rgb="FFFF0066"/>
      <name val="ＭＳ Ｐゴシック"/>
      <family val="3"/>
      <charset val="128"/>
    </font>
    <font>
      <sz val="8"/>
      <color rgb="FFFF0000"/>
      <name val="ＭＳ Ｐゴシック"/>
      <family val="3"/>
      <charset val="128"/>
    </font>
    <font>
      <b/>
      <sz val="10"/>
      <color rgb="FFFF0066"/>
      <name val="ＭＳ Ｐゴシック"/>
      <family val="3"/>
      <charset val="128"/>
    </font>
    <font>
      <sz val="9"/>
      <name val="ＭＳ ゴシック"/>
      <family val="3"/>
      <charset val="128"/>
    </font>
    <font>
      <sz val="7"/>
      <color rgb="FF0070C0"/>
      <name val="ＭＳ Ｐゴシック"/>
      <family val="3"/>
      <charset val="128"/>
    </font>
    <font>
      <sz val="11"/>
      <name val="ＭＳ ゴシック"/>
      <family val="3"/>
      <charset val="128"/>
    </font>
    <font>
      <b/>
      <sz val="12"/>
      <name val="ＭＳ ゴシック"/>
      <family val="3"/>
      <charset val="128"/>
    </font>
    <font>
      <sz val="9"/>
      <color rgb="FFFF0000"/>
      <name val="ＭＳ ゴシック"/>
      <family val="3"/>
      <charset val="128"/>
    </font>
    <font>
      <b/>
      <sz val="10"/>
      <name val="ＭＳ ゴシック"/>
      <family val="3"/>
      <charset val="128"/>
    </font>
    <font>
      <sz val="8"/>
      <name val="ＭＳ ゴシック"/>
      <family val="3"/>
      <charset val="128"/>
    </font>
    <font>
      <sz val="9"/>
      <color rgb="FFFF0066"/>
      <name val="ＭＳ ゴシック"/>
      <family val="3"/>
      <charset val="128"/>
    </font>
    <font>
      <b/>
      <sz val="11"/>
      <name val="ＭＳ ゴシック"/>
      <family val="3"/>
      <charset val="128"/>
    </font>
    <font>
      <sz val="10"/>
      <name val="ＭＳ ゴシック"/>
      <family val="3"/>
      <charset val="128"/>
    </font>
    <font>
      <sz val="8"/>
      <color rgb="FFFF0066"/>
      <name val="ＭＳ ゴシック"/>
      <family val="3"/>
      <charset val="128"/>
    </font>
    <font>
      <sz val="11"/>
      <color rgb="FFFF0000"/>
      <name val="ＭＳ ゴシック"/>
      <family val="3"/>
      <charset val="128"/>
    </font>
    <font>
      <sz val="11"/>
      <color theme="0"/>
      <name val="ＭＳ 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499984740745262"/>
        <bgColor indexed="64"/>
      </patternFill>
    </fill>
    <fill>
      <patternFill patternType="solid">
        <fgColor rgb="FFCCFFFF"/>
        <bgColor indexed="64"/>
      </patternFill>
    </fill>
    <fill>
      <patternFill patternType="solid">
        <fgColor rgb="FFEFFFFF"/>
        <bgColor indexed="64"/>
      </patternFill>
    </fill>
    <fill>
      <patternFill patternType="solid">
        <fgColor theme="1"/>
        <bgColor indexed="64"/>
      </patternFill>
    </fill>
  </fills>
  <borders count="18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rgb="FF0000FF"/>
      </top>
      <bottom/>
      <diagonal/>
    </border>
    <border>
      <left style="thick">
        <color rgb="FFFF0000"/>
      </left>
      <right style="thick">
        <color rgb="FFFF0000"/>
      </right>
      <top style="thick">
        <color rgb="FFFF0000"/>
      </top>
      <bottom/>
      <diagonal/>
    </border>
    <border>
      <left style="thick">
        <color rgb="FFFF0000"/>
      </left>
      <right style="thick">
        <color rgb="FFFF0000"/>
      </right>
      <top/>
      <bottom/>
      <diagonal/>
    </border>
    <border>
      <left style="thick">
        <color rgb="FFFF0000"/>
      </left>
      <right style="thick">
        <color rgb="FFFF0000"/>
      </right>
      <top/>
      <bottom style="thick">
        <color rgb="FFFF0000"/>
      </bottom>
      <diagonal/>
    </border>
    <border>
      <left style="thick">
        <color rgb="FF0000FF"/>
      </left>
      <right/>
      <top style="thick">
        <color rgb="FF0000FF"/>
      </top>
      <bottom/>
      <diagonal/>
    </border>
    <border>
      <left/>
      <right style="thick">
        <color rgb="FF0000FF"/>
      </right>
      <top style="thick">
        <color rgb="FF0000FF"/>
      </top>
      <bottom/>
      <diagonal/>
    </border>
    <border>
      <left style="thick">
        <color rgb="FF0000FF"/>
      </left>
      <right/>
      <top/>
      <bottom/>
      <diagonal/>
    </border>
    <border>
      <left/>
      <right style="thick">
        <color rgb="FF0000FF"/>
      </right>
      <top/>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style="thin">
        <color indexed="64"/>
      </left>
      <right style="medium">
        <color indexed="64"/>
      </right>
      <top style="medium">
        <color indexed="64"/>
      </top>
      <bottom/>
      <diagonal/>
    </border>
    <border>
      <left style="thin">
        <color auto="1"/>
      </left>
      <right style="medium">
        <color auto="1"/>
      </right>
      <top style="thin">
        <color auto="1"/>
      </top>
      <bottom style="medium">
        <color auto="1"/>
      </bottom>
      <diagonal/>
    </border>
    <border>
      <left style="thin">
        <color indexed="64"/>
      </left>
      <right/>
      <top style="thin">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ck">
        <color auto="1"/>
      </left>
      <right/>
      <top style="thick">
        <color auto="1"/>
      </top>
      <bottom/>
      <diagonal/>
    </border>
    <border>
      <left/>
      <right/>
      <top style="thick">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auto="1"/>
      </left>
      <right style="thin">
        <color auto="1"/>
      </right>
      <top style="medium">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diagonalDown="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diagonalDown="1">
      <left style="medium">
        <color indexed="64"/>
      </left>
      <right style="medium">
        <color indexed="64"/>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right style="thin">
        <color indexed="64"/>
      </right>
      <top/>
      <bottom style="hair">
        <color indexed="64"/>
      </bottom>
      <diagonal style="thin">
        <color indexed="64"/>
      </diagonal>
    </border>
    <border diagonalDown="1">
      <left style="thin">
        <color indexed="64"/>
      </left>
      <right/>
      <top/>
      <bottom style="hair">
        <color indexed="64"/>
      </bottom>
      <diagonal style="thin">
        <color indexed="64"/>
      </diagonal>
    </border>
    <border diagonalDown="1">
      <left style="medium">
        <color indexed="64"/>
      </left>
      <right style="medium">
        <color indexed="64"/>
      </right>
      <top/>
      <bottom style="hair">
        <color indexed="64"/>
      </bottom>
      <diagonal style="thin">
        <color indexed="64"/>
      </diagonal>
    </border>
    <border diagonalDown="1">
      <left/>
      <right style="medium">
        <color indexed="64"/>
      </right>
      <top/>
      <bottom style="hair">
        <color indexed="64"/>
      </bottom>
      <diagonal style="thin">
        <color indexed="64"/>
      </diagonal>
    </border>
    <border diagonalDown="1">
      <left/>
      <right style="thin">
        <color indexed="64"/>
      </right>
      <top/>
      <bottom style="medium">
        <color indexed="64"/>
      </bottom>
      <diagonal style="thin">
        <color indexed="64"/>
      </diagonal>
    </border>
    <border diagonalDown="1">
      <left style="thin">
        <color indexed="64"/>
      </left>
      <right/>
      <top/>
      <bottom style="medium">
        <color indexed="64"/>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right style="medium">
        <color indexed="64"/>
      </right>
      <top/>
      <bottom style="medium">
        <color indexed="64"/>
      </bottom>
      <diagonal style="thin">
        <color indexed="64"/>
      </diagonal>
    </border>
    <border>
      <left/>
      <right style="thin">
        <color indexed="64"/>
      </right>
      <top style="medium">
        <color indexed="64"/>
      </top>
      <bottom style="thin">
        <color indexed="64"/>
      </bottom>
      <diagonal/>
    </border>
    <border>
      <left style="medium">
        <color auto="1"/>
      </left>
      <right style="medium">
        <color auto="1"/>
      </right>
      <top style="medium">
        <color indexed="64"/>
      </top>
      <bottom style="thin">
        <color auto="1"/>
      </bottom>
      <diagonal/>
    </border>
    <border diagonalDown="1">
      <left/>
      <right style="thin">
        <color indexed="64"/>
      </right>
      <top style="hair">
        <color indexed="64"/>
      </top>
      <bottom style="thin">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style="medium">
        <color indexed="64"/>
      </left>
      <right style="medium">
        <color indexed="64"/>
      </right>
      <top style="hair">
        <color indexed="64"/>
      </top>
      <bottom style="thin">
        <color indexed="64"/>
      </bottom>
      <diagonal style="thin">
        <color indexed="64"/>
      </diagonal>
    </border>
    <border diagonalDown="1">
      <left/>
      <right style="medium">
        <color indexed="64"/>
      </right>
      <top style="hair">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indexed="64"/>
      </left>
      <right style="medium">
        <color indexed="64"/>
      </right>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rgb="FFFF0000"/>
      </left>
      <right style="thin">
        <color rgb="FFFF0000"/>
      </right>
      <top style="thin">
        <color rgb="FFFF0000"/>
      </top>
      <bottom style="thin">
        <color rgb="FFFF0000"/>
      </bottom>
      <diagonal/>
    </border>
    <border>
      <left/>
      <right style="double">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double">
        <color indexed="64"/>
      </right>
      <top style="medium">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medium">
        <color indexed="64"/>
      </bottom>
      <diagonal/>
    </border>
    <border>
      <left style="medium">
        <color indexed="64"/>
      </left>
      <right/>
      <top style="hair">
        <color indexed="64"/>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739">
    <xf numFmtId="0" fontId="0" fillId="0" borderId="0" xfId="0"/>
    <xf numFmtId="0" fontId="0" fillId="0" borderId="0" xfId="0" applyFont="1" applyFill="1" applyAlignment="1">
      <alignment vertical="center"/>
    </xf>
    <xf numFmtId="0" fontId="5" fillId="0" borderId="0" xfId="0" applyFont="1" applyAlignment="1">
      <alignment vertical="center"/>
    </xf>
    <xf numFmtId="0" fontId="5" fillId="0" borderId="0" xfId="0" applyFont="1" applyFill="1" applyAlignment="1">
      <alignment vertical="center"/>
    </xf>
    <xf numFmtId="0" fontId="5" fillId="0" borderId="0" xfId="0" applyFont="1" applyFill="1" applyBorder="1" applyAlignment="1">
      <alignment horizontal="left" vertical="center"/>
    </xf>
    <xf numFmtId="0" fontId="9" fillId="0" borderId="0" xfId="0" applyFont="1" applyAlignment="1">
      <alignment vertical="center" wrapText="1"/>
    </xf>
    <xf numFmtId="0" fontId="9" fillId="0" borderId="0" xfId="0" applyFont="1" applyAlignment="1">
      <alignment vertical="center"/>
    </xf>
    <xf numFmtId="0" fontId="1" fillId="0" borderId="0" xfId="2">
      <alignment vertical="center"/>
    </xf>
    <xf numFmtId="0" fontId="10" fillId="3" borderId="46" xfId="2" applyFont="1" applyFill="1" applyBorder="1">
      <alignment vertical="center"/>
    </xf>
    <xf numFmtId="0" fontId="10" fillId="3" borderId="0" xfId="2" applyFont="1" applyFill="1" applyBorder="1">
      <alignment vertical="center"/>
    </xf>
    <xf numFmtId="0" fontId="0" fillId="4" borderId="47" xfId="0" applyFill="1" applyBorder="1" applyAlignment="1">
      <alignment vertical="center"/>
    </xf>
    <xf numFmtId="0" fontId="0" fillId="4" borderId="48" xfId="0" applyFill="1" applyBorder="1" applyAlignment="1">
      <alignment vertical="center"/>
    </xf>
    <xf numFmtId="0" fontId="0" fillId="4" borderId="49" xfId="0" applyFill="1" applyBorder="1" applyAlignment="1">
      <alignment vertical="center"/>
    </xf>
    <xf numFmtId="0" fontId="10" fillId="4" borderId="50" xfId="2" applyFont="1" applyFill="1" applyBorder="1">
      <alignment vertical="center"/>
    </xf>
    <xf numFmtId="0" fontId="10" fillId="4" borderId="46" xfId="2" applyFont="1" applyFill="1" applyBorder="1">
      <alignment vertical="center"/>
    </xf>
    <xf numFmtId="0" fontId="10" fillId="4" borderId="51" xfId="2" applyFont="1" applyFill="1" applyBorder="1">
      <alignment vertical="center"/>
    </xf>
    <xf numFmtId="0" fontId="10" fillId="3" borderId="50" xfId="2" applyFont="1" applyFill="1" applyBorder="1">
      <alignment vertical="center"/>
    </xf>
    <xf numFmtId="0" fontId="10" fillId="3" borderId="51" xfId="2" applyFont="1" applyFill="1" applyBorder="1">
      <alignment vertical="center"/>
    </xf>
    <xf numFmtId="0" fontId="10" fillId="3" borderId="52" xfId="2" applyFont="1" applyFill="1" applyBorder="1">
      <alignment vertical="center"/>
    </xf>
    <xf numFmtId="0" fontId="10" fillId="3" borderId="53" xfId="2" applyFont="1" applyFill="1" applyBorder="1">
      <alignment vertical="center"/>
    </xf>
    <xf numFmtId="0" fontId="10" fillId="3" borderId="54" xfId="2" applyFont="1" applyFill="1" applyBorder="1">
      <alignment vertical="center"/>
    </xf>
    <xf numFmtId="0" fontId="10" fillId="3" borderId="55" xfId="2" applyFont="1" applyFill="1" applyBorder="1">
      <alignment vertical="center"/>
    </xf>
    <xf numFmtId="0" fontId="10" fillId="3" borderId="56" xfId="2" applyFont="1" applyFill="1" applyBorder="1">
      <alignment vertical="center"/>
    </xf>
    <xf numFmtId="0" fontId="16" fillId="0" borderId="6" xfId="0" applyFont="1" applyBorder="1" applyAlignment="1">
      <alignment vertical="center"/>
    </xf>
    <xf numFmtId="0" fontId="9" fillId="0" borderId="14" xfId="0" applyFont="1" applyBorder="1" applyAlignment="1">
      <alignment vertical="center" wrapText="1"/>
    </xf>
    <xf numFmtId="0" fontId="17" fillId="0" borderId="0" xfId="0" applyFont="1" applyAlignment="1">
      <alignment vertical="center" wrapText="1"/>
    </xf>
    <xf numFmtId="0" fontId="17" fillId="0" borderId="0" xfId="0" applyFont="1" applyBorder="1" applyAlignment="1">
      <alignment vertical="center" wrapText="1"/>
    </xf>
    <xf numFmtId="0" fontId="9" fillId="0" borderId="0" xfId="0" applyFont="1" applyBorder="1" applyAlignment="1">
      <alignment vertical="center" wrapText="1"/>
    </xf>
    <xf numFmtId="0" fontId="10" fillId="2" borderId="74"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6" xfId="0" applyFont="1" applyFill="1" applyBorder="1" applyAlignment="1">
      <alignment horizontal="center" vertical="center" wrapText="1"/>
    </xf>
    <xf numFmtId="0" fontId="18" fillId="2" borderId="57" xfId="0" applyFont="1" applyFill="1" applyBorder="1" applyAlignment="1">
      <alignment horizontal="center" vertical="center" wrapText="1"/>
    </xf>
    <xf numFmtId="0" fontId="19" fillId="0" borderId="74" xfId="0" applyFont="1" applyFill="1" applyBorder="1" applyAlignment="1">
      <alignment horizontal="left" vertical="center"/>
    </xf>
    <xf numFmtId="0" fontId="20" fillId="0" borderId="27" xfId="0" applyFont="1" applyFill="1" applyBorder="1" applyAlignment="1">
      <alignment vertical="center"/>
    </xf>
    <xf numFmtId="0" fontId="20" fillId="0" borderId="27" xfId="0" applyFont="1" applyFill="1" applyBorder="1" applyAlignment="1">
      <alignment vertical="center" wrapText="1"/>
    </xf>
    <xf numFmtId="0" fontId="20" fillId="0" borderId="28" xfId="0" applyFont="1" applyFill="1" applyBorder="1" applyAlignment="1">
      <alignment vertical="center" wrapText="1"/>
    </xf>
    <xf numFmtId="0" fontId="19" fillId="0" borderId="21" xfId="0" applyFont="1" applyFill="1" applyBorder="1" applyAlignment="1">
      <alignment horizontal="left" vertical="center"/>
    </xf>
    <xf numFmtId="0" fontId="20" fillId="0" borderId="2" xfId="0" applyFont="1" applyFill="1" applyBorder="1" applyAlignment="1">
      <alignment vertical="center"/>
    </xf>
    <xf numFmtId="14" fontId="20" fillId="0" borderId="2" xfId="0" applyNumberFormat="1" applyFont="1" applyFill="1" applyBorder="1" applyAlignment="1">
      <alignment vertical="center" wrapText="1"/>
    </xf>
    <xf numFmtId="14" fontId="20" fillId="0" borderId="29" xfId="0" applyNumberFormat="1" applyFont="1" applyFill="1" applyBorder="1" applyAlignment="1">
      <alignment vertical="center" wrapText="1"/>
    </xf>
    <xf numFmtId="0" fontId="20" fillId="0" borderId="2" xfId="0" applyFont="1" applyFill="1" applyBorder="1" applyAlignment="1">
      <alignment vertical="center" wrapText="1"/>
    </xf>
    <xf numFmtId="0" fontId="20" fillId="0" borderId="29" xfId="0" applyFont="1" applyFill="1" applyBorder="1" applyAlignment="1">
      <alignment vertical="center" wrapText="1"/>
    </xf>
    <xf numFmtId="0" fontId="19" fillId="0" borderId="10" xfId="0" applyFont="1" applyFill="1" applyBorder="1" applyAlignment="1">
      <alignment horizontal="left" vertical="center"/>
    </xf>
    <xf numFmtId="0" fontId="20" fillId="0" borderId="45" xfId="0" applyFont="1" applyFill="1" applyBorder="1" applyAlignment="1">
      <alignment vertical="center"/>
    </xf>
    <xf numFmtId="0" fontId="20" fillId="0" borderId="58" xfId="0" applyFont="1" applyFill="1" applyBorder="1" applyAlignment="1">
      <alignment vertical="center"/>
    </xf>
    <xf numFmtId="14" fontId="20" fillId="0" borderId="28" xfId="0" applyNumberFormat="1" applyFont="1" applyFill="1" applyBorder="1" applyAlignment="1">
      <alignment vertical="center" wrapText="1"/>
    </xf>
    <xf numFmtId="0" fontId="19" fillId="0" borderId="74"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20" fillId="0" borderId="4" xfId="0" applyFont="1" applyFill="1" applyBorder="1" applyAlignment="1">
      <alignment vertical="center" wrapText="1"/>
    </xf>
    <xf numFmtId="0" fontId="19" fillId="0" borderId="3" xfId="0" applyFont="1" applyFill="1" applyBorder="1" applyAlignment="1">
      <alignment horizontal="left" vertical="center"/>
    </xf>
    <xf numFmtId="12" fontId="20" fillId="0" borderId="2" xfId="0" applyNumberFormat="1" applyFont="1" applyFill="1" applyBorder="1" applyAlignment="1">
      <alignment vertical="center" wrapText="1"/>
    </xf>
    <xf numFmtId="0" fontId="20" fillId="0" borderId="29" xfId="0" applyFont="1" applyFill="1" applyBorder="1" applyAlignment="1">
      <alignment horizontal="center" vertical="center" wrapText="1"/>
    </xf>
    <xf numFmtId="0" fontId="19" fillId="0" borderId="44" xfId="0" applyFont="1" applyFill="1" applyBorder="1" applyAlignment="1">
      <alignment horizontal="left" vertical="center"/>
    </xf>
    <xf numFmtId="0" fontId="20" fillId="0" borderId="45" xfId="0" applyFont="1" applyFill="1" applyBorder="1" applyAlignment="1">
      <alignment vertical="center" wrapText="1"/>
    </xf>
    <xf numFmtId="0" fontId="20" fillId="0" borderId="58" xfId="0" applyFont="1" applyFill="1" applyBorder="1" applyAlignment="1">
      <alignment vertical="center" wrapText="1"/>
    </xf>
    <xf numFmtId="0" fontId="21" fillId="0" borderId="29" xfId="0" applyFont="1" applyFill="1" applyBorder="1" applyAlignment="1">
      <alignment vertical="center" wrapText="1"/>
    </xf>
    <xf numFmtId="0" fontId="20" fillId="0" borderId="15" xfId="0" applyFont="1" applyFill="1" applyBorder="1" applyAlignment="1">
      <alignment vertical="center" wrapText="1"/>
    </xf>
    <xf numFmtId="0" fontId="20" fillId="0" borderId="15" xfId="0" applyFont="1" applyFill="1" applyBorder="1" applyAlignment="1">
      <alignment vertical="center"/>
    </xf>
    <xf numFmtId="0" fontId="20" fillId="0" borderId="34" xfId="0" applyFont="1" applyFill="1" applyBorder="1" applyAlignment="1">
      <alignment vertical="center"/>
    </xf>
    <xf numFmtId="0" fontId="21" fillId="0" borderId="58" xfId="0" applyFont="1" applyFill="1" applyBorder="1" applyAlignment="1">
      <alignment vertical="center"/>
    </xf>
    <xf numFmtId="0" fontId="20" fillId="0" borderId="31" xfId="0" applyFont="1" applyFill="1" applyBorder="1" applyAlignment="1">
      <alignment vertical="center" wrapText="1"/>
    </xf>
    <xf numFmtId="0" fontId="10" fillId="0" borderId="21" xfId="0" applyFont="1" applyFill="1" applyBorder="1" applyAlignment="1">
      <alignment horizontal="left" vertical="center" wrapText="1"/>
    </xf>
    <xf numFmtId="0" fontId="19" fillId="0" borderId="22" xfId="0" applyFont="1" applyFill="1" applyBorder="1" applyAlignment="1">
      <alignment horizontal="left" vertical="center"/>
    </xf>
    <xf numFmtId="0" fontId="20" fillId="0" borderId="30" xfId="0" applyFont="1" applyFill="1" applyBorder="1" applyAlignment="1">
      <alignment vertical="center" wrapText="1"/>
    </xf>
    <xf numFmtId="0" fontId="20" fillId="0" borderId="4" xfId="0" applyFont="1" applyFill="1" applyBorder="1" applyAlignment="1">
      <alignment vertical="center"/>
    </xf>
    <xf numFmtId="0" fontId="20" fillId="0" borderId="28" xfId="0" applyFont="1" applyFill="1" applyBorder="1" applyAlignment="1">
      <alignment horizontal="center" vertical="center" wrapText="1"/>
    </xf>
    <xf numFmtId="0" fontId="20" fillId="0" borderId="58" xfId="0" applyFont="1" applyFill="1" applyBorder="1" applyAlignment="1">
      <alignment horizontal="center" vertical="center" wrapText="1"/>
    </xf>
    <xf numFmtId="12" fontId="20" fillId="0" borderId="27" xfId="0" applyNumberFormat="1" applyFont="1" applyFill="1" applyBorder="1" applyAlignment="1">
      <alignment vertical="center" wrapText="1"/>
    </xf>
    <xf numFmtId="12" fontId="20" fillId="0" borderId="45" xfId="0" applyNumberFormat="1" applyFont="1" applyFill="1" applyBorder="1" applyAlignment="1">
      <alignment vertical="center" wrapText="1"/>
    </xf>
    <xf numFmtId="0" fontId="20" fillId="0" borderId="21" xfId="0" applyFont="1" applyFill="1" applyBorder="1" applyAlignment="1">
      <alignment vertical="center"/>
    </xf>
    <xf numFmtId="0" fontId="20" fillId="0" borderId="10" xfId="0" applyFont="1" applyFill="1" applyBorder="1" applyAlignment="1">
      <alignment vertical="center"/>
    </xf>
    <xf numFmtId="0" fontId="19" fillId="0" borderId="26" xfId="0" applyFont="1" applyFill="1" applyBorder="1" applyAlignment="1">
      <alignment horizontal="center" vertical="center" wrapText="1"/>
    </xf>
    <xf numFmtId="0" fontId="20" fillId="0" borderId="16" xfId="0" applyFont="1" applyFill="1" applyBorder="1" applyAlignment="1">
      <alignment vertical="center"/>
    </xf>
    <xf numFmtId="0" fontId="20" fillId="0" borderId="28" xfId="0" quotePrefix="1" applyFont="1" applyFill="1" applyBorder="1" applyAlignment="1">
      <alignment horizontal="left" vertical="center" wrapText="1"/>
    </xf>
    <xf numFmtId="0" fontId="20" fillId="0" borderId="29" xfId="0" applyFont="1" applyFill="1" applyBorder="1" applyAlignment="1">
      <alignment horizontal="left" vertical="center" wrapText="1"/>
    </xf>
    <xf numFmtId="0" fontId="20" fillId="0" borderId="58" xfId="0" applyFont="1" applyFill="1" applyBorder="1" applyAlignment="1">
      <alignment horizontal="left" vertical="center" wrapText="1"/>
    </xf>
    <xf numFmtId="0" fontId="6" fillId="0" borderId="0" xfId="0" quotePrefix="1" applyFont="1" applyFill="1" applyBorder="1" applyAlignment="1">
      <alignment horizontal="center" vertical="center" shrinkToFit="1"/>
    </xf>
    <xf numFmtId="0" fontId="22" fillId="0" borderId="0" xfId="0" applyFont="1"/>
    <xf numFmtId="0" fontId="22" fillId="0" borderId="0" xfId="0" applyFont="1" applyAlignment="1">
      <alignment wrapText="1"/>
    </xf>
    <xf numFmtId="0" fontId="22" fillId="0" borderId="2" xfId="0" applyFont="1" applyBorder="1"/>
    <xf numFmtId="0" fontId="22" fillId="0" borderId="2" xfId="0" applyFont="1" applyBorder="1" applyAlignment="1">
      <alignment wrapText="1"/>
    </xf>
    <xf numFmtId="0" fontId="22" fillId="6" borderId="2" xfId="0" applyFont="1" applyFill="1" applyBorder="1"/>
    <xf numFmtId="0" fontId="6" fillId="0" borderId="0" xfId="0" applyFont="1" applyFill="1" applyAlignment="1">
      <alignment vertical="center"/>
    </xf>
    <xf numFmtId="0" fontId="7" fillId="0" borderId="25" xfId="0" applyFont="1" applyFill="1" applyBorder="1" applyAlignment="1">
      <alignment vertical="center"/>
    </xf>
    <xf numFmtId="0" fontId="7" fillId="0" borderId="0" xfId="0" applyFont="1" applyAlignment="1">
      <alignment vertical="center"/>
    </xf>
    <xf numFmtId="176" fontId="5" fillId="0" borderId="0" xfId="0" applyNumberFormat="1" applyFont="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0" fontId="0" fillId="0" borderId="0" xfId="0" applyFont="1" applyAlignment="1">
      <alignment vertical="center"/>
    </xf>
    <xf numFmtId="0" fontId="0" fillId="0" borderId="0" xfId="0" applyFont="1" applyFill="1" applyAlignment="1">
      <alignment horizontal="center" vertical="center"/>
    </xf>
    <xf numFmtId="0" fontId="0" fillId="0" borderId="1" xfId="0" applyFill="1" applyBorder="1" applyAlignment="1">
      <alignment horizontal="center"/>
    </xf>
    <xf numFmtId="0" fontId="0" fillId="4" borderId="0" xfId="0" applyFill="1"/>
    <xf numFmtId="0" fontId="0" fillId="0" borderId="2" xfId="0" applyBorder="1"/>
    <xf numFmtId="0" fontId="5" fillId="0" borderId="2" xfId="0" applyFont="1" applyBorder="1" applyAlignment="1">
      <alignment vertical="center"/>
    </xf>
    <xf numFmtId="0" fontId="0" fillId="0" borderId="2" xfId="0" applyFill="1" applyBorder="1" applyAlignment="1">
      <alignment shrinkToFit="1"/>
    </xf>
    <xf numFmtId="0" fontId="5" fillId="0" borderId="15" xfId="0" applyFont="1" applyBorder="1" applyAlignment="1">
      <alignment vertical="center"/>
    </xf>
    <xf numFmtId="0" fontId="0" fillId="0" borderId="0" xfId="0" applyFill="1" applyBorder="1" applyAlignment="1">
      <alignment shrinkToFit="1"/>
    </xf>
    <xf numFmtId="0" fontId="0" fillId="0" borderId="15" xfId="0" applyBorder="1"/>
    <xf numFmtId="0" fontId="0" fillId="0" borderId="0" xfId="0" applyFont="1"/>
    <xf numFmtId="0" fontId="0" fillId="0" borderId="0" xfId="0" applyFont="1" applyAlignment="1">
      <alignment shrinkToFit="1"/>
    </xf>
    <xf numFmtId="0" fontId="0" fillId="0" borderId="42" xfId="0" applyBorder="1" applyAlignment="1">
      <alignment vertical="center"/>
    </xf>
    <xf numFmtId="0" fontId="0" fillId="0" borderId="20" xfId="0" applyBorder="1" applyAlignment="1">
      <alignment vertical="center" wrapText="1"/>
    </xf>
    <xf numFmtId="0" fontId="0" fillId="0" borderId="33" xfId="0" applyBorder="1" applyAlignment="1">
      <alignment vertical="center"/>
    </xf>
    <xf numFmtId="0" fontId="0" fillId="0" borderId="91" xfId="0" applyBorder="1" applyAlignment="1">
      <alignment vertical="center" wrapText="1"/>
    </xf>
    <xf numFmtId="0" fontId="0" fillId="3" borderId="20" xfId="0" applyFill="1" applyBorder="1" applyAlignment="1">
      <alignment vertical="center" wrapText="1"/>
    </xf>
    <xf numFmtId="0" fontId="0" fillId="3" borderId="91" xfId="0" applyFill="1" applyBorder="1" applyAlignment="1">
      <alignment vertical="center" wrapText="1"/>
    </xf>
    <xf numFmtId="0" fontId="0" fillId="0" borderId="37" xfId="0" applyBorder="1" applyAlignment="1">
      <alignment vertical="center"/>
    </xf>
    <xf numFmtId="0" fontId="0" fillId="0" borderId="92" xfId="0" applyBorder="1" applyAlignment="1">
      <alignment vertical="center" wrapText="1"/>
    </xf>
    <xf numFmtId="0" fontId="0" fillId="0" borderId="76" xfId="0" applyBorder="1" applyAlignment="1">
      <alignment vertical="center"/>
    </xf>
    <xf numFmtId="0" fontId="0" fillId="3" borderId="60" xfId="0" applyFill="1" applyBorder="1" applyAlignment="1">
      <alignment vertical="center" wrapText="1"/>
    </xf>
    <xf numFmtId="0" fontId="0" fillId="3" borderId="93" xfId="0" applyFill="1" applyBorder="1" applyAlignment="1">
      <alignment vertical="center" wrapText="1"/>
    </xf>
    <xf numFmtId="0" fontId="0" fillId="3" borderId="2" xfId="0" applyFill="1" applyBorder="1" applyAlignment="1">
      <alignment horizontal="left" vertical="center" wrapText="1"/>
    </xf>
    <xf numFmtId="0" fontId="0" fillId="0" borderId="0" xfId="0" applyAlignment="1">
      <alignment wrapText="1"/>
    </xf>
    <xf numFmtId="0" fontId="0" fillId="0" borderId="0" xfId="0" applyFill="1" applyBorder="1" applyAlignment="1">
      <alignment wrapText="1" shrinkToFit="1"/>
    </xf>
    <xf numFmtId="0" fontId="0" fillId="0" borderId="15" xfId="0" applyBorder="1" applyAlignment="1">
      <alignment horizontal="left" vertical="center" wrapText="1"/>
    </xf>
    <xf numFmtId="0" fontId="0" fillId="0" borderId="2" xfId="0" applyBorder="1" applyAlignment="1">
      <alignment horizontal="left" vertical="center" wrapText="1"/>
    </xf>
    <xf numFmtId="0" fontId="0" fillId="3" borderId="26" xfId="0" applyFill="1" applyBorder="1" applyAlignment="1">
      <alignment horizontal="left" vertical="center" wrapText="1"/>
    </xf>
    <xf numFmtId="0" fontId="0" fillId="0" borderId="26" xfId="0" applyBorder="1" applyAlignment="1">
      <alignment horizontal="left" vertical="center" wrapText="1"/>
    </xf>
    <xf numFmtId="38" fontId="24" fillId="0" borderId="0" xfId="1" applyFont="1" applyAlignment="1">
      <alignment vertical="center"/>
    </xf>
    <xf numFmtId="0" fontId="24" fillId="0" borderId="0" xfId="0" applyFont="1" applyAlignment="1">
      <alignment vertical="center"/>
    </xf>
    <xf numFmtId="38" fontId="6" fillId="0" borderId="7" xfId="1" applyFont="1" applyFill="1" applyBorder="1" applyAlignment="1">
      <alignment vertical="center" shrinkToFit="1"/>
    </xf>
    <xf numFmtId="38" fontId="6" fillId="0" borderId="59" xfId="1" applyFont="1" applyFill="1" applyBorder="1" applyAlignment="1">
      <alignment vertical="center" shrinkToFit="1"/>
    </xf>
    <xf numFmtId="38" fontId="6" fillId="0" borderId="68" xfId="1" applyFont="1" applyFill="1" applyBorder="1" applyAlignment="1">
      <alignment vertical="center" shrinkToFit="1"/>
    </xf>
    <xf numFmtId="38" fontId="6" fillId="0" borderId="6" xfId="1" applyFont="1" applyFill="1" applyBorder="1" applyAlignment="1">
      <alignment vertical="center" shrinkToFit="1"/>
    </xf>
    <xf numFmtId="38" fontId="6" fillId="0" borderId="5" xfId="1" applyFont="1" applyFill="1" applyBorder="1" applyAlignment="1">
      <alignment vertical="center" shrinkToFit="1"/>
    </xf>
    <xf numFmtId="38" fontId="6" fillId="0" borderId="12" xfId="1" applyFont="1" applyFill="1" applyBorder="1" applyAlignment="1">
      <alignment vertical="center" shrinkToFit="1"/>
    </xf>
    <xf numFmtId="38" fontId="6" fillId="0" borderId="69" xfId="1" applyFont="1" applyFill="1" applyBorder="1" applyAlignment="1">
      <alignment vertical="center" shrinkToFit="1"/>
    </xf>
    <xf numFmtId="0" fontId="25" fillId="0" borderId="0" xfId="0" applyFont="1" applyAlignment="1">
      <alignment vertical="center"/>
    </xf>
    <xf numFmtId="177" fontId="6" fillId="0" borderId="81" xfId="0" applyNumberFormat="1" applyFont="1" applyFill="1" applyBorder="1" applyAlignment="1">
      <alignment horizontal="left" vertical="center" shrinkToFit="1"/>
    </xf>
    <xf numFmtId="177" fontId="6" fillId="0" borderId="62" xfId="0" applyNumberFormat="1" applyFont="1" applyFill="1" applyBorder="1" applyAlignment="1">
      <alignment horizontal="left" vertical="center" shrinkToFit="1"/>
    </xf>
    <xf numFmtId="177" fontId="6" fillId="0" borderId="0" xfId="0" applyNumberFormat="1" applyFont="1" applyFill="1" applyBorder="1" applyAlignment="1">
      <alignment horizontal="left" vertical="center" shrinkToFit="1"/>
    </xf>
    <xf numFmtId="177" fontId="6" fillId="0" borderId="73" xfId="0" applyNumberFormat="1" applyFont="1" applyFill="1" applyBorder="1" applyAlignment="1">
      <alignment horizontal="left" vertical="center" shrinkToFit="1"/>
    </xf>
    <xf numFmtId="177" fontId="6" fillId="0" borderId="8" xfId="0" applyNumberFormat="1" applyFont="1" applyFill="1" applyBorder="1" applyAlignment="1">
      <alignment horizontal="left" vertical="center" shrinkToFit="1"/>
    </xf>
    <xf numFmtId="177" fontId="6" fillId="0" borderId="11" xfId="0" applyNumberFormat="1" applyFont="1" applyFill="1" applyBorder="1" applyAlignment="1">
      <alignment horizontal="left" vertical="center" shrinkToFit="1"/>
    </xf>
    <xf numFmtId="177" fontId="6" fillId="0" borderId="67" xfId="0" applyNumberFormat="1" applyFont="1" applyFill="1" applyBorder="1" applyAlignment="1">
      <alignment horizontal="left" vertical="center" shrinkToFit="1"/>
    </xf>
    <xf numFmtId="177" fontId="6" fillId="0" borderId="77" xfId="0" applyNumberFormat="1" applyFont="1" applyFill="1" applyBorder="1" applyAlignment="1">
      <alignment horizontal="left" vertical="center" shrinkToFit="1"/>
    </xf>
    <xf numFmtId="0" fontId="0" fillId="0" borderId="0" xfId="0" applyFill="1"/>
    <xf numFmtId="0" fontId="0" fillId="0" borderId="0" xfId="0" applyFill="1" applyAlignment="1">
      <alignment wrapText="1"/>
    </xf>
    <xf numFmtId="0" fontId="4" fillId="0" borderId="0" xfId="0" applyFont="1" applyFill="1"/>
    <xf numFmtId="0" fontId="0" fillId="0" borderId="61" xfId="0" applyFill="1" applyBorder="1" applyAlignment="1">
      <alignment shrinkToFit="1"/>
    </xf>
    <xf numFmtId="38" fontId="0" fillId="0" borderId="61" xfId="1" applyFont="1" applyFill="1" applyBorder="1"/>
    <xf numFmtId="0" fontId="0" fillId="0" borderId="63" xfId="0" applyFill="1" applyBorder="1" applyAlignment="1">
      <alignment shrinkToFit="1"/>
    </xf>
    <xf numFmtId="38" fontId="0" fillId="0" borderId="63" xfId="1" applyFont="1" applyFill="1" applyBorder="1"/>
    <xf numFmtId="0" fontId="0" fillId="0" borderId="64" xfId="0" applyFill="1" applyBorder="1" applyAlignment="1">
      <alignment shrinkToFit="1"/>
    </xf>
    <xf numFmtId="38" fontId="0" fillId="0" borderId="64" xfId="1" applyFont="1" applyFill="1" applyBorder="1"/>
    <xf numFmtId="0" fontId="0" fillId="0" borderId="0" xfId="0" applyFill="1" applyAlignment="1">
      <alignment horizontal="right" vertical="center"/>
    </xf>
    <xf numFmtId="0" fontId="0" fillId="0" borderId="0" xfId="0" applyFill="1" applyAlignment="1">
      <alignment vertical="center"/>
    </xf>
    <xf numFmtId="0" fontId="0" fillId="0" borderId="0" xfId="0" applyFill="1" applyAlignment="1">
      <alignment shrinkToFit="1"/>
    </xf>
    <xf numFmtId="38" fontId="0" fillId="0" borderId="0" xfId="1" applyFont="1" applyFill="1"/>
    <xf numFmtId="0" fontId="0" fillId="3" borderId="15" xfId="0" applyFill="1" applyBorder="1" applyAlignment="1">
      <alignment horizontal="left" vertical="center" wrapText="1"/>
    </xf>
    <xf numFmtId="0" fontId="0" fillId="0" borderId="15" xfId="0" applyFill="1" applyBorder="1" applyAlignment="1">
      <alignment horizontal="left" vertical="center" wrapText="1"/>
    </xf>
    <xf numFmtId="0" fontId="0" fillId="0" borderId="91" xfId="0" applyFill="1" applyBorder="1" applyAlignment="1">
      <alignment vertical="center" wrapText="1"/>
    </xf>
    <xf numFmtId="0" fontId="0" fillId="0" borderId="2" xfId="0" applyFill="1" applyBorder="1" applyAlignment="1">
      <alignment horizontal="left" vertical="center" wrapText="1"/>
    </xf>
    <xf numFmtId="0" fontId="0" fillId="0" borderId="0" xfId="0"/>
    <xf numFmtId="0" fontId="0" fillId="3" borderId="41" xfId="0" applyFill="1" applyBorder="1" applyAlignment="1">
      <alignment vertical="center" wrapText="1"/>
    </xf>
    <xf numFmtId="0" fontId="0" fillId="3" borderId="28" xfId="0" applyFill="1" applyBorder="1" applyAlignment="1">
      <alignment vertical="center" wrapText="1"/>
    </xf>
    <xf numFmtId="12" fontId="0" fillId="0" borderId="0" xfId="0" applyNumberFormat="1" applyFill="1"/>
    <xf numFmtId="0" fontId="12" fillId="0" borderId="36" xfId="0" applyFont="1" applyFill="1" applyBorder="1" applyAlignment="1">
      <alignment vertical="center"/>
    </xf>
    <xf numFmtId="12" fontId="0" fillId="7" borderId="61" xfId="0" applyNumberFormat="1" applyFill="1" applyBorder="1" applyAlignment="1">
      <alignment horizontal="center"/>
    </xf>
    <xf numFmtId="12" fontId="0" fillId="7" borderId="63" xfId="0" applyNumberFormat="1" applyFill="1" applyBorder="1" applyAlignment="1">
      <alignment horizontal="center"/>
    </xf>
    <xf numFmtId="0" fontId="0" fillId="2" borderId="61" xfId="0" applyFill="1" applyBorder="1" applyAlignment="1">
      <alignment shrinkToFit="1"/>
    </xf>
    <xf numFmtId="0" fontId="0" fillId="2" borderId="63" xfId="0" applyFill="1" applyBorder="1" applyAlignment="1">
      <alignment shrinkToFit="1"/>
    </xf>
    <xf numFmtId="0" fontId="0" fillId="2" borderId="64" xfId="0" applyFill="1" applyBorder="1" applyAlignment="1">
      <alignment shrinkToFit="1"/>
    </xf>
    <xf numFmtId="0" fontId="26" fillId="0" borderId="0" xfId="0" applyFont="1" applyAlignment="1">
      <alignment vertical="center"/>
    </xf>
    <xf numFmtId="0" fontId="27" fillId="0" borderId="0" xfId="0" applyFont="1" applyFill="1" applyAlignment="1">
      <alignment vertical="center"/>
    </xf>
    <xf numFmtId="0" fontId="28" fillId="0" borderId="0" xfId="0" applyFont="1" applyFill="1" applyBorder="1" applyAlignment="1">
      <alignment vertical="center"/>
    </xf>
    <xf numFmtId="0" fontId="28" fillId="0" borderId="1" xfId="0" applyFont="1" applyFill="1" applyBorder="1" applyAlignment="1">
      <alignment vertical="center"/>
    </xf>
    <xf numFmtId="0" fontId="7" fillId="0" borderId="43" xfId="0" applyFont="1" applyFill="1" applyBorder="1" applyAlignment="1">
      <alignment horizontal="right" vertical="center"/>
    </xf>
    <xf numFmtId="0" fontId="7" fillId="0" borderId="24" xfId="0" applyFont="1" applyFill="1" applyBorder="1" applyAlignment="1">
      <alignment horizontal="right" vertical="center"/>
    </xf>
    <xf numFmtId="38" fontId="6" fillId="0" borderId="13" xfId="1" applyFont="1" applyFill="1" applyBorder="1" applyAlignment="1">
      <alignment horizontal="right" vertical="center" shrinkToFit="1"/>
    </xf>
    <xf numFmtId="38" fontId="6" fillId="0" borderId="7" xfId="1" applyFont="1" applyFill="1" applyBorder="1" applyAlignment="1">
      <alignment horizontal="right" vertical="center" shrinkToFit="1"/>
    </xf>
    <xf numFmtId="0" fontId="0" fillId="0" borderId="0" xfId="0" applyAlignment="1" applyProtection="1">
      <alignment vertical="center"/>
      <protection locked="0"/>
    </xf>
    <xf numFmtId="0" fontId="0" fillId="0" borderId="0" xfId="0" applyAlignment="1" applyProtection="1">
      <alignment horizontal="right" vertical="center"/>
      <protection locked="0"/>
    </xf>
    <xf numFmtId="0" fontId="0" fillId="0" borderId="0" xfId="0" applyProtection="1">
      <protection locked="0"/>
    </xf>
    <xf numFmtId="0" fontId="30" fillId="0" borderId="0" xfId="0" applyFont="1" applyProtection="1">
      <protection locked="0"/>
    </xf>
    <xf numFmtId="0" fontId="30" fillId="0" borderId="0" xfId="0" applyFont="1" applyBorder="1" applyProtection="1">
      <protection locked="0"/>
    </xf>
    <xf numFmtId="0" fontId="0" fillId="0" borderId="0" xfId="0" applyAlignment="1" applyProtection="1">
      <alignment horizontal="center" vertical="center"/>
      <protection locked="0"/>
    </xf>
    <xf numFmtId="177" fontId="7" fillId="0" borderId="1" xfId="0" applyNumberFormat="1" applyFont="1" applyBorder="1" applyAlignment="1" applyProtection="1">
      <alignment vertical="center"/>
      <protection locked="0"/>
    </xf>
    <xf numFmtId="0" fontId="0" fillId="0" borderId="0" xfId="0" applyAlignment="1" applyProtection="1">
      <alignment shrinkToFit="1"/>
      <protection locked="0"/>
    </xf>
    <xf numFmtId="0" fontId="29" fillId="0" borderId="0" xfId="0" applyFont="1" applyBorder="1" applyAlignment="1" applyProtection="1">
      <alignment horizontal="left"/>
      <protection locked="0"/>
    </xf>
    <xf numFmtId="178" fontId="0" fillId="0" borderId="0" xfId="0" applyNumberFormat="1" applyBorder="1" applyAlignment="1" applyProtection="1">
      <alignment horizontal="left" vertical="center"/>
      <protection locked="0"/>
    </xf>
    <xf numFmtId="0" fontId="7" fillId="0" borderId="0" xfId="0" applyFont="1" applyBorder="1" applyAlignment="1" applyProtection="1">
      <alignment horizontal="right"/>
      <protection locked="0"/>
    </xf>
    <xf numFmtId="0" fontId="0" fillId="0" borderId="0" xfId="0" applyBorder="1" applyAlignment="1" applyProtection="1">
      <protection locked="0"/>
    </xf>
    <xf numFmtId="0" fontId="0" fillId="0" borderId="0" xfId="0" applyFill="1" applyAlignment="1" applyProtection="1">
      <alignment vertical="center"/>
      <protection locked="0"/>
    </xf>
    <xf numFmtId="0" fontId="29" fillId="0" borderId="0" xfId="0" applyFont="1" applyFill="1" applyAlignment="1" applyProtection="1">
      <alignment vertical="center"/>
      <protection locked="0"/>
    </xf>
    <xf numFmtId="0" fontId="6" fillId="0" borderId="6"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6" fillId="0" borderId="19" xfId="0" applyFont="1" applyFill="1" applyBorder="1" applyAlignment="1" applyProtection="1">
      <alignment vertical="center" wrapText="1"/>
      <protection locked="0"/>
    </xf>
    <xf numFmtId="0" fontId="7" fillId="0" borderId="19" xfId="0" applyFont="1" applyFill="1" applyBorder="1" applyAlignment="1" applyProtection="1">
      <alignment vertical="center" wrapText="1"/>
      <protection locked="0"/>
    </xf>
    <xf numFmtId="0" fontId="7" fillId="0" borderId="19" xfId="0" applyFont="1" applyFill="1" applyBorder="1" applyAlignment="1" applyProtection="1">
      <protection locked="0"/>
    </xf>
    <xf numFmtId="0" fontId="29" fillId="0" borderId="0" xfId="0" applyFont="1" applyFill="1" applyBorder="1" applyAlignment="1" applyProtection="1">
      <alignment horizontal="left"/>
      <protection locked="0"/>
    </xf>
    <xf numFmtId="0" fontId="0" fillId="0" borderId="0" xfId="0" applyFill="1" applyBorder="1" applyAlignment="1" applyProtection="1">
      <alignment vertical="center"/>
      <protection locked="0"/>
    </xf>
    <xf numFmtId="0" fontId="6" fillId="0" borderId="7" xfId="0" applyFont="1" applyFill="1" applyBorder="1" applyAlignment="1" applyProtection="1">
      <alignment vertical="center" wrapText="1"/>
      <protection locked="0"/>
    </xf>
    <xf numFmtId="0" fontId="6" fillId="0" borderId="1" xfId="0" applyFont="1" applyFill="1" applyBorder="1" applyAlignment="1" applyProtection="1">
      <alignment vertical="center" wrapText="1"/>
      <protection locked="0"/>
    </xf>
    <xf numFmtId="0" fontId="7" fillId="0" borderId="94" xfId="0" applyFont="1" applyFill="1" applyBorder="1" applyAlignment="1" applyProtection="1">
      <protection locked="0"/>
    </xf>
    <xf numFmtId="0" fontId="6" fillId="0" borderId="0" xfId="0" applyFont="1" applyBorder="1" applyAlignment="1" applyProtection="1">
      <alignment vertical="center" wrapText="1"/>
      <protection locked="0"/>
    </xf>
    <xf numFmtId="0" fontId="35" fillId="0" borderId="0" xfId="0" applyFont="1" applyAlignment="1" applyProtection="1">
      <alignment vertical="center"/>
      <protection locked="0"/>
    </xf>
    <xf numFmtId="0" fontId="35" fillId="0" borderId="0" xfId="0" applyFont="1" applyAlignment="1" applyProtection="1">
      <alignment horizontal="left" vertical="center"/>
      <protection locked="0"/>
    </xf>
    <xf numFmtId="0" fontId="36" fillId="0" borderId="0" xfId="0" applyFont="1" applyAlignment="1" applyProtection="1">
      <alignment horizontal="center" vertical="center"/>
      <protection locked="0"/>
    </xf>
    <xf numFmtId="0" fontId="35" fillId="0" borderId="0" xfId="0" applyFont="1" applyBorder="1" applyAlignment="1" applyProtection="1">
      <alignment vertical="center"/>
      <protection locked="0"/>
    </xf>
    <xf numFmtId="0" fontId="37" fillId="0" borderId="0" xfId="0" applyFont="1" applyAlignment="1" applyProtection="1">
      <alignment vertical="center"/>
      <protection locked="0"/>
    </xf>
    <xf numFmtId="0" fontId="33" fillId="0" borderId="0" xfId="0" applyFont="1" applyBorder="1" applyAlignment="1" applyProtection="1">
      <alignment vertical="center"/>
      <protection locked="0"/>
    </xf>
    <xf numFmtId="0" fontId="37" fillId="0" borderId="149" xfId="0" applyFont="1" applyBorder="1" applyAlignment="1" applyProtection="1">
      <alignment vertical="center"/>
      <protection locked="0"/>
    </xf>
    <xf numFmtId="0" fontId="29" fillId="0" borderId="0" xfId="0" applyFont="1" applyBorder="1" applyAlignment="1" applyProtection="1">
      <protection locked="0"/>
    </xf>
    <xf numFmtId="179" fontId="35" fillId="0" borderId="0" xfId="0" applyNumberFormat="1" applyFont="1" applyFill="1" applyBorder="1" applyAlignment="1" applyProtection="1">
      <alignment horizontal="center" vertical="center"/>
      <protection locked="0"/>
    </xf>
    <xf numFmtId="0" fontId="35" fillId="0" borderId="2" xfId="0" applyFont="1" applyBorder="1" applyAlignment="1" applyProtection="1">
      <alignment vertical="center"/>
      <protection locked="0"/>
    </xf>
    <xf numFmtId="180" fontId="43" fillId="0" borderId="2" xfId="0" applyNumberFormat="1" applyFont="1" applyBorder="1" applyAlignment="1" applyProtection="1">
      <alignment vertical="center"/>
      <protection locked="0"/>
    </xf>
    <xf numFmtId="0" fontId="40" fillId="0" borderId="0" xfId="0" applyFont="1" applyBorder="1" applyAlignment="1" applyProtection="1">
      <alignment horizontal="left" vertical="center"/>
      <protection locked="0"/>
    </xf>
    <xf numFmtId="180" fontId="33" fillId="0" borderId="0" xfId="0" applyNumberFormat="1" applyFont="1" applyAlignment="1" applyProtection="1">
      <alignment vertical="center"/>
      <protection locked="0"/>
    </xf>
    <xf numFmtId="0" fontId="33" fillId="0" borderId="0" xfId="0" applyFont="1" applyAlignment="1" applyProtection="1">
      <alignment vertical="center"/>
      <protection locked="0"/>
    </xf>
    <xf numFmtId="0" fontId="37" fillId="2" borderId="149" xfId="0" applyFont="1" applyFill="1" applyBorder="1" applyAlignment="1" applyProtection="1">
      <alignment vertical="center"/>
      <protection locked="0"/>
    </xf>
    <xf numFmtId="0" fontId="45" fillId="8" borderId="149" xfId="0" applyFont="1" applyFill="1" applyBorder="1" applyAlignment="1" applyProtection="1">
      <alignment vertical="center"/>
      <protection locked="0"/>
    </xf>
    <xf numFmtId="177" fontId="35" fillId="0" borderId="0" xfId="0" applyNumberFormat="1" applyFont="1" applyFill="1" applyBorder="1" applyAlignment="1" applyProtection="1">
      <alignment horizontal="left" vertical="center"/>
      <protection locked="0"/>
    </xf>
    <xf numFmtId="0" fontId="33" fillId="0" borderId="7" xfId="0" applyFont="1" applyFill="1" applyBorder="1" applyAlignment="1" applyProtection="1">
      <alignment horizontal="right" vertical="center"/>
      <protection locked="0"/>
    </xf>
    <xf numFmtId="0" fontId="33" fillId="0" borderId="1" xfId="0" applyFont="1" applyFill="1" applyBorder="1" applyAlignment="1" applyProtection="1">
      <alignment horizontal="right" vertical="center"/>
      <protection locked="0"/>
    </xf>
    <xf numFmtId="0" fontId="35" fillId="0" borderId="0" xfId="0" applyFont="1" applyFill="1" applyAlignment="1" applyProtection="1">
      <alignment vertical="center"/>
      <protection locked="0"/>
    </xf>
    <xf numFmtId="0" fontId="35" fillId="0" borderId="0" xfId="0" applyFont="1" applyFill="1" applyBorder="1" applyAlignment="1" applyProtection="1">
      <alignment vertical="center"/>
      <protection locked="0"/>
    </xf>
    <xf numFmtId="0" fontId="38" fillId="0" borderId="0" xfId="0" applyFont="1" applyFill="1" applyBorder="1" applyAlignment="1" applyProtection="1">
      <alignment horizontal="left" vertical="center"/>
      <protection locked="0"/>
    </xf>
    <xf numFmtId="0" fontId="33" fillId="0" borderId="0" xfId="0" applyFont="1" applyFill="1" applyBorder="1" applyAlignment="1" applyProtection="1">
      <alignment horizontal="center" vertical="center"/>
      <protection locked="0"/>
    </xf>
    <xf numFmtId="38" fontId="35" fillId="0" borderId="0" xfId="0" applyNumberFormat="1" applyFont="1" applyFill="1" applyBorder="1" applyAlignment="1" applyProtection="1">
      <alignment horizontal="center" vertical="center"/>
      <protection locked="0"/>
    </xf>
    <xf numFmtId="0" fontId="35" fillId="0" borderId="0" xfId="0" applyFont="1" applyFill="1" applyBorder="1" applyAlignment="1" applyProtection="1">
      <alignment horizontal="left" vertical="center" wrapText="1"/>
      <protection locked="0"/>
    </xf>
    <xf numFmtId="0" fontId="35"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0" fontId="35" fillId="0" borderId="0" xfId="0" applyFont="1" applyFill="1" applyAlignment="1" applyProtection="1">
      <alignment horizontal="right" vertical="center"/>
      <protection locked="0"/>
    </xf>
    <xf numFmtId="0" fontId="33" fillId="0" borderId="152" xfId="0" applyFont="1" applyFill="1" applyBorder="1" applyAlignment="1" applyProtection="1">
      <alignment vertical="center"/>
      <protection locked="0"/>
    </xf>
    <xf numFmtId="0" fontId="33" fillId="0" borderId="157" xfId="0" applyFont="1" applyFill="1" applyBorder="1" applyAlignment="1" applyProtection="1">
      <alignment vertical="center"/>
      <protection locked="0"/>
    </xf>
    <xf numFmtId="0" fontId="33" fillId="0" borderId="160" xfId="0" applyFont="1" applyFill="1" applyBorder="1" applyAlignment="1" applyProtection="1">
      <alignment vertical="center"/>
      <protection locked="0"/>
    </xf>
    <xf numFmtId="0" fontId="7" fillId="0" borderId="0" xfId="0" applyFont="1" applyFill="1" applyBorder="1" applyAlignment="1" applyProtection="1">
      <protection locked="0"/>
    </xf>
    <xf numFmtId="0" fontId="0" fillId="0" borderId="26"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16"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66"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6" fillId="0" borderId="16" xfId="0" applyFont="1" applyFill="1" applyBorder="1" applyAlignment="1">
      <alignment horizontal="right" vertical="center"/>
    </xf>
    <xf numFmtId="0" fontId="6" fillId="0" borderId="6"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66" xfId="0" applyFont="1" applyFill="1" applyBorder="1" applyAlignment="1">
      <alignment horizontal="right" vertical="center"/>
    </xf>
    <xf numFmtId="0" fontId="6" fillId="0" borderId="19" xfId="0" applyFont="1" applyFill="1" applyBorder="1" applyAlignment="1">
      <alignment horizontal="right" vertical="center"/>
    </xf>
    <xf numFmtId="0" fontId="7" fillId="0" borderId="42" xfId="0" applyFont="1" applyFill="1" applyBorder="1" applyAlignment="1">
      <alignment vertical="center"/>
    </xf>
    <xf numFmtId="0" fontId="7" fillId="0" borderId="43" xfId="0" applyFont="1" applyFill="1" applyBorder="1" applyAlignment="1">
      <alignment vertical="center"/>
    </xf>
    <xf numFmtId="0" fontId="7" fillId="0" borderId="26" xfId="0" applyFont="1" applyFill="1" applyBorder="1" applyAlignment="1">
      <alignment horizontal="right" vertical="center"/>
    </xf>
    <xf numFmtId="0" fontId="7" fillId="0" borderId="25" xfId="0" applyFont="1" applyFill="1" applyBorder="1" applyAlignment="1">
      <alignment horizontal="right" vertical="center"/>
    </xf>
    <xf numFmtId="0" fontId="7" fillId="0" borderId="65" xfId="0" applyFont="1" applyFill="1" applyBorder="1" applyAlignment="1">
      <alignment horizontal="right" vertical="center"/>
    </xf>
    <xf numFmtId="0" fontId="7" fillId="0" borderId="23" xfId="0" applyFont="1" applyFill="1" applyBorder="1" applyAlignment="1">
      <alignment horizontal="right" vertical="center"/>
    </xf>
    <xf numFmtId="38" fontId="6" fillId="0" borderId="4" xfId="1" applyFont="1" applyFill="1" applyBorder="1" applyAlignment="1">
      <alignment vertical="center" shrinkToFit="1"/>
    </xf>
    <xf numFmtId="38" fontId="6" fillId="0" borderId="4" xfId="1" applyFont="1" applyFill="1" applyBorder="1" applyAlignment="1">
      <alignment horizontal="right" vertical="center" shrinkToFit="1"/>
    </xf>
    <xf numFmtId="38" fontId="6" fillId="0" borderId="80" xfId="1" applyFont="1" applyFill="1" applyBorder="1" applyAlignment="1">
      <alignment horizontal="right" vertical="center" shrinkToFit="1"/>
    </xf>
    <xf numFmtId="38" fontId="6" fillId="0" borderId="94" xfId="1" applyFont="1" applyFill="1" applyBorder="1" applyAlignment="1">
      <alignment horizontal="right" vertical="center" shrinkToFit="1"/>
    </xf>
    <xf numFmtId="177" fontId="6" fillId="0" borderId="21" xfId="0" applyNumberFormat="1" applyFont="1" applyFill="1" applyBorder="1" applyAlignment="1">
      <alignment horizontal="left" vertical="center" shrinkToFit="1"/>
    </xf>
    <xf numFmtId="177" fontId="6" fillId="0" borderId="10" xfId="0" applyNumberFormat="1" applyFont="1" applyFill="1" applyBorder="1" applyAlignment="1">
      <alignment horizontal="left" vertical="center" shrinkToFit="1"/>
    </xf>
    <xf numFmtId="38" fontId="6" fillId="0" borderId="16" xfId="1" applyFont="1" applyFill="1" applyBorder="1" applyAlignment="1">
      <alignment vertical="center" shrinkToFit="1"/>
    </xf>
    <xf numFmtId="38" fontId="6" fillId="0" borderId="16" xfId="1" applyFont="1" applyFill="1" applyBorder="1" applyAlignment="1">
      <alignment horizontal="right" vertical="center" shrinkToFit="1"/>
    </xf>
    <xf numFmtId="38" fontId="6" fillId="0" borderId="103" xfId="1" applyFont="1" applyFill="1" applyBorder="1" applyAlignment="1">
      <alignment horizontal="right" vertical="center" shrinkToFit="1"/>
    </xf>
    <xf numFmtId="38" fontId="6" fillId="0" borderId="104" xfId="1" applyFont="1" applyFill="1" applyBorder="1" applyAlignment="1">
      <alignment horizontal="right" vertical="center" shrinkToFit="1"/>
    </xf>
    <xf numFmtId="38" fontId="6" fillId="0" borderId="105" xfId="1" applyFont="1" applyFill="1" applyBorder="1" applyAlignment="1">
      <alignment horizontal="right" vertical="center" shrinkToFit="1"/>
    </xf>
    <xf numFmtId="38" fontId="6" fillId="0" borderId="106" xfId="1" applyFont="1" applyFill="1" applyBorder="1" applyAlignment="1">
      <alignment horizontal="right" vertical="center" shrinkToFit="1"/>
    </xf>
    <xf numFmtId="38" fontId="6" fillId="0" borderId="72" xfId="1" applyFont="1" applyFill="1" applyBorder="1" applyAlignment="1">
      <alignment vertical="center" shrinkToFit="1"/>
    </xf>
    <xf numFmtId="38" fontId="6" fillId="0" borderId="27" xfId="1" applyFont="1" applyFill="1" applyBorder="1" applyAlignment="1">
      <alignment vertical="center" shrinkToFit="1"/>
    </xf>
    <xf numFmtId="38" fontId="6" fillId="0" borderId="107" xfId="1" applyFont="1" applyFill="1" applyBorder="1" applyAlignment="1">
      <alignment vertical="center" shrinkToFit="1"/>
    </xf>
    <xf numFmtId="38" fontId="6" fillId="0" borderId="108" xfId="1" applyFont="1" applyFill="1" applyBorder="1" applyAlignment="1">
      <alignment vertical="center" shrinkToFit="1"/>
    </xf>
    <xf numFmtId="38" fontId="6" fillId="0" borderId="20" xfId="1" applyFont="1" applyFill="1" applyBorder="1" applyAlignment="1">
      <alignment vertical="center" shrinkToFit="1"/>
    </xf>
    <xf numFmtId="0" fontId="0" fillId="0" borderId="33" xfId="0" applyFont="1" applyFill="1" applyBorder="1" applyAlignment="1">
      <alignment vertical="center"/>
    </xf>
    <xf numFmtId="177" fontId="6" fillId="0" borderId="9" xfId="0" applyNumberFormat="1" applyFont="1" applyFill="1" applyBorder="1" applyAlignment="1">
      <alignment horizontal="left" vertical="center" shrinkToFit="1"/>
    </xf>
    <xf numFmtId="38" fontId="6" fillId="0" borderId="2" xfId="1" applyFont="1" applyFill="1" applyBorder="1" applyAlignment="1">
      <alignment vertical="center" shrinkToFit="1"/>
    </xf>
    <xf numFmtId="38" fontId="6" fillId="0" borderId="2" xfId="1" applyFont="1" applyFill="1" applyBorder="1" applyAlignment="1">
      <alignment horizontal="right" vertical="center" shrinkToFit="1"/>
    </xf>
    <xf numFmtId="0" fontId="6" fillId="0" borderId="16" xfId="0" quotePrefix="1" applyFont="1" applyFill="1" applyBorder="1" applyAlignment="1">
      <alignment horizontal="center" vertical="center" shrinkToFit="1"/>
    </xf>
    <xf numFmtId="0" fontId="6" fillId="0" borderId="4" xfId="0" quotePrefix="1" applyFont="1" applyFill="1" applyBorder="1" applyAlignment="1">
      <alignment horizontal="center" vertical="center" shrinkToFit="1"/>
    </xf>
    <xf numFmtId="38" fontId="6" fillId="0" borderId="109" xfId="1" applyFont="1" applyFill="1" applyBorder="1" applyAlignment="1">
      <alignment horizontal="right" vertical="center" shrinkToFit="1"/>
    </xf>
    <xf numFmtId="38" fontId="6" fillId="0" borderId="110" xfId="1" applyFont="1" applyFill="1" applyBorder="1" applyAlignment="1">
      <alignment horizontal="right" vertical="center" shrinkToFit="1"/>
    </xf>
    <xf numFmtId="38" fontId="6" fillId="0" borderId="111" xfId="1" applyFont="1" applyFill="1" applyBorder="1" applyAlignment="1">
      <alignment horizontal="right" vertical="center" shrinkToFit="1"/>
    </xf>
    <xf numFmtId="38" fontId="6" fillId="0" borderId="112" xfId="1" applyFont="1" applyFill="1" applyBorder="1" applyAlignment="1">
      <alignment horizontal="right" vertical="center" shrinkToFit="1"/>
    </xf>
    <xf numFmtId="38" fontId="6" fillId="0" borderId="64" xfId="1" applyFont="1" applyFill="1" applyBorder="1" applyAlignment="1">
      <alignment horizontal="right" vertical="center" shrinkToFit="1"/>
    </xf>
    <xf numFmtId="38" fontId="6" fillId="0" borderId="60" xfId="1" applyFont="1" applyFill="1" applyBorder="1" applyAlignment="1">
      <alignment vertical="center" shrinkToFit="1"/>
    </xf>
    <xf numFmtId="38" fontId="6" fillId="0" borderId="79" xfId="1" applyFont="1" applyFill="1" applyBorder="1" applyAlignment="1">
      <alignment vertical="center" shrinkToFit="1"/>
    </xf>
    <xf numFmtId="38" fontId="6" fillId="0" borderId="113" xfId="1" applyFont="1" applyFill="1" applyBorder="1" applyAlignment="1">
      <alignment vertical="center" shrinkToFit="1"/>
    </xf>
    <xf numFmtId="38" fontId="6" fillId="0" borderId="75" xfId="1" applyFont="1" applyFill="1" applyBorder="1" applyAlignment="1">
      <alignment vertical="center" shrinkToFit="1"/>
    </xf>
    <xf numFmtId="38" fontId="6" fillId="0" borderId="78" xfId="1" applyFont="1" applyFill="1" applyBorder="1" applyAlignment="1">
      <alignment vertical="center" shrinkToFit="1"/>
    </xf>
    <xf numFmtId="0" fontId="0" fillId="0" borderId="2" xfId="0" applyFill="1" applyBorder="1" applyAlignment="1">
      <alignment horizontal="center" wrapText="1"/>
    </xf>
    <xf numFmtId="0" fontId="0" fillId="0" borderId="2" xfId="0" applyFill="1" applyBorder="1" applyAlignment="1">
      <alignment horizontal="center" shrinkToFit="1"/>
    </xf>
    <xf numFmtId="12" fontId="0" fillId="0" borderId="61" xfId="0" applyNumberFormat="1" applyFill="1" applyBorder="1" applyAlignment="1">
      <alignment horizontal="center"/>
    </xf>
    <xf numFmtId="12" fontId="0" fillId="0" borderId="63" xfId="0" applyNumberFormat="1" applyFill="1" applyBorder="1" applyAlignment="1">
      <alignment horizontal="center"/>
    </xf>
    <xf numFmtId="0" fontId="0" fillId="0" borderId="43" xfId="0" applyFont="1" applyFill="1" applyBorder="1" applyAlignment="1">
      <alignment horizontal="center" vertical="center" wrapText="1"/>
    </xf>
    <xf numFmtId="0" fontId="0" fillId="0" borderId="14" xfId="0" applyFont="1" applyFill="1" applyBorder="1" applyAlignment="1">
      <alignment horizontal="center" vertical="center" wrapText="1"/>
    </xf>
    <xf numFmtId="177" fontId="6" fillId="0" borderId="1" xfId="0" applyNumberFormat="1" applyFont="1" applyFill="1" applyBorder="1" applyAlignment="1">
      <alignment horizontal="left" vertical="center" shrinkToFit="1"/>
    </xf>
    <xf numFmtId="0" fontId="0" fillId="0" borderId="2" xfId="0" applyFill="1" applyBorder="1" applyAlignment="1">
      <alignment horizontal="center"/>
    </xf>
    <xf numFmtId="176" fontId="7" fillId="0" borderId="88" xfId="0" applyNumberFormat="1" applyFont="1" applyFill="1" applyBorder="1" applyAlignment="1">
      <alignment horizontal="left" vertical="center" wrapText="1"/>
    </xf>
    <xf numFmtId="0" fontId="5" fillId="0" borderId="62" xfId="0" applyFont="1" applyFill="1" applyBorder="1" applyAlignment="1">
      <alignment vertical="center" shrinkToFit="1"/>
    </xf>
    <xf numFmtId="0" fontId="6" fillId="0" borderId="62" xfId="0" applyFont="1" applyFill="1" applyBorder="1" applyAlignment="1">
      <alignment vertical="center" shrinkToFit="1"/>
    </xf>
    <xf numFmtId="0" fontId="12" fillId="0" borderId="35" xfId="0" applyFont="1" applyFill="1" applyBorder="1" applyAlignment="1">
      <alignment vertical="center"/>
    </xf>
    <xf numFmtId="0" fontId="12" fillId="0" borderId="94" xfId="0" applyFont="1" applyFill="1" applyBorder="1" applyAlignment="1">
      <alignment vertical="center"/>
    </xf>
    <xf numFmtId="0" fontId="11" fillId="5" borderId="70" xfId="0" applyFont="1" applyFill="1" applyBorder="1" applyAlignment="1">
      <alignment horizontal="left" vertical="center" wrapText="1"/>
    </xf>
    <xf numFmtId="0" fontId="11" fillId="5" borderId="71" xfId="0" applyFont="1" applyFill="1" applyBorder="1" applyAlignment="1">
      <alignment horizontal="left" vertical="center" wrapText="1"/>
    </xf>
    <xf numFmtId="0" fontId="4" fillId="0" borderId="0" xfId="0" applyFont="1" applyFill="1" applyAlignment="1">
      <alignment horizontal="right" vertical="center"/>
    </xf>
    <xf numFmtId="177" fontId="4" fillId="0" borderId="1" xfId="0" applyNumberFormat="1" applyFont="1" applyFill="1" applyBorder="1" applyAlignment="1">
      <alignment horizontal="center" vertical="center"/>
    </xf>
    <xf numFmtId="0" fontId="0" fillId="0" borderId="4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42"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1" xfId="0" applyFont="1" applyFill="1" applyBorder="1" applyAlignment="1">
      <alignment horizontal="center" vertical="center"/>
    </xf>
    <xf numFmtId="38" fontId="6" fillId="0" borderId="98" xfId="1" applyFont="1" applyFill="1" applyBorder="1" applyAlignment="1">
      <alignment horizontal="right" vertical="center" shrinkToFit="1"/>
    </xf>
    <xf numFmtId="38" fontId="6" fillId="0" borderId="102" xfId="1" applyFont="1" applyFill="1" applyBorder="1" applyAlignment="1">
      <alignment horizontal="right" vertical="center" shrinkToFit="1"/>
    </xf>
    <xf numFmtId="176" fontId="7" fillId="0" borderId="84" xfId="0" applyNumberFormat="1" applyFont="1" applyFill="1" applyBorder="1" applyAlignment="1">
      <alignment horizontal="center" vertical="center" wrapText="1"/>
    </xf>
    <xf numFmtId="176" fontId="7" fillId="0" borderId="81" xfId="0" applyNumberFormat="1" applyFont="1" applyFill="1" applyBorder="1" applyAlignment="1">
      <alignment horizontal="center" vertical="center" wrapText="1"/>
    </xf>
    <xf numFmtId="176" fontId="7" fillId="0" borderId="83" xfId="0" applyNumberFormat="1" applyFont="1" applyFill="1" applyBorder="1" applyAlignment="1">
      <alignment horizontal="center" vertical="center" wrapText="1"/>
    </xf>
    <xf numFmtId="177" fontId="6" fillId="0" borderId="68" xfId="0" applyNumberFormat="1" applyFont="1" applyFill="1" applyBorder="1" applyAlignment="1">
      <alignment horizontal="center" vertical="center" shrinkToFit="1"/>
    </xf>
    <xf numFmtId="177" fontId="6" fillId="0" borderId="62" xfId="0" applyNumberFormat="1" applyFont="1" applyFill="1" applyBorder="1" applyAlignment="1">
      <alignment horizontal="center" vertical="center" shrinkToFit="1"/>
    </xf>
    <xf numFmtId="177" fontId="6" fillId="0" borderId="87" xfId="0" applyNumberFormat="1" applyFont="1" applyFill="1" applyBorder="1" applyAlignment="1">
      <alignment horizontal="center" vertical="center" shrinkToFit="1"/>
    </xf>
    <xf numFmtId="177" fontId="6" fillId="0" borderId="39" xfId="0" applyNumberFormat="1" applyFont="1" applyFill="1" applyBorder="1" applyAlignment="1">
      <alignment horizontal="center" vertical="center" shrinkToFit="1"/>
    </xf>
    <xf numFmtId="177" fontId="6" fillId="0" borderId="40" xfId="0" applyNumberFormat="1" applyFont="1" applyFill="1" applyBorder="1" applyAlignment="1">
      <alignment horizontal="center" vertical="center" shrinkToFit="1"/>
    </xf>
    <xf numFmtId="177" fontId="6" fillId="0" borderId="38" xfId="0" applyNumberFormat="1" applyFont="1" applyFill="1" applyBorder="1" applyAlignment="1">
      <alignment horizontal="center" vertical="center" shrinkToFit="1"/>
    </xf>
    <xf numFmtId="176" fontId="7" fillId="0" borderId="179" xfId="0" applyNumberFormat="1" applyFont="1" applyFill="1" applyBorder="1" applyAlignment="1">
      <alignment horizontal="left" vertical="center" wrapText="1"/>
    </xf>
    <xf numFmtId="176" fontId="7" fillId="0" borderId="172" xfId="0" applyNumberFormat="1" applyFont="1" applyFill="1" applyBorder="1" applyAlignment="1">
      <alignment horizontal="left" vertical="center" wrapText="1"/>
    </xf>
    <xf numFmtId="182" fontId="5" fillId="0" borderId="172" xfId="0" applyNumberFormat="1" applyFont="1" applyFill="1" applyBorder="1" applyAlignment="1">
      <alignment horizontal="center" vertical="center" shrinkToFit="1"/>
    </xf>
    <xf numFmtId="0" fontId="7" fillId="0" borderId="33"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9" xfId="0" applyFont="1" applyFill="1" applyBorder="1" applyAlignment="1">
      <alignment horizontal="center" vertical="center"/>
    </xf>
    <xf numFmtId="177" fontId="6" fillId="0" borderId="33" xfId="0" applyNumberFormat="1" applyFont="1" applyFill="1" applyBorder="1" applyAlignment="1">
      <alignment horizontal="left" vertical="center" shrinkToFit="1"/>
    </xf>
    <xf numFmtId="177" fontId="6" fillId="0" borderId="1" xfId="0" applyNumberFormat="1" applyFont="1" applyFill="1" applyBorder="1" applyAlignment="1">
      <alignment horizontal="left" vertical="center" shrinkToFit="1"/>
    </xf>
    <xf numFmtId="177" fontId="6" fillId="0" borderId="13" xfId="0" applyNumberFormat="1" applyFont="1" applyFill="1" applyBorder="1" applyAlignment="1">
      <alignment horizontal="left" vertical="center" shrinkToFit="1"/>
    </xf>
    <xf numFmtId="176" fontId="7" fillId="0" borderId="33"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9" xfId="0" applyNumberFormat="1" applyFont="1" applyFill="1" applyBorder="1" applyAlignment="1">
      <alignment horizontal="center" vertical="center" wrapText="1"/>
    </xf>
    <xf numFmtId="177" fontId="6" fillId="0" borderId="59" xfId="0" applyNumberFormat="1" applyFont="1" applyFill="1" applyBorder="1" applyAlignment="1">
      <alignment horizontal="center" vertical="center" shrinkToFit="1"/>
    </xf>
    <xf numFmtId="177" fontId="6" fillId="0" borderId="81" xfId="0" applyNumberFormat="1" applyFont="1" applyFill="1" applyBorder="1" applyAlignment="1">
      <alignment horizontal="center" vertical="center" shrinkToFit="1"/>
    </xf>
    <xf numFmtId="177" fontId="6" fillId="0" borderId="82" xfId="0" applyNumberFormat="1" applyFont="1" applyFill="1" applyBorder="1" applyAlignment="1">
      <alignment horizontal="center" vertical="center" shrinkToFit="1"/>
    </xf>
    <xf numFmtId="38" fontId="6" fillId="0" borderId="15" xfId="1" applyFont="1" applyFill="1" applyBorder="1" applyAlignment="1">
      <alignment horizontal="center" vertical="center" shrinkToFit="1"/>
    </xf>
    <xf numFmtId="38" fontId="6" fillId="0" borderId="90" xfId="1" applyFont="1" applyFill="1" applyBorder="1" applyAlignment="1">
      <alignment horizontal="center" vertical="center" shrinkToFit="1"/>
    </xf>
    <xf numFmtId="38" fontId="6" fillId="0" borderId="15" xfId="1" applyFont="1" applyFill="1" applyBorder="1" applyAlignment="1">
      <alignment horizontal="right" vertical="center" shrinkToFit="1"/>
    </xf>
    <xf numFmtId="38" fontId="6" fillId="0" borderId="90" xfId="1" applyFont="1" applyFill="1" applyBorder="1" applyAlignment="1">
      <alignment horizontal="right" vertical="center" shrinkToFit="1"/>
    </xf>
    <xf numFmtId="38" fontId="6" fillId="0" borderId="95" xfId="1" applyFont="1" applyFill="1" applyBorder="1" applyAlignment="1">
      <alignment horizontal="right" vertical="center" shrinkToFit="1"/>
    </xf>
    <xf numFmtId="38" fontId="6" fillId="0" borderId="99" xfId="1" applyFont="1" applyFill="1" applyBorder="1" applyAlignment="1">
      <alignment horizontal="right" vertical="center" shrinkToFit="1"/>
    </xf>
    <xf numFmtId="38" fontId="6" fillId="0" borderId="96" xfId="1" applyFont="1" applyFill="1" applyBorder="1" applyAlignment="1">
      <alignment horizontal="right" vertical="center" shrinkToFit="1"/>
    </xf>
    <xf numFmtId="38" fontId="6" fillId="0" borderId="100" xfId="1" applyFont="1" applyFill="1" applyBorder="1" applyAlignment="1">
      <alignment horizontal="right" vertical="center" shrinkToFit="1"/>
    </xf>
    <xf numFmtId="38" fontId="6" fillId="0" borderId="97" xfId="1" applyFont="1" applyFill="1" applyBorder="1" applyAlignment="1">
      <alignment horizontal="right" vertical="center" shrinkToFit="1"/>
    </xf>
    <xf numFmtId="38" fontId="6" fillId="0" borderId="101" xfId="1" applyFont="1" applyFill="1" applyBorder="1" applyAlignment="1">
      <alignment horizontal="right" vertical="center" shrinkToFit="1"/>
    </xf>
    <xf numFmtId="176" fontId="7" fillId="0" borderId="32" xfId="0" applyNumberFormat="1" applyFont="1" applyFill="1" applyBorder="1" applyAlignment="1">
      <alignment horizontal="center" vertical="center" wrapText="1"/>
    </xf>
    <xf numFmtId="176" fontId="7" fillId="0" borderId="11" xfId="0" applyNumberFormat="1" applyFont="1" applyFill="1" applyBorder="1" applyAlignment="1">
      <alignment horizontal="center" vertical="center" wrapText="1"/>
    </xf>
    <xf numFmtId="176" fontId="7" fillId="0" borderId="18" xfId="0" applyNumberFormat="1" applyFont="1" applyFill="1" applyBorder="1" applyAlignment="1">
      <alignment horizontal="center" vertical="center" wrapText="1"/>
    </xf>
    <xf numFmtId="0" fontId="6" fillId="0" borderId="68" xfId="0" quotePrefix="1" applyFont="1" applyFill="1" applyBorder="1" applyAlignment="1">
      <alignment horizontal="center" vertical="center" shrinkToFit="1"/>
    </xf>
    <xf numFmtId="0" fontId="6" fillId="0" borderId="87" xfId="0" quotePrefix="1" applyFont="1" applyFill="1" applyBorder="1" applyAlignment="1">
      <alignment horizontal="center" vertical="center" shrinkToFit="1"/>
    </xf>
    <xf numFmtId="0" fontId="6" fillId="0" borderId="1" xfId="0" quotePrefix="1" applyFont="1" applyFill="1" applyBorder="1" applyAlignment="1">
      <alignment horizontal="center" vertical="center" shrinkToFit="1"/>
    </xf>
    <xf numFmtId="0" fontId="6" fillId="0" borderId="13" xfId="0" quotePrefix="1" applyFont="1" applyFill="1" applyBorder="1" applyAlignment="1">
      <alignment horizontal="center" vertical="center" shrinkToFit="1"/>
    </xf>
    <xf numFmtId="176" fontId="7" fillId="0" borderId="86" xfId="0" applyNumberFormat="1" applyFont="1" applyFill="1" applyBorder="1" applyAlignment="1">
      <alignment horizontal="left" vertical="center" wrapText="1"/>
    </xf>
    <xf numFmtId="176" fontId="7" fillId="0" borderId="67" xfId="0" applyNumberFormat="1" applyFont="1" applyFill="1" applyBorder="1" applyAlignment="1">
      <alignment horizontal="left" vertical="center" wrapText="1"/>
    </xf>
    <xf numFmtId="182" fontId="5" fillId="0" borderId="67" xfId="0" applyNumberFormat="1" applyFont="1" applyFill="1" applyBorder="1" applyAlignment="1">
      <alignment horizontal="center" vertical="center" shrinkToFit="1"/>
    </xf>
    <xf numFmtId="0" fontId="0" fillId="0" borderId="42" xfId="0" applyFont="1" applyFill="1" applyBorder="1" applyAlignment="1">
      <alignment horizontal="left" vertical="center"/>
    </xf>
    <xf numFmtId="0" fontId="0" fillId="0" borderId="25" xfId="0" applyFont="1" applyFill="1" applyBorder="1" applyAlignment="1">
      <alignment horizontal="left" vertical="center"/>
    </xf>
    <xf numFmtId="0" fontId="0" fillId="0" borderId="43" xfId="0" applyFont="1" applyFill="1" applyBorder="1" applyAlignment="1">
      <alignment horizontal="left" vertical="center"/>
    </xf>
    <xf numFmtId="176" fontId="7" fillId="0" borderId="85" xfId="0" applyNumberFormat="1" applyFont="1" applyFill="1" applyBorder="1" applyAlignment="1">
      <alignment horizontal="center" vertical="center" wrapText="1"/>
    </xf>
    <xf numFmtId="176" fontId="7" fillId="0" borderId="73" xfId="0" applyNumberFormat="1" applyFont="1" applyFill="1" applyBorder="1" applyAlignment="1">
      <alignment horizontal="center" vertical="center" wrapText="1"/>
    </xf>
    <xf numFmtId="176" fontId="7" fillId="0" borderId="20" xfId="0" applyNumberFormat="1" applyFont="1" applyFill="1" applyBorder="1" applyAlignment="1">
      <alignment horizontal="center" vertical="center" wrapText="1"/>
    </xf>
    <xf numFmtId="0" fontId="6" fillId="0" borderId="12" xfId="0" quotePrefix="1" applyFont="1" applyFill="1" applyBorder="1" applyAlignment="1">
      <alignment horizontal="center" vertical="center" shrinkToFit="1"/>
    </xf>
    <xf numFmtId="0" fontId="6" fillId="0" borderId="8" xfId="0" quotePrefix="1" applyFont="1" applyFill="1" applyBorder="1" applyAlignment="1">
      <alignment horizontal="center" vertical="center" shrinkToFit="1"/>
    </xf>
    <xf numFmtId="0" fontId="6" fillId="0" borderId="11" xfId="0" quotePrefix="1" applyFont="1" applyFill="1" applyBorder="1" applyAlignment="1">
      <alignment horizontal="center" vertical="center" shrinkToFit="1"/>
    </xf>
    <xf numFmtId="0" fontId="6" fillId="0" borderId="17" xfId="0" quotePrefix="1" applyFont="1" applyFill="1" applyBorder="1" applyAlignment="1">
      <alignment horizontal="center" vertical="center" shrinkToFit="1"/>
    </xf>
    <xf numFmtId="0" fontId="6" fillId="0" borderId="69" xfId="0" quotePrefix="1" applyFont="1" applyFill="1" applyBorder="1" applyAlignment="1">
      <alignment horizontal="center" vertical="center" shrinkToFit="1"/>
    </xf>
    <xf numFmtId="0" fontId="6" fillId="0" borderId="89" xfId="0" quotePrefix="1" applyFont="1" applyFill="1" applyBorder="1" applyAlignment="1">
      <alignment horizontal="center" vertical="center" shrinkToFit="1"/>
    </xf>
    <xf numFmtId="0" fontId="6" fillId="0" borderId="59" xfId="0" quotePrefix="1" applyFont="1" applyFill="1" applyBorder="1" applyAlignment="1">
      <alignment horizontal="center" vertical="center" shrinkToFit="1"/>
    </xf>
    <xf numFmtId="0" fontId="6" fillId="0" borderId="82" xfId="0" quotePrefix="1" applyFont="1" applyFill="1" applyBorder="1" applyAlignment="1">
      <alignment horizontal="center" vertical="center" shrinkToFit="1"/>
    </xf>
    <xf numFmtId="0" fontId="12" fillId="0" borderId="0" xfId="0" applyFont="1" applyFill="1" applyBorder="1" applyAlignment="1">
      <alignment horizontal="left" vertical="center" wrapText="1"/>
    </xf>
    <xf numFmtId="0" fontId="5" fillId="0" borderId="0" xfId="0" applyFont="1" applyFill="1" applyAlignment="1">
      <alignment horizontal="left" vertical="center"/>
    </xf>
    <xf numFmtId="0" fontId="5" fillId="0" borderId="76" xfId="0" applyFont="1" applyFill="1" applyBorder="1" applyAlignment="1">
      <alignment horizontal="left" vertical="center"/>
    </xf>
    <xf numFmtId="0" fontId="5" fillId="0" borderId="77" xfId="0" applyFont="1" applyFill="1" applyBorder="1" applyAlignment="1">
      <alignment horizontal="left" vertical="center"/>
    </xf>
    <xf numFmtId="0" fontId="5" fillId="0" borderId="78" xfId="0" applyFont="1" applyFill="1" applyBorder="1" applyAlignment="1">
      <alignment horizontal="left" vertical="center"/>
    </xf>
    <xf numFmtId="176" fontId="7" fillId="0" borderId="76" xfId="0" applyNumberFormat="1" applyFont="1" applyFill="1" applyBorder="1" applyAlignment="1">
      <alignment horizontal="center" vertical="center" wrapText="1"/>
    </xf>
    <xf numFmtId="176" fontId="7" fillId="0" borderId="77" xfId="0" applyNumberFormat="1" applyFont="1" applyFill="1" applyBorder="1" applyAlignment="1">
      <alignment horizontal="center" vertical="center" wrapText="1"/>
    </xf>
    <xf numFmtId="176" fontId="7" fillId="0" borderId="93" xfId="0" applyNumberFormat="1" applyFont="1" applyFill="1" applyBorder="1" applyAlignment="1">
      <alignment horizontal="center" vertical="center" wrapText="1"/>
    </xf>
    <xf numFmtId="0" fontId="4" fillId="0" borderId="0" xfId="0" applyFont="1" applyFill="1" applyAlignment="1">
      <alignment horizontal="right" indent="8"/>
    </xf>
    <xf numFmtId="0" fontId="0" fillId="0" borderId="2" xfId="0" applyFill="1" applyBorder="1" applyAlignment="1">
      <alignment horizontal="center"/>
    </xf>
    <xf numFmtId="0" fontId="0" fillId="0" borderId="15"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15" xfId="0" applyFill="1" applyBorder="1" applyAlignment="1">
      <alignment horizontal="center" vertical="center" wrapText="1" shrinkToFit="1"/>
    </xf>
    <xf numFmtId="0" fontId="0" fillId="0" borderId="16" xfId="0" applyFill="1" applyBorder="1" applyAlignment="1">
      <alignment horizontal="center" vertical="center" wrapText="1" shrinkToFit="1"/>
    </xf>
    <xf numFmtId="0" fontId="0" fillId="0" borderId="4" xfId="0" applyFill="1" applyBorder="1" applyAlignment="1">
      <alignment horizontal="center" vertical="center" wrapText="1" shrinkToFit="1"/>
    </xf>
    <xf numFmtId="0" fontId="0" fillId="0" borderId="61" xfId="0" applyFill="1" applyBorder="1" applyAlignment="1">
      <alignment horizontal="center" vertical="center" shrinkToFit="1"/>
    </xf>
    <xf numFmtId="0" fontId="0" fillId="0" borderId="63" xfId="0" applyFill="1" applyBorder="1" applyAlignment="1">
      <alignment horizontal="center" vertical="center" shrinkToFit="1"/>
    </xf>
    <xf numFmtId="0" fontId="0" fillId="0" borderId="64" xfId="0" applyFill="1" applyBorder="1" applyAlignment="1">
      <alignment horizontal="center" vertical="center" shrinkToFit="1"/>
    </xf>
    <xf numFmtId="0" fontId="0" fillId="2" borderId="15" xfId="0" applyFill="1" applyBorder="1" applyAlignment="1">
      <alignment horizontal="center" vertical="center" wrapText="1" shrinkToFit="1"/>
    </xf>
    <xf numFmtId="0" fontId="0" fillId="2" borderId="16" xfId="0" applyFill="1" applyBorder="1" applyAlignment="1">
      <alignment horizontal="center" vertical="center" wrapText="1" shrinkToFit="1"/>
    </xf>
    <xf numFmtId="0" fontId="0" fillId="2" borderId="4" xfId="0" applyFill="1" applyBorder="1" applyAlignment="1">
      <alignment horizontal="center" vertical="center" wrapText="1" shrinkToFit="1"/>
    </xf>
    <xf numFmtId="0" fontId="0" fillId="0" borderId="11" xfId="0" applyFill="1" applyBorder="1" applyAlignment="1">
      <alignment horizontal="left" vertical="center" wrapText="1"/>
    </xf>
    <xf numFmtId="0" fontId="0" fillId="0" borderId="0" xfId="0" applyFill="1" applyAlignment="1">
      <alignment horizontal="left" vertical="center" wrapText="1"/>
    </xf>
    <xf numFmtId="0" fontId="7" fillId="0" borderId="1" xfId="0" applyFont="1" applyBorder="1" applyAlignment="1" applyProtection="1">
      <alignment horizontal="left" vertical="center"/>
      <protection locked="0"/>
    </xf>
    <xf numFmtId="177" fontId="0" fillId="0" borderId="1" xfId="0" applyNumberFormat="1" applyFill="1" applyBorder="1" applyAlignment="1" applyProtection="1">
      <alignment horizontal="left" vertical="center"/>
      <protection locked="0"/>
    </xf>
    <xf numFmtId="177" fontId="7" fillId="0" borderId="1" xfId="0" applyNumberFormat="1" applyFont="1" applyFill="1" applyBorder="1" applyAlignment="1" applyProtection="1">
      <alignment horizontal="right" vertical="center"/>
      <protection locked="0"/>
    </xf>
    <xf numFmtId="177" fontId="7" fillId="0" borderId="1" xfId="0" applyNumberFormat="1" applyFont="1" applyFill="1" applyBorder="1" applyAlignment="1" applyProtection="1">
      <alignment horizontal="center" vertical="center"/>
      <protection locked="0"/>
    </xf>
    <xf numFmtId="0" fontId="29" fillId="0" borderId="0" xfId="0" applyFont="1" applyBorder="1" applyAlignment="1" applyProtection="1">
      <alignment horizontal="left"/>
      <protection locked="0"/>
    </xf>
    <xf numFmtId="0" fontId="0" fillId="0" borderId="0" xfId="0" applyFont="1" applyFill="1" applyAlignment="1" applyProtection="1">
      <alignment horizontal="left" vertical="center"/>
      <protection locked="0"/>
    </xf>
    <xf numFmtId="0" fontId="15" fillId="0" borderId="5" xfId="0" applyFont="1" applyFill="1" applyBorder="1" applyAlignment="1" applyProtection="1">
      <alignment horizontal="center" vertical="center" shrinkToFit="1"/>
      <protection locked="0"/>
    </xf>
    <xf numFmtId="0" fontId="15" fillId="0" borderId="8" xfId="0" applyFont="1" applyFill="1" applyBorder="1" applyAlignment="1" applyProtection="1">
      <alignment horizontal="center" vertical="center" shrinkToFit="1"/>
      <protection locked="0"/>
    </xf>
    <xf numFmtId="0" fontId="15" fillId="0" borderId="9" xfId="0" applyFont="1" applyFill="1" applyBorder="1" applyAlignment="1" applyProtection="1">
      <alignment horizontal="center" vertical="center" shrinkToFit="1"/>
      <protection locked="0"/>
    </xf>
    <xf numFmtId="0" fontId="0" fillId="0" borderId="0" xfId="0" applyFill="1" applyAlignment="1" applyProtection="1">
      <alignment horizontal="right" vertical="center" shrinkToFit="1"/>
      <protection locked="0"/>
    </xf>
    <xf numFmtId="0" fontId="0" fillId="0" borderId="0" xfId="0" applyAlignment="1" applyProtection="1">
      <alignment horizontal="left" vertical="center"/>
      <protection locked="0"/>
    </xf>
    <xf numFmtId="0" fontId="0" fillId="0" borderId="0" xfId="0" applyFill="1" applyAlignment="1" applyProtection="1">
      <alignment horizontal="center" vertical="center"/>
      <protection locked="0"/>
    </xf>
    <xf numFmtId="0" fontId="6" fillId="0" borderId="3" xfId="0" applyFont="1" applyFill="1" applyBorder="1" applyAlignment="1" applyProtection="1">
      <alignment horizontal="distributed" vertical="center"/>
      <protection locked="0"/>
    </xf>
    <xf numFmtId="0" fontId="6" fillId="0" borderId="2" xfId="0" applyFont="1" applyFill="1" applyBorder="1" applyAlignment="1" applyProtection="1">
      <alignment horizontal="distributed" vertical="center"/>
      <protection locked="0"/>
    </xf>
    <xf numFmtId="0" fontId="6" fillId="0" borderId="12" xfId="0" applyFont="1" applyFill="1" applyBorder="1" applyAlignment="1" applyProtection="1">
      <alignment horizontal="left" vertical="center" wrapText="1"/>
      <protection locked="0"/>
    </xf>
    <xf numFmtId="0" fontId="6" fillId="0" borderId="11" xfId="0" applyFont="1" applyFill="1" applyBorder="1" applyAlignment="1" applyProtection="1">
      <alignment horizontal="left" vertical="center" wrapText="1"/>
      <protection locked="0"/>
    </xf>
    <xf numFmtId="0" fontId="6" fillId="0" borderId="6"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6" fillId="0" borderId="12"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0" borderId="11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0" fontId="6" fillId="0" borderId="117"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119" xfId="0" applyFont="1" applyFill="1" applyBorder="1" applyAlignment="1" applyProtection="1">
      <alignment horizontal="center" vertical="center" wrapText="1"/>
      <protection locked="0"/>
    </xf>
    <xf numFmtId="0" fontId="6" fillId="0" borderId="116"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118"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6" fillId="0" borderId="120" xfId="0" applyFont="1" applyFill="1" applyBorder="1" applyAlignment="1" applyProtection="1">
      <alignment horizontal="center" vertical="center" wrapText="1"/>
      <protection locked="0"/>
    </xf>
    <xf numFmtId="0" fontId="6" fillId="0" borderId="94"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distributed" vertical="center"/>
      <protection locked="0"/>
    </xf>
    <xf numFmtId="0" fontId="6" fillId="0" borderId="25" xfId="0" applyFont="1" applyFill="1" applyBorder="1" applyAlignment="1" applyProtection="1">
      <alignment horizontal="distributed" vertical="center"/>
      <protection locked="0"/>
    </xf>
    <xf numFmtId="0" fontId="6" fillId="0" borderId="43" xfId="0" applyFont="1" applyFill="1" applyBorder="1" applyAlignment="1" applyProtection="1">
      <alignment horizontal="distributed" vertical="center"/>
      <protection locked="0"/>
    </xf>
    <xf numFmtId="0" fontId="6" fillId="0" borderId="114" xfId="0" applyFont="1" applyFill="1" applyBorder="1" applyAlignment="1" applyProtection="1">
      <alignment horizontal="distributed" vertical="center"/>
      <protection locked="0"/>
    </xf>
    <xf numFmtId="0" fontId="6" fillId="0" borderId="1" xfId="0" applyFont="1" applyFill="1" applyBorder="1" applyAlignment="1" applyProtection="1">
      <alignment horizontal="distributed" vertical="center"/>
      <protection locked="0"/>
    </xf>
    <xf numFmtId="0" fontId="6" fillId="0" borderId="13" xfId="0" applyFont="1" applyFill="1" applyBorder="1" applyAlignment="1" applyProtection="1">
      <alignment horizontal="distributed" vertical="center"/>
      <protection locked="0"/>
    </xf>
    <xf numFmtId="0" fontId="6" fillId="0" borderId="24" xfId="0" applyFont="1" applyFill="1" applyBorder="1" applyAlignment="1" applyProtection="1">
      <alignment horizontal="left" vertical="center" wrapText="1"/>
      <protection locked="0"/>
    </xf>
    <xf numFmtId="0" fontId="6" fillId="0" borderId="25" xfId="0" applyFont="1" applyFill="1" applyBorder="1" applyAlignment="1" applyProtection="1">
      <alignment horizontal="left" vertical="center" wrapText="1"/>
      <protection locked="0"/>
    </xf>
    <xf numFmtId="0" fontId="6" fillId="0" borderId="23" xfId="0" applyFont="1" applyFill="1" applyBorder="1" applyAlignment="1" applyProtection="1">
      <alignment horizontal="left" vertical="center" wrapText="1"/>
      <protection locked="0"/>
    </xf>
    <xf numFmtId="0" fontId="6" fillId="0" borderId="94" xfId="0" applyFont="1" applyFill="1" applyBorder="1" applyAlignment="1" applyProtection="1">
      <alignment horizontal="left" vertical="center" wrapText="1"/>
      <protection locked="0"/>
    </xf>
    <xf numFmtId="0" fontId="6" fillId="0" borderId="32" xfId="0" applyFont="1" applyFill="1" applyBorder="1" applyAlignment="1" applyProtection="1">
      <alignment horizontal="distributed" vertical="center"/>
      <protection locked="0"/>
    </xf>
    <xf numFmtId="0" fontId="6" fillId="0" borderId="11" xfId="0" applyFont="1" applyFill="1" applyBorder="1" applyAlignment="1" applyProtection="1">
      <alignment horizontal="distributed" vertical="center"/>
      <protection locked="0"/>
    </xf>
    <xf numFmtId="0" fontId="6" fillId="0" borderId="17" xfId="0" applyFont="1" applyFill="1" applyBorder="1" applyAlignment="1" applyProtection="1">
      <alignment horizontal="distributed" vertical="center"/>
      <protection locked="0"/>
    </xf>
    <xf numFmtId="0" fontId="6" fillId="0" borderId="18"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6" fillId="0" borderId="29" xfId="0" applyFont="1" applyFill="1" applyBorder="1" applyAlignment="1" applyProtection="1">
      <alignment horizontal="left" vertical="center" wrapText="1"/>
      <protection locked="0"/>
    </xf>
    <xf numFmtId="178" fontId="0" fillId="0" borderId="11" xfId="0" applyNumberFormat="1" applyFill="1" applyBorder="1" applyAlignment="1" applyProtection="1">
      <alignment horizontal="center" vertical="center"/>
      <protection locked="0"/>
    </xf>
    <xf numFmtId="178" fontId="0" fillId="0" borderId="18" xfId="0" applyNumberFormat="1" applyFill="1" applyBorder="1" applyAlignment="1" applyProtection="1">
      <alignment horizontal="center" vertical="center"/>
      <protection locked="0"/>
    </xf>
    <xf numFmtId="178" fontId="0" fillId="0" borderId="1" xfId="0" applyNumberFormat="1" applyFill="1" applyBorder="1" applyAlignment="1" applyProtection="1">
      <alignment horizontal="center" vertical="center"/>
      <protection locked="0"/>
    </xf>
    <xf numFmtId="178" fontId="0" fillId="0" borderId="94" xfId="0" applyNumberFormat="1" applyFill="1" applyBorder="1" applyAlignment="1" applyProtection="1">
      <alignment horizontal="center" vertical="center"/>
      <protection locked="0"/>
    </xf>
    <xf numFmtId="0" fontId="6" fillId="0" borderId="3"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38" fontId="0" fillId="0" borderId="12" xfId="1" applyFont="1" applyFill="1" applyBorder="1" applyAlignment="1" applyProtection="1">
      <alignment horizontal="center"/>
      <protection locked="0"/>
    </xf>
    <xf numFmtId="38" fontId="0" fillId="0" borderId="11" xfId="1" applyFont="1" applyFill="1" applyBorder="1" applyAlignment="1" applyProtection="1">
      <alignment horizontal="center"/>
      <protection locked="0"/>
    </xf>
    <xf numFmtId="38" fontId="0" fillId="0" borderId="7" xfId="1" applyFont="1" applyFill="1" applyBorder="1" applyAlignment="1" applyProtection="1">
      <alignment horizontal="center"/>
      <protection locked="0"/>
    </xf>
    <xf numFmtId="38" fontId="0" fillId="0" borderId="1" xfId="1" applyFont="1" applyFill="1" applyBorder="1" applyAlignment="1" applyProtection="1">
      <alignment horizontal="center"/>
      <protection locked="0"/>
    </xf>
    <xf numFmtId="0" fontId="0" fillId="0" borderId="11" xfId="0" applyFont="1" applyFill="1" applyBorder="1" applyAlignment="1" applyProtection="1">
      <alignment horizontal="center"/>
      <protection locked="0"/>
    </xf>
    <xf numFmtId="0" fontId="0" fillId="0" borderId="17" xfId="0" applyFont="1" applyFill="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0" borderId="13" xfId="0" applyFont="1" applyFill="1" applyBorder="1" applyAlignment="1" applyProtection="1">
      <alignment horizontal="center"/>
      <protection locked="0"/>
    </xf>
    <xf numFmtId="0" fontId="6" fillId="0" borderId="9" xfId="0" applyFont="1" applyFill="1" applyBorder="1" applyAlignment="1" applyProtection="1">
      <alignment horizontal="center" vertical="center" wrapText="1"/>
      <protection locked="0"/>
    </xf>
    <xf numFmtId="0" fontId="6" fillId="0" borderId="9"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protection locked="0"/>
    </xf>
    <xf numFmtId="0" fontId="0" fillId="0" borderId="94" xfId="0" applyFont="1" applyFill="1" applyBorder="1" applyAlignment="1" applyProtection="1">
      <alignment horizontal="center"/>
      <protection locked="0"/>
    </xf>
    <xf numFmtId="178" fontId="0" fillId="0" borderId="12" xfId="0" applyNumberFormat="1" applyFill="1" applyBorder="1" applyAlignment="1" applyProtection="1">
      <alignment horizontal="right" vertical="center"/>
      <protection locked="0"/>
    </xf>
    <xf numFmtId="178" fontId="0" fillId="0" borderId="11" xfId="0" applyNumberFormat="1" applyFill="1" applyBorder="1" applyAlignment="1" applyProtection="1">
      <alignment horizontal="right" vertical="center"/>
      <protection locked="0"/>
    </xf>
    <xf numFmtId="178" fontId="0" fillId="0" borderId="7" xfId="0" applyNumberFormat="1" applyFill="1" applyBorder="1" applyAlignment="1" applyProtection="1">
      <alignment horizontal="right" vertical="center"/>
      <protection locked="0"/>
    </xf>
    <xf numFmtId="178" fontId="0" fillId="0" borderId="1" xfId="0" applyNumberFormat="1" applyFill="1" applyBorder="1" applyAlignment="1" applyProtection="1">
      <alignment horizontal="right" vertical="center"/>
      <protection locked="0"/>
    </xf>
    <xf numFmtId="0" fontId="0" fillId="0" borderId="11"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178" fontId="7" fillId="0" borderId="12" xfId="0" applyNumberFormat="1" applyFont="1" applyFill="1" applyBorder="1" applyAlignment="1" applyProtection="1">
      <alignment horizontal="center" vertical="center"/>
      <protection locked="0"/>
    </xf>
    <xf numFmtId="178" fontId="7" fillId="0" borderId="11" xfId="0" applyNumberFormat="1" applyFont="1" applyFill="1" applyBorder="1" applyAlignment="1" applyProtection="1">
      <alignment horizontal="center" vertical="center"/>
      <protection locked="0"/>
    </xf>
    <xf numFmtId="178" fontId="7" fillId="0" borderId="115" xfId="0" applyNumberFormat="1" applyFont="1" applyFill="1" applyBorder="1" applyAlignment="1" applyProtection="1">
      <alignment horizontal="center" vertical="center"/>
      <protection locked="0"/>
    </xf>
    <xf numFmtId="178" fontId="7" fillId="0" borderId="7" xfId="0" applyNumberFormat="1" applyFont="1" applyFill="1" applyBorder="1" applyAlignment="1" applyProtection="1">
      <alignment horizontal="center" vertical="center"/>
      <protection locked="0"/>
    </xf>
    <xf numFmtId="178" fontId="7" fillId="0" borderId="1" xfId="0" applyNumberFormat="1" applyFont="1" applyFill="1" applyBorder="1" applyAlignment="1" applyProtection="1">
      <alignment horizontal="center" vertical="center"/>
      <protection locked="0"/>
    </xf>
    <xf numFmtId="178" fontId="7" fillId="0" borderId="119" xfId="0" applyNumberFormat="1" applyFont="1" applyFill="1" applyBorder="1" applyAlignment="1" applyProtection="1">
      <alignment horizontal="center" vertical="center"/>
      <protection locked="0"/>
    </xf>
    <xf numFmtId="0" fontId="29" fillId="0" borderId="0" xfId="0" applyFont="1" applyBorder="1" applyAlignment="1" applyProtection="1">
      <alignment horizontal="left" shrinkToFit="1"/>
      <protection locked="0"/>
    </xf>
    <xf numFmtId="0" fontId="30" fillId="0" borderId="122" xfId="0" applyFont="1" applyBorder="1" applyAlignment="1" applyProtection="1">
      <alignment horizontal="left"/>
      <protection locked="0"/>
    </xf>
    <xf numFmtId="0" fontId="30" fillId="0" borderId="123" xfId="0" applyFont="1" applyBorder="1" applyAlignment="1" applyProtection="1">
      <alignment horizontal="left"/>
      <protection locked="0"/>
    </xf>
    <xf numFmtId="0" fontId="30" fillId="0" borderId="124" xfId="0" applyFont="1" applyBorder="1" applyAlignment="1" applyProtection="1">
      <alignment horizontal="left"/>
      <protection locked="0"/>
    </xf>
    <xf numFmtId="0" fontId="6" fillId="0" borderId="32" xfId="0" applyFont="1" applyFill="1" applyBorder="1" applyAlignment="1" applyProtection="1">
      <alignment horizontal="center" vertical="center" textRotation="255" wrapText="1"/>
      <protection locked="0"/>
    </xf>
    <xf numFmtId="0" fontId="6" fillId="0" borderId="17" xfId="0" applyFont="1" applyFill="1" applyBorder="1" applyAlignment="1" applyProtection="1">
      <alignment horizontal="center" vertical="center" textRotation="255" wrapText="1"/>
      <protection locked="0"/>
    </xf>
    <xf numFmtId="0" fontId="6" fillId="0" borderId="33" xfId="0" applyFont="1" applyFill="1" applyBorder="1" applyAlignment="1" applyProtection="1">
      <alignment horizontal="center" vertical="center" textRotation="255" wrapText="1"/>
      <protection locked="0"/>
    </xf>
    <xf numFmtId="0" fontId="6" fillId="0" borderId="14" xfId="0" applyFont="1" applyFill="1" applyBorder="1" applyAlignment="1" applyProtection="1">
      <alignment horizontal="center" vertical="center" textRotation="255" wrapText="1"/>
      <protection locked="0"/>
    </xf>
    <xf numFmtId="0" fontId="6" fillId="0" borderId="37" xfId="0" applyFont="1" applyFill="1" applyBorder="1" applyAlignment="1" applyProtection="1">
      <alignment horizontal="center" vertical="center" textRotation="255" wrapText="1"/>
      <protection locked="0"/>
    </xf>
    <xf numFmtId="0" fontId="6" fillId="0" borderId="38" xfId="0" applyFont="1" applyFill="1" applyBorder="1" applyAlignment="1" applyProtection="1">
      <alignment horizontal="center" vertical="center" textRotation="255" wrapText="1"/>
      <protection locked="0"/>
    </xf>
    <xf numFmtId="0" fontId="0" fillId="0" borderId="12" xfId="0" applyFill="1" applyBorder="1" applyAlignment="1" applyProtection="1">
      <alignment horizontal="left" vertical="center" wrapText="1"/>
      <protection locked="0"/>
    </xf>
    <xf numFmtId="0" fontId="0" fillId="0" borderId="11" xfId="0" applyFill="1" applyBorder="1" applyAlignment="1" applyProtection="1">
      <alignment horizontal="left" vertical="center" wrapText="1"/>
      <protection locked="0"/>
    </xf>
    <xf numFmtId="0" fontId="0" fillId="0" borderId="18" xfId="0" applyFill="1" applyBorder="1" applyAlignment="1" applyProtection="1">
      <alignment horizontal="left" vertical="center" wrapText="1"/>
      <protection locked="0"/>
    </xf>
    <xf numFmtId="0" fontId="7" fillId="0" borderId="6" xfId="0" applyFont="1" applyFill="1" applyBorder="1" applyAlignment="1" applyProtection="1">
      <alignment horizontal="left" vertical="top" wrapText="1"/>
      <protection locked="0"/>
    </xf>
    <xf numFmtId="0" fontId="31" fillId="0" borderId="0" xfId="0" applyFont="1" applyFill="1" applyBorder="1" applyAlignment="1" applyProtection="1">
      <alignment horizontal="left" vertical="top" wrapText="1"/>
      <protection locked="0"/>
    </xf>
    <xf numFmtId="0" fontId="31" fillId="0" borderId="19" xfId="0" applyFont="1" applyFill="1" applyBorder="1" applyAlignment="1" applyProtection="1">
      <alignment horizontal="left" vertical="top" wrapText="1"/>
      <protection locked="0"/>
    </xf>
    <xf numFmtId="0" fontId="31" fillId="0" borderId="6" xfId="0" applyFont="1" applyFill="1" applyBorder="1" applyAlignment="1" applyProtection="1">
      <alignment horizontal="left" vertical="top" wrapText="1"/>
      <protection locked="0"/>
    </xf>
    <xf numFmtId="0" fontId="30" fillId="2" borderId="122" xfId="0" applyFont="1" applyFill="1" applyBorder="1" applyAlignment="1" applyProtection="1">
      <alignment horizontal="left"/>
      <protection locked="0"/>
    </xf>
    <xf numFmtId="0" fontId="30" fillId="2" borderId="123" xfId="0" applyFont="1" applyFill="1" applyBorder="1" applyAlignment="1" applyProtection="1">
      <alignment horizontal="left"/>
      <protection locked="0"/>
    </xf>
    <xf numFmtId="0" fontId="30" fillId="2" borderId="124" xfId="0" applyFont="1" applyFill="1" applyBorder="1" applyAlignment="1" applyProtection="1">
      <alignment horizontal="left"/>
      <protection locked="0"/>
    </xf>
    <xf numFmtId="0" fontId="7" fillId="0" borderId="6"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9" xfId="0" applyFont="1" applyFill="1" applyBorder="1" applyAlignment="1" applyProtection="1">
      <alignment horizontal="left" vertical="center" wrapText="1"/>
      <protection locked="0"/>
    </xf>
    <xf numFmtId="0" fontId="7" fillId="0" borderId="39" xfId="0" applyFont="1" applyFill="1" applyBorder="1" applyAlignment="1" applyProtection="1">
      <alignment horizontal="left" vertical="center" wrapText="1"/>
      <protection locked="0"/>
    </xf>
    <xf numFmtId="0" fontId="7" fillId="0" borderId="40" xfId="0" applyFont="1" applyFill="1" applyBorder="1" applyAlignment="1" applyProtection="1">
      <alignment horizontal="left" vertical="center" wrapText="1"/>
      <protection locked="0"/>
    </xf>
    <xf numFmtId="0" fontId="7" fillId="0" borderId="41" xfId="0" applyFont="1" applyFill="1" applyBorder="1" applyAlignment="1" applyProtection="1">
      <alignment horizontal="left" vertical="center" wrapText="1"/>
      <protection locked="0"/>
    </xf>
    <xf numFmtId="0" fontId="7" fillId="0" borderId="68" xfId="0" applyFont="1" applyFill="1" applyBorder="1" applyAlignment="1" applyProtection="1">
      <alignment horizontal="left"/>
      <protection locked="0"/>
    </xf>
    <xf numFmtId="0" fontId="7" fillId="0" borderId="62" xfId="0" applyFont="1" applyFill="1" applyBorder="1" applyAlignment="1" applyProtection="1">
      <alignment horizontal="left"/>
      <protection locked="0"/>
    </xf>
    <xf numFmtId="0" fontId="7" fillId="0" borderId="136" xfId="0" applyFont="1" applyFill="1" applyBorder="1" applyAlignment="1" applyProtection="1">
      <alignment horizontal="left"/>
      <protection locked="0"/>
    </xf>
    <xf numFmtId="0" fontId="7" fillId="0" borderId="133" xfId="0" applyFont="1" applyFill="1" applyBorder="1" applyAlignment="1" applyProtection="1">
      <alignment horizontal="center" shrinkToFit="1"/>
      <protection locked="0"/>
    </xf>
    <xf numFmtId="0" fontId="7" fillId="0" borderId="132" xfId="0" applyFont="1" applyFill="1" applyBorder="1" applyAlignment="1" applyProtection="1">
      <alignment horizontal="center" shrinkToFit="1"/>
      <protection locked="0"/>
    </xf>
    <xf numFmtId="0" fontId="33" fillId="0" borderId="137" xfId="0" applyNumberFormat="1" applyFont="1" applyFill="1" applyBorder="1" applyAlignment="1" applyProtection="1">
      <alignment horizontal="right" shrinkToFit="1"/>
      <protection locked="0"/>
    </xf>
    <xf numFmtId="0" fontId="33" fillId="0" borderId="138" xfId="0" applyNumberFormat="1" applyFont="1" applyFill="1" applyBorder="1" applyAlignment="1" applyProtection="1">
      <alignment horizontal="right" shrinkToFit="1"/>
      <protection locked="0"/>
    </xf>
    <xf numFmtId="0" fontId="33" fillId="0" borderId="134" xfId="0" applyNumberFormat="1" applyFont="1" applyFill="1" applyBorder="1" applyAlignment="1" applyProtection="1">
      <alignment horizontal="right" shrinkToFit="1"/>
      <protection locked="0"/>
    </xf>
    <xf numFmtId="0" fontId="33" fillId="0" borderId="135" xfId="0" applyNumberFormat="1" applyFont="1" applyFill="1" applyBorder="1" applyAlignment="1" applyProtection="1">
      <alignment horizontal="right" shrinkToFit="1"/>
      <protection locked="0"/>
    </xf>
    <xf numFmtId="0" fontId="6" fillId="0" borderId="121" xfId="0" applyFont="1" applyFill="1" applyBorder="1" applyAlignment="1" applyProtection="1">
      <alignment horizontal="left" vertical="center" wrapText="1"/>
      <protection locked="0"/>
    </xf>
    <xf numFmtId="0" fontId="6" fillId="0" borderId="15" xfId="0" applyFont="1" applyFill="1" applyBorder="1" applyAlignment="1" applyProtection="1">
      <alignment horizontal="left" vertical="center" wrapText="1"/>
      <protection locked="0"/>
    </xf>
    <xf numFmtId="0" fontId="6" fillId="0" borderId="21" xfId="0" applyFont="1" applyFill="1" applyBorder="1" applyAlignment="1" applyProtection="1">
      <alignment horizontal="left" vertical="center" wrapText="1"/>
      <protection locked="0"/>
    </xf>
    <xf numFmtId="0" fontId="6" fillId="0" borderId="16" xfId="0" applyFont="1" applyFill="1" applyBorder="1" applyAlignment="1" applyProtection="1">
      <alignment horizontal="left" vertical="center" wrapText="1"/>
      <protection locked="0"/>
    </xf>
    <xf numFmtId="0" fontId="6" fillId="0" borderId="22" xfId="0" applyFont="1" applyFill="1" applyBorder="1" applyAlignment="1" applyProtection="1">
      <alignment horizontal="left" vertical="center" wrapText="1"/>
      <protection locked="0"/>
    </xf>
    <xf numFmtId="0" fontId="6" fillId="0" borderId="4" xfId="0" applyFont="1" applyFill="1" applyBorder="1" applyAlignment="1" applyProtection="1">
      <alignment horizontal="left" vertical="center" wrapText="1"/>
      <protection locked="0"/>
    </xf>
    <xf numFmtId="0" fontId="7" fillId="0" borderId="15" xfId="0" applyFont="1" applyFill="1" applyBorder="1" applyAlignment="1" applyProtection="1">
      <alignment horizontal="left" vertical="center" wrapText="1"/>
      <protection locked="0"/>
    </xf>
    <xf numFmtId="0" fontId="7" fillId="0" borderId="30" xfId="0" applyFont="1" applyFill="1" applyBorder="1" applyAlignment="1" applyProtection="1">
      <alignment horizontal="left" vertical="center" wrapText="1"/>
      <protection locked="0"/>
    </xf>
    <xf numFmtId="0" fontId="7" fillId="0" borderId="16" xfId="0" applyFont="1" applyFill="1" applyBorder="1" applyAlignment="1" applyProtection="1">
      <alignment horizontal="left" vertical="center" wrapText="1"/>
      <protection locked="0"/>
    </xf>
    <xf numFmtId="0" fontId="7" fillId="0" borderId="125"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31" xfId="0" applyFont="1" applyFill="1" applyBorder="1" applyAlignment="1" applyProtection="1">
      <alignment horizontal="left" vertical="center" wrapText="1"/>
      <protection locked="0"/>
    </xf>
    <xf numFmtId="0" fontId="7" fillId="0" borderId="128" xfId="0" applyFont="1" applyFill="1" applyBorder="1" applyAlignment="1" applyProtection="1">
      <alignment horizontal="center"/>
      <protection locked="0"/>
    </xf>
    <xf numFmtId="0" fontId="7" fillId="0" borderId="129" xfId="0" applyFont="1" applyFill="1" applyBorder="1" applyAlignment="1" applyProtection="1">
      <alignment horizontal="center"/>
      <protection locked="0"/>
    </xf>
    <xf numFmtId="0" fontId="7" fillId="0" borderId="130" xfId="0" applyFont="1" applyFill="1" applyBorder="1" applyAlignment="1" applyProtection="1">
      <alignment horizontal="left"/>
      <protection locked="0"/>
    </xf>
    <xf numFmtId="0" fontId="7" fillId="0" borderId="131" xfId="0" applyFont="1" applyFill="1" applyBorder="1" applyAlignment="1" applyProtection="1">
      <alignment horizontal="left"/>
      <protection locked="0"/>
    </xf>
    <xf numFmtId="0" fontId="7" fillId="0" borderId="132" xfId="0" applyFont="1" applyFill="1" applyBorder="1" applyAlignment="1" applyProtection="1">
      <alignment horizontal="left"/>
      <protection locked="0"/>
    </xf>
    <xf numFmtId="0" fontId="33" fillId="0" borderId="145" xfId="0" applyNumberFormat="1" applyFont="1" applyFill="1" applyBorder="1" applyAlignment="1" applyProtection="1">
      <alignment horizontal="center" shrinkToFit="1"/>
      <protection locked="0"/>
    </xf>
    <xf numFmtId="0" fontId="33" fillId="0" borderId="62" xfId="0" applyNumberFormat="1" applyFont="1" applyFill="1" applyBorder="1" applyAlignment="1" applyProtection="1">
      <alignment horizontal="center" shrinkToFit="1"/>
      <protection locked="0"/>
    </xf>
    <xf numFmtId="0" fontId="33" fillId="0" borderId="35" xfId="0" applyNumberFormat="1" applyFont="1" applyFill="1" applyBorder="1" applyAlignment="1" applyProtection="1">
      <alignment horizontal="center" shrinkToFit="1"/>
      <protection locked="0"/>
    </xf>
    <xf numFmtId="0" fontId="7" fillId="0" borderId="69" xfId="0" applyFont="1" applyFill="1" applyBorder="1" applyAlignment="1" applyProtection="1">
      <alignment horizontal="left"/>
      <protection locked="0"/>
    </xf>
    <xf numFmtId="0" fontId="7" fillId="0" borderId="67" xfId="0" applyFont="1" applyFill="1" applyBorder="1" applyAlignment="1" applyProtection="1">
      <alignment horizontal="left"/>
      <protection locked="0"/>
    </xf>
    <xf numFmtId="0" fontId="7" fillId="0" borderId="139" xfId="0" applyFont="1" applyFill="1" applyBorder="1" applyAlignment="1" applyProtection="1">
      <alignment horizontal="left"/>
      <protection locked="0"/>
    </xf>
    <xf numFmtId="0" fontId="7" fillId="0" borderId="120" xfId="0" applyFont="1" applyFill="1" applyBorder="1" applyAlignment="1" applyProtection="1">
      <alignment horizontal="center" shrinkToFit="1"/>
      <protection locked="0"/>
    </xf>
    <xf numFmtId="0" fontId="7" fillId="0" borderId="119" xfId="0" applyFont="1" applyFill="1" applyBorder="1" applyAlignment="1" applyProtection="1">
      <alignment horizontal="center" shrinkToFit="1"/>
      <protection locked="0"/>
    </xf>
    <xf numFmtId="0" fontId="33" fillId="0" borderId="146" xfId="0" applyNumberFormat="1" applyFont="1" applyFill="1" applyBorder="1" applyAlignment="1" applyProtection="1">
      <alignment horizontal="center" shrinkToFit="1"/>
      <protection locked="0"/>
    </xf>
    <xf numFmtId="0" fontId="33" fillId="0" borderId="67" xfId="0" applyNumberFormat="1" applyFont="1" applyFill="1" applyBorder="1" applyAlignment="1" applyProtection="1">
      <alignment horizontal="center" shrinkToFit="1"/>
      <protection locked="0"/>
    </xf>
    <xf numFmtId="0" fontId="33" fillId="0" borderId="36" xfId="0" applyNumberFormat="1" applyFont="1" applyFill="1" applyBorder="1" applyAlignment="1" applyProtection="1">
      <alignment horizontal="center" shrinkToFit="1"/>
      <protection locked="0"/>
    </xf>
    <xf numFmtId="0" fontId="7" fillId="0" borderId="32"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7" fillId="0" borderId="33"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14"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left" vertical="center" wrapText="1"/>
      <protection locked="0"/>
    </xf>
    <xf numFmtId="0" fontId="7" fillId="0" borderId="11" xfId="0" applyFont="1" applyFill="1" applyBorder="1" applyAlignment="1" applyProtection="1">
      <alignment horizontal="left" vertical="center" wrapText="1"/>
      <protection locked="0"/>
    </xf>
    <xf numFmtId="0" fontId="7" fillId="0" borderId="18" xfId="0" applyFont="1" applyFill="1" applyBorder="1" applyAlignment="1" applyProtection="1">
      <alignment horizontal="left" vertical="center" wrapText="1"/>
      <protection locked="0"/>
    </xf>
    <xf numFmtId="0" fontId="7" fillId="0" borderId="7"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7" fillId="0" borderId="94"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center"/>
      <protection locked="0"/>
    </xf>
    <xf numFmtId="0" fontId="7" fillId="0" borderId="8" xfId="0" applyFont="1" applyFill="1" applyBorder="1" applyAlignment="1" applyProtection="1">
      <alignment horizontal="center"/>
      <protection locked="0"/>
    </xf>
    <xf numFmtId="0" fontId="7" fillId="0" borderId="142" xfId="0" applyFont="1" applyFill="1" applyBorder="1" applyAlignment="1" applyProtection="1">
      <alignment horizontal="center"/>
      <protection locked="0"/>
    </xf>
    <xf numFmtId="0" fontId="7" fillId="0" borderId="143" xfId="0" applyFont="1" applyFill="1" applyBorder="1" applyAlignment="1" applyProtection="1">
      <alignment horizontal="center"/>
      <protection locked="0"/>
    </xf>
    <xf numFmtId="0" fontId="7" fillId="0" borderId="91" xfId="0" applyFont="1" applyFill="1" applyBorder="1" applyAlignment="1" applyProtection="1">
      <alignment horizontal="center"/>
      <protection locked="0"/>
    </xf>
    <xf numFmtId="0" fontId="33" fillId="0" borderId="144" xfId="0" applyNumberFormat="1" applyFont="1" applyFill="1" applyBorder="1" applyAlignment="1" applyProtection="1">
      <alignment horizontal="center" shrinkToFit="1"/>
      <protection locked="0"/>
    </xf>
    <xf numFmtId="0" fontId="33" fillId="0" borderId="81" xfId="0" applyNumberFormat="1" applyFont="1" applyFill="1" applyBorder="1" applyAlignment="1" applyProtection="1">
      <alignment horizontal="center" shrinkToFit="1"/>
      <protection locked="0"/>
    </xf>
    <xf numFmtId="0" fontId="33" fillId="0" borderId="83" xfId="0" applyNumberFormat="1" applyFont="1" applyFill="1" applyBorder="1" applyAlignment="1" applyProtection="1">
      <alignment horizontal="center" shrinkToFit="1"/>
      <protection locked="0"/>
    </xf>
    <xf numFmtId="0" fontId="33" fillId="0" borderId="140" xfId="0" applyNumberFormat="1" applyFont="1" applyFill="1" applyBorder="1" applyAlignment="1" applyProtection="1">
      <alignment horizontal="right" shrinkToFit="1"/>
      <protection locked="0"/>
    </xf>
    <xf numFmtId="0" fontId="33" fillId="0" borderId="141" xfId="0" applyNumberFormat="1" applyFont="1" applyFill="1" applyBorder="1" applyAlignment="1" applyProtection="1">
      <alignment horizontal="right" shrinkToFit="1"/>
      <protection locked="0"/>
    </xf>
    <xf numFmtId="0" fontId="7" fillId="0" borderId="42" xfId="0" applyFont="1" applyFill="1" applyBorder="1" applyAlignment="1" applyProtection="1">
      <alignment horizontal="center" vertical="center" wrapText="1"/>
      <protection locked="0"/>
    </xf>
    <xf numFmtId="0" fontId="7" fillId="0" borderId="25" xfId="0" applyFont="1" applyFill="1" applyBorder="1" applyAlignment="1" applyProtection="1">
      <alignment horizontal="center" vertical="center" wrapText="1"/>
      <protection locked="0"/>
    </xf>
    <xf numFmtId="0" fontId="7" fillId="0" borderId="43" xfId="0" applyFont="1" applyFill="1" applyBorder="1" applyAlignment="1" applyProtection="1">
      <alignment horizontal="center" vertical="center" wrapText="1"/>
      <protection locked="0"/>
    </xf>
    <xf numFmtId="0" fontId="7" fillId="0" borderId="72" xfId="0" applyFont="1" applyFill="1" applyBorder="1" applyAlignment="1" applyProtection="1">
      <alignment horizontal="center"/>
      <protection locked="0"/>
    </xf>
    <xf numFmtId="0" fontId="7" fillId="0" borderId="73" xfId="0" applyFont="1" applyFill="1" applyBorder="1" applyAlignment="1" applyProtection="1">
      <alignment horizontal="center"/>
      <protection locked="0"/>
    </xf>
    <xf numFmtId="0" fontId="7" fillId="0" borderId="126" xfId="0" applyFont="1" applyFill="1" applyBorder="1" applyAlignment="1" applyProtection="1">
      <alignment horizontal="center"/>
      <protection locked="0"/>
    </xf>
    <xf numFmtId="0" fontId="7" fillId="0" borderId="127" xfId="0" applyFont="1" applyFill="1" applyBorder="1" applyAlignment="1" applyProtection="1">
      <alignment horizontal="center"/>
      <protection locked="0"/>
    </xf>
    <xf numFmtId="0" fontId="0" fillId="0" borderId="32"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0" borderId="33" xfId="0" applyFill="1" applyBorder="1" applyAlignment="1" applyProtection="1">
      <alignment horizontal="center" vertical="center" wrapText="1"/>
      <protection locked="0"/>
    </xf>
    <xf numFmtId="0" fontId="0" fillId="0" borderId="0"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0" borderId="114" xfId="0"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0" borderId="13" xfId="0" applyFill="1" applyBorder="1" applyAlignment="1" applyProtection="1">
      <alignment horizontal="center" vertical="center" wrapText="1"/>
      <protection locked="0"/>
    </xf>
    <xf numFmtId="0" fontId="34" fillId="0" borderId="12" xfId="0" applyFont="1" applyFill="1" applyBorder="1" applyAlignment="1" applyProtection="1">
      <alignment horizontal="left" vertical="center" wrapText="1"/>
      <protection locked="0"/>
    </xf>
    <xf numFmtId="0" fontId="34" fillId="0" borderId="11" xfId="0" applyFont="1" applyFill="1" applyBorder="1" applyAlignment="1" applyProtection="1">
      <alignment horizontal="left" vertical="center" wrapText="1"/>
      <protection locked="0"/>
    </xf>
    <xf numFmtId="0" fontId="34" fillId="0" borderId="18" xfId="0" applyFont="1" applyFill="1" applyBorder="1" applyAlignment="1" applyProtection="1">
      <alignment horizontal="left" vertical="center" wrapText="1"/>
      <protection locked="0"/>
    </xf>
    <xf numFmtId="0" fontId="6" fillId="0" borderId="0" xfId="0" applyFont="1" applyFill="1" applyBorder="1" applyAlignment="1" applyProtection="1">
      <alignment vertical="center" wrapText="1"/>
      <protection locked="0"/>
    </xf>
    <xf numFmtId="0" fontId="7" fillId="0" borderId="0" xfId="0" applyFont="1" applyFill="1" applyBorder="1" applyAlignment="1" applyProtection="1">
      <alignment horizontal="left"/>
      <protection locked="0"/>
    </xf>
    <xf numFmtId="0" fontId="12" fillId="0" borderId="0" xfId="0" applyFont="1" applyFill="1" applyAlignment="1" applyProtection="1">
      <alignment horizontal="left" vertical="top" wrapText="1"/>
      <protection locked="0"/>
    </xf>
    <xf numFmtId="0" fontId="12" fillId="0" borderId="0" xfId="0" applyFont="1" applyFill="1" applyAlignment="1" applyProtection="1">
      <alignment horizontal="left" vertical="top"/>
      <protection locked="0"/>
    </xf>
    <xf numFmtId="0" fontId="7" fillId="0" borderId="37" xfId="0" applyFont="1" applyFill="1" applyBorder="1" applyAlignment="1" applyProtection="1">
      <alignment horizontal="center" vertical="center" wrapText="1"/>
      <protection locked="0"/>
    </xf>
    <xf numFmtId="0" fontId="7" fillId="0" borderId="40" xfId="0" applyFont="1" applyFill="1" applyBorder="1" applyAlignment="1" applyProtection="1">
      <alignment horizontal="center" vertical="center" wrapText="1"/>
      <protection locked="0"/>
    </xf>
    <xf numFmtId="0" fontId="7" fillId="0" borderId="38"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protection locked="0"/>
    </xf>
    <xf numFmtId="0" fontId="4" fillId="0" borderId="12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4" fillId="0" borderId="147" xfId="0" applyFont="1" applyFill="1" applyBorder="1" applyAlignment="1" applyProtection="1">
      <alignment horizontal="center" vertical="center"/>
      <protection locked="0"/>
    </xf>
    <xf numFmtId="0" fontId="7" fillId="0" borderId="0" xfId="0" applyFont="1" applyFill="1" applyBorder="1" applyAlignment="1" applyProtection="1">
      <alignment horizontal="center"/>
      <protection locked="0"/>
    </xf>
    <xf numFmtId="0" fontId="7" fillId="0" borderId="0" xfId="0" applyFont="1" applyFill="1" applyBorder="1" applyAlignment="1" applyProtection="1">
      <alignment horizontal="left" wrapText="1"/>
      <protection locked="0"/>
    </xf>
    <xf numFmtId="38" fontId="35" fillId="0" borderId="8" xfId="0" applyNumberFormat="1" applyFont="1" applyFill="1" applyBorder="1" applyAlignment="1" applyProtection="1">
      <alignment horizontal="center" vertical="center"/>
      <protection locked="0"/>
    </xf>
    <xf numFmtId="179" fontId="35" fillId="0" borderId="8" xfId="0" applyNumberFormat="1" applyFont="1" applyFill="1" applyBorder="1" applyAlignment="1" applyProtection="1">
      <alignment horizontal="center" vertical="center"/>
      <protection locked="0"/>
    </xf>
    <xf numFmtId="179" fontId="35" fillId="0" borderId="91" xfId="0" applyNumberFormat="1" applyFont="1" applyFill="1" applyBorder="1" applyAlignment="1" applyProtection="1">
      <alignment horizontal="center" vertical="center"/>
      <protection locked="0"/>
    </xf>
    <xf numFmtId="179" fontId="35" fillId="0" borderId="0" xfId="0" applyNumberFormat="1" applyFont="1" applyFill="1" applyBorder="1" applyAlignment="1" applyProtection="1">
      <alignment horizontal="center" vertical="center"/>
      <protection locked="0"/>
    </xf>
    <xf numFmtId="0" fontId="38" fillId="0" borderId="33" xfId="0" applyFont="1" applyFill="1" applyBorder="1" applyAlignment="1" applyProtection="1">
      <alignment horizontal="left" vertical="center" wrapText="1"/>
      <protection locked="0"/>
    </xf>
    <xf numFmtId="0" fontId="38" fillId="0" borderId="0" xfId="0" applyFont="1" applyFill="1" applyBorder="1" applyAlignment="1" applyProtection="1">
      <alignment horizontal="left" vertical="center" wrapText="1"/>
      <protection locked="0"/>
    </xf>
    <xf numFmtId="0" fontId="38" fillId="0" borderId="14" xfId="0" applyFont="1" applyFill="1" applyBorder="1" applyAlignment="1" applyProtection="1">
      <alignment horizontal="left" vertical="center" wrapText="1"/>
      <protection locked="0"/>
    </xf>
    <xf numFmtId="0" fontId="38" fillId="0" borderId="37" xfId="0" applyFont="1" applyFill="1" applyBorder="1" applyAlignment="1" applyProtection="1">
      <alignment horizontal="left" vertical="center" wrapText="1"/>
      <protection locked="0"/>
    </xf>
    <xf numFmtId="0" fontId="38" fillId="0" borderId="40" xfId="0" applyFont="1" applyFill="1" applyBorder="1" applyAlignment="1" applyProtection="1">
      <alignment horizontal="left" vertical="center" wrapText="1"/>
      <protection locked="0"/>
    </xf>
    <xf numFmtId="0" fontId="38" fillId="0" borderId="38" xfId="0" applyFont="1" applyFill="1" applyBorder="1" applyAlignment="1" applyProtection="1">
      <alignment horizontal="left" vertical="center" wrapText="1"/>
      <protection locked="0"/>
    </xf>
    <xf numFmtId="0" fontId="33" fillId="0" borderId="8" xfId="0" applyFont="1" applyFill="1" applyBorder="1" applyAlignment="1" applyProtection="1">
      <alignment horizontal="left" vertical="center"/>
      <protection locked="0"/>
    </xf>
    <xf numFmtId="0" fontId="33" fillId="0" borderId="91" xfId="0" applyFont="1" applyFill="1" applyBorder="1" applyAlignment="1" applyProtection="1">
      <alignment horizontal="left" vertical="center"/>
      <protection locked="0"/>
    </xf>
    <xf numFmtId="0" fontId="35" fillId="0" borderId="6" xfId="0" applyFont="1" applyFill="1" applyBorder="1" applyAlignment="1" applyProtection="1">
      <alignment horizontal="center" vertical="center"/>
      <protection locked="0"/>
    </xf>
    <xf numFmtId="0" fontId="35" fillId="0" borderId="0" xfId="0" applyFont="1" applyFill="1" applyBorder="1" applyAlignment="1" applyProtection="1">
      <alignment horizontal="center" vertical="center"/>
      <protection locked="0"/>
    </xf>
    <xf numFmtId="0" fontId="35" fillId="0" borderId="19" xfId="0" applyFont="1" applyFill="1" applyBorder="1" applyAlignment="1" applyProtection="1">
      <alignment horizontal="center" vertical="center"/>
      <protection locked="0"/>
    </xf>
    <xf numFmtId="0" fontId="35" fillId="0" borderId="39" xfId="0" applyFont="1" applyFill="1" applyBorder="1" applyAlignment="1" applyProtection="1">
      <alignment horizontal="center" vertical="center"/>
      <protection locked="0"/>
    </xf>
    <xf numFmtId="0" fontId="35" fillId="0" borderId="40" xfId="0" applyFont="1" applyFill="1" applyBorder="1" applyAlignment="1" applyProtection="1">
      <alignment horizontal="center" vertical="center"/>
      <protection locked="0"/>
    </xf>
    <xf numFmtId="0" fontId="35" fillId="0" borderId="41" xfId="0" applyFont="1" applyFill="1" applyBorder="1" applyAlignment="1" applyProtection="1">
      <alignment horizontal="center" vertical="center"/>
      <protection locked="0"/>
    </xf>
    <xf numFmtId="0" fontId="35" fillId="0" borderId="0" xfId="0" applyFont="1" applyAlignment="1" applyProtection="1">
      <alignment horizontal="left" vertical="center"/>
      <protection locked="0"/>
    </xf>
    <xf numFmtId="0" fontId="36" fillId="0" borderId="0" xfId="0" applyFont="1" applyAlignment="1" applyProtection="1">
      <alignment horizontal="center" vertical="center"/>
      <protection locked="0"/>
    </xf>
    <xf numFmtId="0" fontId="38" fillId="0" borderId="148" xfId="0" applyFont="1" applyFill="1" applyBorder="1" applyAlignment="1" applyProtection="1">
      <alignment horizontal="left" vertical="center"/>
      <protection locked="0"/>
    </xf>
    <xf numFmtId="0" fontId="38" fillId="0" borderId="27" xfId="0" applyFont="1" applyFill="1" applyBorder="1" applyAlignment="1" applyProtection="1">
      <alignment horizontal="left" vertical="center"/>
      <protection locked="0"/>
    </xf>
    <xf numFmtId="177" fontId="35" fillId="0" borderId="27" xfId="0" quotePrefix="1" applyNumberFormat="1" applyFont="1" applyFill="1" applyBorder="1" applyAlignment="1" applyProtection="1">
      <alignment horizontal="left" vertical="center"/>
      <protection locked="0"/>
    </xf>
    <xf numFmtId="177" fontId="35" fillId="0" borderId="27" xfId="0" applyNumberFormat="1" applyFont="1" applyFill="1" applyBorder="1" applyAlignment="1" applyProtection="1">
      <alignment horizontal="left" vertical="center"/>
      <protection locked="0"/>
    </xf>
    <xf numFmtId="177" fontId="35" fillId="0" borderId="28" xfId="0" applyNumberFormat="1" applyFont="1" applyFill="1" applyBorder="1" applyAlignment="1" applyProtection="1">
      <alignment horizontal="left" vertical="center"/>
      <protection locked="0"/>
    </xf>
    <xf numFmtId="0" fontId="38" fillId="0" borderId="32" xfId="0" applyFont="1" applyFill="1" applyBorder="1" applyAlignment="1" applyProtection="1">
      <alignment horizontal="left" vertical="center"/>
      <protection locked="0"/>
    </xf>
    <xf numFmtId="0" fontId="38" fillId="0" borderId="11" xfId="0" applyFont="1" applyFill="1" applyBorder="1" applyAlignment="1" applyProtection="1">
      <alignment horizontal="left" vertical="center"/>
      <protection locked="0"/>
    </xf>
    <xf numFmtId="0" fontId="38" fillId="0" borderId="17" xfId="0" applyFont="1" applyFill="1" applyBorder="1" applyAlignment="1" applyProtection="1">
      <alignment horizontal="left" vertical="center"/>
      <protection locked="0"/>
    </xf>
    <xf numFmtId="0" fontId="38" fillId="0" borderId="33" xfId="0" applyFont="1" applyFill="1" applyBorder="1" applyAlignment="1" applyProtection="1">
      <alignment horizontal="left" vertical="center"/>
      <protection locked="0"/>
    </xf>
    <xf numFmtId="0" fontId="38" fillId="0" borderId="0" xfId="0" applyFont="1" applyFill="1" applyBorder="1" applyAlignment="1" applyProtection="1">
      <alignment horizontal="left" vertical="center"/>
      <protection locked="0"/>
    </xf>
    <xf numFmtId="0" fontId="38" fillId="0" borderId="14" xfId="0" applyFont="1" applyFill="1" applyBorder="1" applyAlignment="1" applyProtection="1">
      <alignment horizontal="left" vertical="center"/>
      <protection locked="0"/>
    </xf>
    <xf numFmtId="0" fontId="38" fillId="0" borderId="114" xfId="0" applyFont="1" applyFill="1" applyBorder="1" applyAlignment="1" applyProtection="1">
      <alignment horizontal="left" vertical="center"/>
      <protection locked="0"/>
    </xf>
    <xf numFmtId="0" fontId="38" fillId="0" borderId="1"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177" fontId="35" fillId="0" borderId="2" xfId="0" applyNumberFormat="1" applyFont="1" applyFill="1" applyBorder="1" applyAlignment="1" applyProtection="1">
      <alignment horizontal="left" vertical="center"/>
      <protection locked="0"/>
    </xf>
    <xf numFmtId="177" fontId="35" fillId="0" borderId="29" xfId="0" applyNumberFormat="1" applyFont="1" applyFill="1" applyBorder="1" applyAlignment="1" applyProtection="1">
      <alignment horizontal="left" vertical="center"/>
      <protection locked="0"/>
    </xf>
    <xf numFmtId="0" fontId="33" fillId="0" borderId="5" xfId="0" applyFont="1" applyFill="1" applyBorder="1" applyAlignment="1" applyProtection="1">
      <alignment horizontal="center" vertical="center"/>
      <protection locked="0"/>
    </xf>
    <xf numFmtId="0" fontId="33" fillId="0" borderId="8" xfId="0" applyFont="1" applyFill="1" applyBorder="1" applyAlignment="1" applyProtection="1">
      <alignment horizontal="center" vertical="center"/>
      <protection locked="0"/>
    </xf>
    <xf numFmtId="0" fontId="40" fillId="0" borderId="0" xfId="0" applyFont="1" applyBorder="1" applyAlignment="1" applyProtection="1">
      <alignment horizontal="left" vertical="center"/>
      <protection locked="0"/>
    </xf>
    <xf numFmtId="0" fontId="42" fillId="0" borderId="148" xfId="0" applyFont="1" applyFill="1" applyBorder="1" applyAlignment="1" applyProtection="1">
      <alignment horizontal="center" vertical="center"/>
      <protection locked="0"/>
    </xf>
    <xf numFmtId="0" fontId="42" fillId="0" borderId="44" xfId="0" applyFont="1" applyFill="1" applyBorder="1" applyAlignment="1" applyProtection="1">
      <alignment horizontal="center" vertical="center"/>
      <protection locked="0"/>
    </xf>
    <xf numFmtId="0" fontId="42" fillId="0" borderId="27" xfId="0" applyFont="1" applyFill="1" applyBorder="1" applyAlignment="1" applyProtection="1">
      <alignment horizontal="center" vertical="center"/>
      <protection locked="0"/>
    </xf>
    <xf numFmtId="0" fontId="42" fillId="0" borderId="45" xfId="0" applyFont="1" applyFill="1" applyBorder="1" applyAlignment="1" applyProtection="1">
      <alignment horizontal="center" vertical="center"/>
      <protection locked="0"/>
    </xf>
    <xf numFmtId="0" fontId="42" fillId="0" borderId="25" xfId="0" applyFont="1" applyFill="1" applyBorder="1" applyAlignment="1" applyProtection="1">
      <alignment horizontal="center" vertical="center"/>
      <protection locked="0"/>
    </xf>
    <xf numFmtId="0" fontId="42" fillId="0" borderId="40" xfId="0" applyFont="1" applyFill="1" applyBorder="1" applyAlignment="1" applyProtection="1">
      <alignment horizontal="center" vertical="center"/>
      <protection locked="0"/>
    </xf>
    <xf numFmtId="0" fontId="35" fillId="0" borderId="73" xfId="0" applyFont="1" applyFill="1" applyBorder="1" applyAlignment="1" applyProtection="1">
      <alignment horizontal="center" vertical="center"/>
      <protection locked="0"/>
    </xf>
    <xf numFmtId="0" fontId="35" fillId="0" borderId="150" xfId="0" applyFont="1" applyFill="1" applyBorder="1" applyAlignment="1" applyProtection="1">
      <alignment horizontal="center" vertical="center"/>
      <protection locked="0"/>
    </xf>
    <xf numFmtId="0" fontId="39" fillId="0" borderId="25" xfId="0" applyFont="1" applyFill="1" applyBorder="1" applyAlignment="1" applyProtection="1">
      <alignment horizontal="center" vertical="center" wrapText="1"/>
      <protection locked="0"/>
    </xf>
    <xf numFmtId="0" fontId="39" fillId="0" borderId="25" xfId="0" applyFont="1" applyFill="1" applyBorder="1" applyAlignment="1" applyProtection="1">
      <alignment horizontal="center" vertical="center"/>
      <protection locked="0"/>
    </xf>
    <xf numFmtId="0" fontId="39" fillId="0" borderId="23" xfId="0" applyFont="1" applyFill="1" applyBorder="1" applyAlignment="1" applyProtection="1">
      <alignment horizontal="center" vertical="center"/>
      <protection locked="0"/>
    </xf>
    <xf numFmtId="0" fontId="39" fillId="0" borderId="40" xfId="0" applyFont="1" applyFill="1" applyBorder="1" applyAlignment="1" applyProtection="1">
      <alignment horizontal="center" vertical="center"/>
      <protection locked="0"/>
    </xf>
    <xf numFmtId="0" fontId="39" fillId="0" borderId="41" xfId="0" applyFont="1" applyFill="1" applyBorder="1" applyAlignment="1" applyProtection="1">
      <alignment horizontal="center" vertical="center"/>
      <protection locked="0"/>
    </xf>
    <xf numFmtId="0" fontId="39" fillId="0" borderId="34" xfId="0" applyFont="1" applyFill="1" applyBorder="1" applyAlignment="1" applyProtection="1">
      <alignment horizontal="center" vertical="center"/>
      <protection locked="0"/>
    </xf>
    <xf numFmtId="0" fontId="39" fillId="0" borderId="151" xfId="0" applyFont="1" applyFill="1" applyBorder="1" applyAlignment="1" applyProtection="1">
      <alignment horizontal="center" vertical="center"/>
      <protection locked="0"/>
    </xf>
    <xf numFmtId="0" fontId="33" fillId="0" borderId="63" xfId="0" applyFont="1" applyFill="1" applyBorder="1" applyAlignment="1" applyProtection="1">
      <alignment horizontal="left" vertical="center" shrinkToFit="1"/>
      <protection locked="0"/>
    </xf>
    <xf numFmtId="0" fontId="33" fillId="0" borderId="63" xfId="0" applyFont="1" applyFill="1" applyBorder="1" applyAlignment="1" applyProtection="1">
      <alignment horizontal="left" vertical="center" wrapText="1"/>
      <protection locked="0"/>
    </xf>
    <xf numFmtId="181" fontId="35" fillId="0" borderId="63" xfId="0" applyNumberFormat="1" applyFont="1" applyFill="1" applyBorder="1" applyAlignment="1" applyProtection="1">
      <alignment horizontal="right" vertical="center" shrinkToFit="1"/>
      <protection locked="0"/>
    </xf>
    <xf numFmtId="181" fontId="35" fillId="0" borderId="90" xfId="0" applyNumberFormat="1" applyFont="1" applyFill="1" applyBorder="1" applyAlignment="1" applyProtection="1">
      <alignment horizontal="right" vertical="center" shrinkToFit="1"/>
      <protection locked="0"/>
    </xf>
    <xf numFmtId="181" fontId="35" fillId="0" borderId="158" xfId="0" applyNumberFormat="1" applyFont="1" applyFill="1" applyBorder="1" applyAlignment="1" applyProtection="1">
      <alignment horizontal="right" vertical="center" shrinkToFit="1"/>
      <protection locked="0"/>
    </xf>
    <xf numFmtId="181" fontId="35" fillId="0" borderId="87" xfId="0" applyNumberFormat="1" applyFont="1" applyFill="1" applyBorder="1" applyAlignment="1" applyProtection="1">
      <alignment horizontal="right" vertical="center" shrinkToFit="1"/>
      <protection locked="0"/>
    </xf>
    <xf numFmtId="181" fontId="35" fillId="0" borderId="159" xfId="0" applyNumberFormat="1" applyFont="1" applyFill="1" applyBorder="1" applyAlignment="1" applyProtection="1">
      <alignment horizontal="right" vertical="center" shrinkToFit="1"/>
      <protection locked="0"/>
    </xf>
    <xf numFmtId="0" fontId="33" fillId="0" borderId="90" xfId="0" applyFont="1" applyFill="1" applyBorder="1" applyAlignment="1" applyProtection="1">
      <alignment horizontal="left" vertical="center" shrinkToFit="1"/>
      <protection locked="0"/>
    </xf>
    <xf numFmtId="0" fontId="33" fillId="0" borderId="90" xfId="0" applyFont="1" applyFill="1" applyBorder="1" applyAlignment="1" applyProtection="1">
      <alignment horizontal="left" vertical="center" wrapText="1"/>
      <protection locked="0"/>
    </xf>
    <xf numFmtId="181" fontId="35" fillId="0" borderId="153" xfId="0" applyNumberFormat="1" applyFont="1" applyFill="1" applyBorder="1" applyAlignment="1" applyProtection="1">
      <alignment horizontal="right" vertical="center" shrinkToFit="1"/>
      <protection locked="0"/>
    </xf>
    <xf numFmtId="181" fontId="35" fillId="0" borderId="154" xfId="0" applyNumberFormat="1" applyFont="1" applyFill="1" applyBorder="1" applyAlignment="1" applyProtection="1">
      <alignment horizontal="right" vertical="center" shrinkToFit="1"/>
      <protection locked="0"/>
    </xf>
    <xf numFmtId="181" fontId="35" fillId="0" borderId="155" xfId="0" applyNumberFormat="1" applyFont="1" applyFill="1" applyBorder="1" applyAlignment="1" applyProtection="1">
      <alignment horizontal="right" vertical="center" shrinkToFit="1"/>
      <protection locked="0"/>
    </xf>
    <xf numFmtId="181" fontId="35" fillId="0" borderId="156" xfId="0" applyNumberFormat="1" applyFont="1" applyFill="1" applyBorder="1" applyAlignment="1" applyProtection="1">
      <alignment horizontal="right" vertical="center" shrinkToFit="1"/>
      <protection locked="0"/>
    </xf>
    <xf numFmtId="0" fontId="33" fillId="0" borderId="161" xfId="0" applyFont="1" applyFill="1" applyBorder="1" applyAlignment="1" applyProtection="1">
      <alignment horizontal="left" vertical="center" shrinkToFit="1"/>
      <protection locked="0"/>
    </xf>
    <xf numFmtId="0" fontId="33" fillId="0" borderId="161" xfId="0" applyFont="1" applyFill="1" applyBorder="1" applyAlignment="1" applyProtection="1">
      <alignment horizontal="left" vertical="center" wrapText="1"/>
      <protection locked="0"/>
    </xf>
    <xf numFmtId="181" fontId="35" fillId="0" borderId="161" xfId="0" applyNumberFormat="1" applyFont="1" applyFill="1" applyBorder="1" applyAlignment="1" applyProtection="1">
      <alignment horizontal="right" vertical="center" shrinkToFit="1"/>
      <protection locked="0"/>
    </xf>
    <xf numFmtId="181" fontId="35" fillId="0" borderId="162" xfId="0" applyNumberFormat="1" applyFont="1" applyFill="1" applyBorder="1" applyAlignment="1" applyProtection="1">
      <alignment horizontal="right" vertical="center" shrinkToFit="1"/>
      <protection locked="0"/>
    </xf>
    <xf numFmtId="181" fontId="35" fillId="0" borderId="163" xfId="0" applyNumberFormat="1" applyFont="1" applyFill="1" applyBorder="1" applyAlignment="1" applyProtection="1">
      <alignment horizontal="right" vertical="center" shrinkToFit="1"/>
      <protection locked="0"/>
    </xf>
    <xf numFmtId="181" fontId="35" fillId="0" borderId="164" xfId="0" applyNumberFormat="1" applyFont="1" applyFill="1" applyBorder="1" applyAlignment="1" applyProtection="1">
      <alignment horizontal="right" vertical="center" shrinkToFit="1"/>
      <protection locked="0"/>
    </xf>
    <xf numFmtId="181" fontId="35" fillId="0" borderId="68" xfId="0" applyNumberFormat="1" applyFont="1" applyFill="1" applyBorder="1" applyAlignment="1" applyProtection="1">
      <alignment horizontal="right" vertical="center" shrinkToFit="1"/>
      <protection locked="0"/>
    </xf>
    <xf numFmtId="181" fontId="35" fillId="0" borderId="62" xfId="0" applyNumberFormat="1" applyFont="1" applyFill="1" applyBorder="1" applyAlignment="1" applyProtection="1">
      <alignment horizontal="right" vertical="center" shrinkToFit="1"/>
      <protection locked="0"/>
    </xf>
    <xf numFmtId="181" fontId="35" fillId="0" borderId="165" xfId="0" applyNumberFormat="1" applyFont="1" applyFill="1" applyBorder="1" applyAlignment="1" applyProtection="1">
      <alignment horizontal="right" vertical="center" shrinkToFit="1"/>
      <protection locked="0"/>
    </xf>
    <xf numFmtId="181" fontId="35" fillId="0" borderId="166" xfId="0" applyNumberFormat="1" applyFont="1" applyFill="1" applyBorder="1" applyAlignment="1" applyProtection="1">
      <alignment horizontal="right" vertical="center" shrinkToFit="1"/>
      <protection locked="0"/>
    </xf>
    <xf numFmtId="181" fontId="35" fillId="0" borderId="167" xfId="0" applyNumberFormat="1" applyFont="1" applyFill="1" applyBorder="1" applyAlignment="1" applyProtection="1">
      <alignment horizontal="right" vertical="center" shrinkToFit="1"/>
      <protection locked="0"/>
    </xf>
    <xf numFmtId="0" fontId="44" fillId="0" borderId="122" xfId="0" applyFont="1" applyBorder="1" applyAlignment="1" applyProtection="1">
      <alignment horizontal="left" vertical="center"/>
      <protection locked="0"/>
    </xf>
    <xf numFmtId="0" fontId="44" fillId="0" borderId="123" xfId="0" applyFont="1" applyBorder="1" applyAlignment="1" applyProtection="1">
      <alignment horizontal="left" vertical="center"/>
      <protection locked="0"/>
    </xf>
    <xf numFmtId="0" fontId="44" fillId="0" borderId="124" xfId="0" applyFont="1" applyBorder="1" applyAlignment="1" applyProtection="1">
      <alignment horizontal="left" vertical="center"/>
      <protection locked="0"/>
    </xf>
    <xf numFmtId="0" fontId="33" fillId="0" borderId="85" xfId="0" applyFont="1" applyBorder="1" applyAlignment="1" applyProtection="1">
      <alignment horizontal="center" vertical="center"/>
      <protection locked="0"/>
    </xf>
    <xf numFmtId="0" fontId="33" fillId="0" borderId="73" xfId="0" applyFont="1" applyBorder="1" applyAlignment="1" applyProtection="1">
      <alignment horizontal="center" vertical="center"/>
      <protection locked="0"/>
    </xf>
    <xf numFmtId="0" fontId="33" fillId="0" borderId="20" xfId="0" applyFont="1" applyBorder="1" applyAlignment="1" applyProtection="1">
      <alignment horizontal="center" vertical="center"/>
      <protection locked="0"/>
    </xf>
    <xf numFmtId="0" fontId="33" fillId="0" borderId="43" xfId="0" applyFont="1" applyBorder="1" applyAlignment="1" applyProtection="1">
      <alignment horizontal="center" vertical="center" wrapText="1"/>
      <protection locked="0"/>
    </xf>
    <xf numFmtId="0" fontId="33" fillId="0" borderId="26" xfId="0" applyFont="1" applyBorder="1" applyAlignment="1" applyProtection="1">
      <alignment horizontal="center" vertical="center" wrapText="1"/>
      <protection locked="0"/>
    </xf>
    <xf numFmtId="0" fontId="33" fillId="0" borderId="24" xfId="0" applyFont="1" applyBorder="1" applyAlignment="1" applyProtection="1">
      <alignment horizontal="center" vertical="center" wrapText="1"/>
      <protection locked="0"/>
    </xf>
    <xf numFmtId="0" fontId="33" fillId="0" borderId="25" xfId="0" applyFont="1" applyBorder="1" applyAlignment="1" applyProtection="1">
      <alignment horizontal="center" vertical="center" wrapText="1"/>
      <protection locked="0"/>
    </xf>
    <xf numFmtId="0" fontId="33" fillId="0" borderId="23" xfId="0" applyFont="1" applyBorder="1" applyAlignment="1" applyProtection="1">
      <alignment horizontal="center" vertical="center" wrapText="1"/>
      <protection locked="0"/>
    </xf>
    <xf numFmtId="0" fontId="35" fillId="0" borderId="43" xfId="0" applyFont="1" applyFill="1" applyBorder="1" applyAlignment="1" applyProtection="1">
      <alignment horizontal="center" vertical="center"/>
      <protection locked="0"/>
    </xf>
    <xf numFmtId="0" fontId="35" fillId="0" borderId="26" xfId="0" applyFont="1" applyFill="1" applyBorder="1" applyAlignment="1" applyProtection="1">
      <alignment horizontal="center" vertical="center"/>
      <protection locked="0"/>
    </xf>
    <xf numFmtId="0" fontId="35" fillId="0" borderId="57" xfId="0" applyFont="1" applyFill="1" applyBorder="1" applyAlignment="1" applyProtection="1">
      <alignment horizontal="center" vertical="center"/>
      <protection locked="0"/>
    </xf>
    <xf numFmtId="0" fontId="35" fillId="0" borderId="168" xfId="0" applyFont="1" applyFill="1" applyBorder="1" applyAlignment="1" applyProtection="1">
      <alignment horizontal="center" vertical="center"/>
      <protection locked="0"/>
    </xf>
    <xf numFmtId="0" fontId="35" fillId="0" borderId="169" xfId="0" applyFont="1" applyFill="1" applyBorder="1" applyAlignment="1" applyProtection="1">
      <alignment horizontal="center" vertical="center"/>
      <protection locked="0"/>
    </xf>
    <xf numFmtId="181" fontId="35" fillId="0" borderId="169" xfId="0" applyNumberFormat="1" applyFont="1" applyFill="1" applyBorder="1" applyAlignment="1" applyProtection="1">
      <alignment horizontal="right" vertical="center" shrinkToFit="1"/>
      <protection locked="0"/>
    </xf>
    <xf numFmtId="181" fontId="35" fillId="0" borderId="170" xfId="0" applyNumberFormat="1" applyFont="1" applyFill="1" applyBorder="1" applyAlignment="1" applyProtection="1">
      <alignment horizontal="right" vertical="center" shrinkToFit="1"/>
      <protection locked="0"/>
    </xf>
    <xf numFmtId="181" fontId="35" fillId="0" borderId="168" xfId="0" applyNumberFormat="1" applyFont="1" applyFill="1" applyBorder="1" applyAlignment="1" applyProtection="1">
      <alignment horizontal="right" vertical="center" shrinkToFit="1"/>
      <protection locked="0"/>
    </xf>
    <xf numFmtId="181" fontId="35" fillId="0" borderId="171" xfId="0" applyNumberFormat="1" applyFont="1" applyFill="1" applyBorder="1" applyAlignment="1" applyProtection="1">
      <alignment horizontal="right" vertical="center" shrinkToFit="1"/>
      <protection locked="0"/>
    </xf>
    <xf numFmtId="176" fontId="42" fillId="0" borderId="81" xfId="0" applyNumberFormat="1" applyFont="1" applyFill="1" applyBorder="1" applyAlignment="1" applyProtection="1">
      <alignment horizontal="right"/>
      <protection locked="0"/>
    </xf>
    <xf numFmtId="176" fontId="42" fillId="0" borderId="83" xfId="0" applyNumberFormat="1" applyFont="1" applyFill="1" applyBorder="1" applyAlignment="1" applyProtection="1">
      <alignment horizontal="right"/>
      <protection locked="0"/>
    </xf>
    <xf numFmtId="0" fontId="33" fillId="0" borderId="37" xfId="0" applyFont="1" applyBorder="1" applyAlignment="1" applyProtection="1">
      <alignment horizontal="center" vertical="center"/>
      <protection locked="0"/>
    </xf>
    <xf numFmtId="0" fontId="33" fillId="0" borderId="40" xfId="0" applyFont="1" applyBorder="1" applyAlignment="1" applyProtection="1">
      <alignment horizontal="center" vertical="center"/>
      <protection locked="0"/>
    </xf>
    <xf numFmtId="0" fontId="33" fillId="0" borderId="41" xfId="0" applyFont="1" applyBorder="1" applyAlignment="1" applyProtection="1">
      <alignment horizontal="center" vertical="center"/>
      <protection locked="0"/>
    </xf>
    <xf numFmtId="176" fontId="42" fillId="0" borderId="172" xfId="0" applyNumberFormat="1" applyFont="1" applyFill="1" applyBorder="1" applyAlignment="1" applyProtection="1">
      <alignment horizontal="right"/>
      <protection locked="0"/>
    </xf>
    <xf numFmtId="176" fontId="42" fillId="0" borderId="173" xfId="0" applyNumberFormat="1" applyFont="1" applyFill="1" applyBorder="1" applyAlignment="1" applyProtection="1">
      <alignment horizontal="right"/>
      <protection locked="0"/>
    </xf>
    <xf numFmtId="176" fontId="42" fillId="0" borderId="174" xfId="0" applyNumberFormat="1" applyFont="1" applyFill="1" applyBorder="1" applyAlignment="1" applyProtection="1">
      <alignment horizontal="right"/>
      <protection locked="0"/>
    </xf>
    <xf numFmtId="176" fontId="42" fillId="0" borderId="175" xfId="0" applyNumberFormat="1" applyFont="1" applyFill="1" applyBorder="1" applyAlignment="1" applyProtection="1">
      <alignment horizontal="right"/>
      <protection locked="0"/>
    </xf>
    <xf numFmtId="0" fontId="33" fillId="0" borderId="84" xfId="0" applyFont="1" applyBorder="1" applyAlignment="1" applyProtection="1">
      <alignment horizontal="center" vertical="center"/>
      <protection locked="0"/>
    </xf>
    <xf numFmtId="0" fontId="33" fillId="0" borderId="81" xfId="0" applyFont="1" applyBorder="1" applyAlignment="1" applyProtection="1">
      <alignment horizontal="center" vertical="center"/>
      <protection locked="0"/>
    </xf>
    <xf numFmtId="0" fontId="33" fillId="0" borderId="83" xfId="0" applyFont="1" applyBorder="1" applyAlignment="1" applyProtection="1">
      <alignment horizontal="center" vertical="center"/>
      <protection locked="0"/>
    </xf>
    <xf numFmtId="176" fontId="42" fillId="0" borderId="82" xfId="0" applyNumberFormat="1" applyFont="1" applyFill="1" applyBorder="1" applyAlignment="1" applyProtection="1">
      <alignment horizontal="right"/>
      <protection locked="0"/>
    </xf>
    <xf numFmtId="176" fontId="42" fillId="0" borderId="178" xfId="0" applyNumberFormat="1" applyFont="1" applyFill="1" applyBorder="1" applyAlignment="1" applyProtection="1">
      <alignment horizontal="right"/>
      <protection locked="0"/>
    </xf>
    <xf numFmtId="0" fontId="33" fillId="0" borderId="43" xfId="0" applyFont="1" applyFill="1" applyBorder="1" applyAlignment="1" applyProtection="1">
      <alignment horizontal="center" vertical="center" wrapText="1"/>
      <protection locked="0"/>
    </xf>
    <xf numFmtId="0" fontId="33" fillId="0" borderId="26" xfId="0" applyFont="1" applyFill="1" applyBorder="1" applyAlignment="1" applyProtection="1">
      <alignment horizontal="center" vertical="center" wrapText="1"/>
      <protection locked="0"/>
    </xf>
    <xf numFmtId="0" fontId="33" fillId="0" borderId="57" xfId="0" applyFont="1" applyFill="1" applyBorder="1" applyAlignment="1" applyProtection="1">
      <alignment horizontal="center" vertical="center" wrapText="1"/>
      <protection locked="0"/>
    </xf>
    <xf numFmtId="176" fontId="42" fillId="0" borderId="59" xfId="0" applyNumberFormat="1" applyFont="1" applyFill="1" applyBorder="1" applyAlignment="1" applyProtection="1">
      <alignment horizontal="right"/>
      <protection locked="0"/>
    </xf>
    <xf numFmtId="176" fontId="42" fillId="0" borderId="177" xfId="0" applyNumberFormat="1" applyFont="1" applyFill="1" applyBorder="1" applyAlignment="1" applyProtection="1">
      <alignment horizontal="right"/>
      <protection locked="0"/>
    </xf>
    <xf numFmtId="0" fontId="33" fillId="0" borderId="74" xfId="0" applyFont="1" applyFill="1" applyBorder="1" applyAlignment="1" applyProtection="1">
      <alignment horizontal="center" vertical="center" wrapText="1"/>
      <protection locked="0"/>
    </xf>
    <xf numFmtId="0" fontId="39" fillId="0" borderId="73" xfId="0" applyFont="1" applyFill="1" applyBorder="1" applyAlignment="1" applyProtection="1">
      <alignment horizontal="center" vertical="center" wrapText="1"/>
      <protection locked="0"/>
    </xf>
    <xf numFmtId="0" fontId="39" fillId="0" borderId="107" xfId="0" applyFont="1" applyFill="1" applyBorder="1" applyAlignment="1" applyProtection="1">
      <alignment horizontal="center" vertical="center" wrapText="1"/>
      <protection locked="0"/>
    </xf>
    <xf numFmtId="0" fontId="33" fillId="0" borderId="72" xfId="0" applyFont="1" applyFill="1" applyBorder="1" applyAlignment="1" applyProtection="1">
      <alignment horizontal="center" vertical="center" wrapText="1"/>
      <protection locked="0"/>
    </xf>
    <xf numFmtId="0" fontId="33" fillId="0" borderId="73" xfId="0" applyFont="1" applyFill="1" applyBorder="1" applyAlignment="1" applyProtection="1">
      <alignment horizontal="center" vertical="center" wrapText="1"/>
      <protection locked="0"/>
    </xf>
    <xf numFmtId="0" fontId="33" fillId="0" borderId="107" xfId="0" applyFont="1" applyFill="1" applyBorder="1" applyAlignment="1" applyProtection="1">
      <alignment horizontal="center" vertical="center" wrapText="1"/>
      <protection locked="0"/>
    </xf>
    <xf numFmtId="0" fontId="33" fillId="0" borderId="176" xfId="0" applyFont="1" applyFill="1" applyBorder="1" applyAlignment="1" applyProtection="1">
      <alignment horizontal="center" vertical="center" wrapText="1"/>
      <protection locked="0"/>
    </xf>
    <xf numFmtId="0" fontId="0" fillId="0" borderId="74" xfId="0" applyBorder="1" applyAlignment="1">
      <alignment horizontal="center" vertical="center"/>
    </xf>
    <xf numFmtId="0" fontId="0" fillId="0" borderId="10" xfId="0" applyBorder="1" applyAlignment="1">
      <alignment horizontal="center" vertical="center"/>
    </xf>
    <xf numFmtId="0" fontId="0" fillId="3" borderId="26" xfId="0" applyFill="1" applyBorder="1" applyAlignment="1">
      <alignment horizontal="center" vertical="center" wrapText="1"/>
    </xf>
    <xf numFmtId="0" fontId="0" fillId="3" borderId="34" xfId="0" applyFill="1" applyBorder="1" applyAlignment="1">
      <alignment horizontal="center" vertical="center" wrapText="1"/>
    </xf>
    <xf numFmtId="0" fontId="0" fillId="3" borderId="26" xfId="0" applyFill="1" applyBorder="1" applyAlignment="1">
      <alignment horizontal="left" vertical="center" wrapText="1"/>
    </xf>
    <xf numFmtId="0" fontId="0" fillId="3" borderId="16" xfId="0" applyFill="1" applyBorder="1" applyAlignment="1">
      <alignment horizontal="left" vertical="center" wrapText="1"/>
    </xf>
    <xf numFmtId="0" fontId="0" fillId="3" borderId="4" xfId="0" applyFill="1"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34" xfId="0" applyBorder="1" applyAlignment="1">
      <alignment horizontal="left" vertical="center" wrapText="1"/>
    </xf>
    <xf numFmtId="0" fontId="0" fillId="0" borderId="26" xfId="0" applyBorder="1" applyAlignment="1">
      <alignment horizontal="left" vertical="center" wrapText="1"/>
    </xf>
    <xf numFmtId="0" fontId="0" fillId="0" borderId="4" xfId="0" applyBorder="1" applyAlignment="1">
      <alignment horizontal="left" vertical="center" wrapText="1"/>
    </xf>
    <xf numFmtId="0" fontId="0" fillId="3" borderId="15" xfId="0" applyFill="1" applyBorder="1" applyAlignment="1">
      <alignment horizontal="left" vertical="center" wrapText="1"/>
    </xf>
  </cellXfs>
  <cellStyles count="3">
    <cellStyle name="桁区切り" xfId="1" builtinId="6"/>
    <cellStyle name="標準" xfId="0" builtinId="0"/>
    <cellStyle name="標準 2" xfId="2"/>
  </cellStyles>
  <dxfs count="33">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00"/>
        </left>
        <right style="thin">
          <color rgb="FFFF0000"/>
        </right>
        <top style="thin">
          <color rgb="FFFF0000"/>
        </top>
        <bottom style="thin">
          <color rgb="FFFF0000"/>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numFmt numFmtId="183" formatCode="ggg&quot;元&quot;&quot;年&quot;m&quot;月&quot;d&quot;日&quot;"/>
    </dxf>
  </dxfs>
  <tableStyles count="0" defaultTableStyle="TableStyleMedium9" defaultPivotStyle="PivotStyleLight16"/>
  <colors>
    <mruColors>
      <color rgb="FFEFFFFF"/>
      <color rgb="FFFFFFCC"/>
      <color rgb="FFFFFFF0"/>
      <color rgb="FFFF0066"/>
      <color rgb="FFCCFFFF"/>
      <color rgb="FFECFEF2"/>
      <color rgb="FFCDFFFF"/>
      <color rgb="FFCCFFCC"/>
      <color rgb="FFF5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BW$95"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92</xdr:row>
          <xdr:rowOff>9525</xdr:rowOff>
        </xdr:from>
        <xdr:to>
          <xdr:col>9</xdr:col>
          <xdr:colOff>47625</xdr:colOff>
          <xdr:row>92</xdr:row>
          <xdr:rowOff>142875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92</xdr:row>
          <xdr:rowOff>9525</xdr:rowOff>
        </xdr:from>
        <xdr:to>
          <xdr:col>28</xdr:col>
          <xdr:colOff>57150</xdr:colOff>
          <xdr:row>92</xdr:row>
          <xdr:rowOff>142875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93</xdr:row>
          <xdr:rowOff>9525</xdr:rowOff>
        </xdr:from>
        <xdr:to>
          <xdr:col>10</xdr:col>
          <xdr:colOff>57150</xdr:colOff>
          <xdr:row>93</xdr:row>
          <xdr:rowOff>142875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94</xdr:row>
          <xdr:rowOff>9525</xdr:rowOff>
        </xdr:from>
        <xdr:to>
          <xdr:col>10</xdr:col>
          <xdr:colOff>57150</xdr:colOff>
          <xdr:row>94</xdr:row>
          <xdr:rowOff>142875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93</xdr:row>
          <xdr:rowOff>9525</xdr:rowOff>
        </xdr:from>
        <xdr:to>
          <xdr:col>26</xdr:col>
          <xdr:colOff>57150</xdr:colOff>
          <xdr:row>93</xdr:row>
          <xdr:rowOff>142875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136628</xdr:colOff>
      <xdr:row>93</xdr:row>
      <xdr:rowOff>31750</xdr:rowOff>
    </xdr:from>
    <xdr:to>
      <xdr:col>35</xdr:col>
      <xdr:colOff>31750</xdr:colOff>
      <xdr:row>97</xdr:row>
      <xdr:rowOff>136281</xdr:rowOff>
    </xdr:to>
    <xdr:sp macro="" textlink="">
      <xdr:nvSpPr>
        <xdr:cNvPr id="7" name="大かっこ 6"/>
        <xdr:cNvSpPr/>
      </xdr:nvSpPr>
      <xdr:spPr>
        <a:xfrm>
          <a:off x="1584428" y="13547725"/>
          <a:ext cx="4781447" cy="714131"/>
        </a:xfrm>
        <a:prstGeom prst="bracketPair">
          <a:avLst>
            <a:gd name="adj" fmla="val 5419"/>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190500</xdr:colOff>
          <xdr:row>6</xdr:row>
          <xdr:rowOff>142875</xdr:rowOff>
        </xdr:from>
        <xdr:to>
          <xdr:col>11</xdr:col>
          <xdr:colOff>28575</xdr:colOff>
          <xdr:row>8</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257175</xdr:colOff>
      <xdr:row>2</xdr:row>
      <xdr:rowOff>95249</xdr:rowOff>
    </xdr:from>
    <xdr:to>
      <xdr:col>4</xdr:col>
      <xdr:colOff>4876800</xdr:colOff>
      <xdr:row>7</xdr:row>
      <xdr:rowOff>9524</xdr:rowOff>
    </xdr:to>
    <xdr:sp macro="" textlink="">
      <xdr:nvSpPr>
        <xdr:cNvPr id="2" name="テキスト ボックス 1"/>
        <xdr:cNvSpPr txBox="1"/>
      </xdr:nvSpPr>
      <xdr:spPr>
        <a:xfrm>
          <a:off x="5495925" y="419099"/>
          <a:ext cx="4619625" cy="752475"/>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t>このシートは管理用です。</a:t>
          </a:r>
          <a:endParaRPr kumimoji="1" lang="en-US" altLang="ja-JP" sz="1800"/>
        </a:p>
        <a:p>
          <a:r>
            <a:rPr kumimoji="1" lang="ja-JP" altLang="en-US" sz="1800"/>
            <a:t>修正等しないでください。</a:t>
          </a:r>
          <a:endParaRPr kumimoji="1" lang="en-US" altLang="ja-JP" sz="1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0&#23569;&#23376;&#21270;&#25285;&#24403;/06%20&#20132;&#20184;&#37329;/&#20196;&#21644;&#65298;&#24180;&#24230;&#22519;&#34892;(R1&#35036;&#27491;&#12539;R2&#24403;&#21021;)/&#12304;&#20132;&#20184;&#37329;&#12305;&#23455;&#32318;&#22577;&#21578;&#65288;R1&#35036;&#27491;&#12539;R2&#24403;&#21021;&#65289;/01_&#33258;&#27835;&#20307;&#12408;&#12398;&#25552;&#20986;&#20381;&#38972;/&#27096;&#24335;&#38598;/&#21029;&#32025;&#27096;&#24335;&#31532;&#65305;&#38306;&#20418;&#12304;&#24066;&#30010;&#26449;&#29992;&#12305;R2&#24403;&#21021;&#23455;&#32318;&#22577;&#21578;&#27096;&#24335;(2103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0&#23569;&#23376;&#21270;&#25285;&#24403;/06%20&#20132;&#20184;&#37329;/&#20196;&#21644;&#65298;&#24180;&#24230;&#22519;&#34892;(R1&#35036;&#27491;&#12539;R2&#24403;&#21021;)/&#12304;&#20132;&#20184;&#37329;&#12305;&#23455;&#32318;&#22577;&#21578;&#65288;R1&#35036;&#27491;&#12539;R2&#24403;&#21021;&#65289;/01_&#33258;&#27835;&#20307;&#12408;&#12398;&#25552;&#20986;&#20381;&#38972;/&#27096;&#24335;&#38598;/&#22519;&#34892;&#31649;&#29702;/&#9632;&#20132;&#20184;&#37329;&#22519;&#34892;&#31649;&#29702;&#946;0.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20&#23569;&#23376;&#21270;&#25285;&#24403;/06%20&#20132;&#20184;&#37329;/&#20196;&#21644;&#65299;&#24180;&#24230;&#22519;&#34892;(R2&#35036;&#27491;&#12539;R3&#24403;&#21021;)/99_R3&#21521;&#12369;&#35211;&#30452;&#12375;&#20316;&#26989;/&#35201;&#32177;&#12539;&#35201;&#38936;/210329_&#33258;&#27835;&#20307;&#12408;&#36865;&#20184;&#65308;R3&#24403;&#21021;&#35201;&#32177;&#12539;&#35201;&#38936;&#65310;/R3&#24403;&#21021;_&#20132;&#20184;&#35201;&#32177;/&#27096;&#24335;&#65288;R3&#24403;&#21021;&#65289;/&#22519;&#34892;&#31649;&#29702;/&#9632;&#20132;&#20184;&#37329;&#22519;&#34892;&#31649;&#29702;&#946;0.0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20013;/&#23546;&#20316;&#26989;&#20013;&#9733;&#26368;&#26032;&#65310;&#21029;&#32025;&#27096;&#24335;&#31532;&#65304;&#38306;&#20418;&#23455;&#32318;&#22577;&#21578;&#26360;&#27096;&#2433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029;&#32025;&#27096;&#24335;&#31532;&#65297;&#38306;&#20418;&#23455;&#26045;&#35336;&#30011;&#26360;&#27096;&#24335;&#65288;&#65297;&#65293;&#65297;&#12289;&#65297;&#65293;&#65298;&#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8fsva001\ogya\20%20&#23569;&#23376;&#21270;&#25285;&#24403;\06%20&#20132;&#20184;&#37329;\&#20196;&#21644;&#65300;&#24180;&#24230;&#22519;&#34892;(R3&#35036;&#27491;&#12539;R4&#24403;&#21021;)\10_&#21215;&#38598;\210104_&#33258;&#27835;&#20307;&#21521;&#12369;&#20107;&#21209;&#36899;&#32097;&#65288;1&#27425;&#21215;&#38598;&#65289;\&#21029;&#32025;&#27096;&#24335;&#31532;&#65297;&#38306;&#20418;&#32207;&#25324;&#34920;(1-1&#12289;1-2)&#27096;&#24335;(R4&#20107;&#269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8fsva001\ogya\20%20&#23569;&#23376;&#21270;&#25285;&#24403;\06%20&#20132;&#20184;&#37329;\&#20196;&#21644;&#65300;&#24180;&#24230;&#22519;&#34892;(R3&#35036;&#27491;&#12539;R4&#24403;&#21021;)\99_R4&#21521;&#12369;&#35211;&#30452;&#12375;&#20316;&#26989;\&#35201;&#32177;&#12539;&#35201;&#38936;\00_&#20316;&#26989;&#29992;\&#35201;&#32177;\&#27096;&#24335;\&#20316;&#26989;&#20013;\&#23455;&#32318;&#22577;&#21578;\211217&#21029;&#32025;&#27096;&#24335;&#31532;&#65304;&#38306;&#20418;&#23455;&#32318;&#22577;&#21578;&#26360;&#65288;2-1&#12289;2-2&#65289;&#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自治体CD"/>
      <sheetName val="【管理sht】"/>
      <sheetName val="9_1-1(精算書)"/>
      <sheetName val="9_1-2(総括表・都道府県）"/>
      <sheetName val="1-1"/>
      <sheetName val="1-2"/>
      <sheetName val="3-1報告書"/>
      <sheetName val="3-2個票①"/>
      <sheetName val="別紙_内訳書①"/>
      <sheetName val="3-2個票②"/>
      <sheetName val="別紙_内訳書②"/>
      <sheetName val="3-2個票③"/>
      <sheetName val="別紙_内訳書③"/>
      <sheetName val="3-2個票(新生活)"/>
      <sheetName val="【参考】別紙＿結婚新生活交付実績一覧"/>
      <sheetName val="【参考】別紙_内訳書(新生活)"/>
    </sheetNames>
    <sheetDataSet>
      <sheetData sheetId="0">
        <row r="2">
          <cell r="D2" t="str">
            <v>北海道北海道</v>
          </cell>
          <cell r="E2" t="str">
            <v>010006</v>
          </cell>
          <cell r="G2" t="str">
            <v>北海道</v>
          </cell>
        </row>
        <row r="3">
          <cell r="D3" t="str">
            <v>北海道札幌市</v>
          </cell>
          <cell r="E3" t="str">
            <v>011002</v>
          </cell>
          <cell r="G3" t="str">
            <v>青森県</v>
          </cell>
        </row>
        <row r="4">
          <cell r="D4" t="str">
            <v>北海道函館市</v>
          </cell>
          <cell r="E4" t="str">
            <v>012025</v>
          </cell>
          <cell r="G4" t="str">
            <v>岩手県</v>
          </cell>
        </row>
        <row r="5">
          <cell r="D5" t="str">
            <v>北海道小樽市</v>
          </cell>
          <cell r="E5" t="str">
            <v>012033</v>
          </cell>
          <cell r="G5" t="str">
            <v>宮城県</v>
          </cell>
        </row>
        <row r="6">
          <cell r="D6" t="str">
            <v>北海道旭川市</v>
          </cell>
          <cell r="E6" t="str">
            <v>012041</v>
          </cell>
          <cell r="G6" t="str">
            <v>秋田県</v>
          </cell>
        </row>
        <row r="7">
          <cell r="D7" t="str">
            <v>北海道室蘭市</v>
          </cell>
          <cell r="E7" t="str">
            <v>012050</v>
          </cell>
          <cell r="G7" t="str">
            <v>山形県</v>
          </cell>
        </row>
        <row r="8">
          <cell r="D8" t="str">
            <v>北海道釧路市</v>
          </cell>
          <cell r="E8" t="str">
            <v>012068</v>
          </cell>
          <cell r="G8" t="str">
            <v>福島県</v>
          </cell>
        </row>
        <row r="9">
          <cell r="D9" t="str">
            <v>北海道帯広市</v>
          </cell>
          <cell r="E9" t="str">
            <v>012076</v>
          </cell>
          <cell r="G9" t="str">
            <v>茨城県</v>
          </cell>
        </row>
        <row r="10">
          <cell r="D10" t="str">
            <v>北海道北見市</v>
          </cell>
          <cell r="E10" t="str">
            <v>012084</v>
          </cell>
          <cell r="G10" t="str">
            <v>栃木県</v>
          </cell>
        </row>
        <row r="11">
          <cell r="D11" t="str">
            <v>北海道夕張市</v>
          </cell>
          <cell r="E11" t="str">
            <v>012092</v>
          </cell>
          <cell r="G11" t="str">
            <v>群馬県</v>
          </cell>
        </row>
        <row r="12">
          <cell r="D12" t="str">
            <v>北海道岩見沢市</v>
          </cell>
          <cell r="E12" t="str">
            <v>012106</v>
          </cell>
          <cell r="G12" t="str">
            <v>埼玉県</v>
          </cell>
        </row>
        <row r="13">
          <cell r="D13" t="str">
            <v>北海道網走市</v>
          </cell>
          <cell r="E13" t="str">
            <v>012114</v>
          </cell>
          <cell r="G13" t="str">
            <v>千葉県</v>
          </cell>
        </row>
        <row r="14">
          <cell r="D14" t="str">
            <v>北海道留萌市</v>
          </cell>
          <cell r="E14" t="str">
            <v>012122</v>
          </cell>
          <cell r="G14" t="str">
            <v>東京都</v>
          </cell>
        </row>
        <row r="15">
          <cell r="D15" t="str">
            <v>北海道苫小牧市</v>
          </cell>
          <cell r="E15" t="str">
            <v>012131</v>
          </cell>
          <cell r="G15" t="str">
            <v>神奈川県</v>
          </cell>
        </row>
        <row r="16">
          <cell r="D16" t="str">
            <v>北海道稚内市</v>
          </cell>
          <cell r="E16" t="str">
            <v>012149</v>
          </cell>
          <cell r="G16" t="str">
            <v>新潟県</v>
          </cell>
        </row>
        <row r="17">
          <cell r="D17" t="str">
            <v>北海道美唄市</v>
          </cell>
          <cell r="E17" t="str">
            <v>012157</v>
          </cell>
          <cell r="G17" t="str">
            <v>富山県</v>
          </cell>
        </row>
        <row r="18">
          <cell r="D18" t="str">
            <v>北海道芦別市</v>
          </cell>
          <cell r="E18" t="str">
            <v>012165</v>
          </cell>
          <cell r="G18" t="str">
            <v>石川県</v>
          </cell>
        </row>
        <row r="19">
          <cell r="D19" t="str">
            <v>北海道江別市</v>
          </cell>
          <cell r="E19" t="str">
            <v>012173</v>
          </cell>
          <cell r="G19" t="str">
            <v>福井県</v>
          </cell>
        </row>
        <row r="20">
          <cell r="D20" t="str">
            <v>北海道赤平市</v>
          </cell>
          <cell r="E20" t="str">
            <v>012181</v>
          </cell>
          <cell r="G20" t="str">
            <v>山梨県</v>
          </cell>
        </row>
        <row r="21">
          <cell r="D21" t="str">
            <v>北海道紋別市</v>
          </cell>
          <cell r="E21" t="str">
            <v>012190</v>
          </cell>
          <cell r="G21" t="str">
            <v>長野県</v>
          </cell>
        </row>
        <row r="22">
          <cell r="D22" t="str">
            <v>北海道士別市</v>
          </cell>
          <cell r="E22" t="str">
            <v>012203</v>
          </cell>
          <cell r="G22" t="str">
            <v>岐阜県</v>
          </cell>
        </row>
        <row r="23">
          <cell r="D23" t="str">
            <v>北海道名寄市</v>
          </cell>
          <cell r="E23" t="str">
            <v>012211</v>
          </cell>
          <cell r="G23" t="str">
            <v>静岡県</v>
          </cell>
        </row>
        <row r="24">
          <cell r="D24" t="str">
            <v>北海道三笠市</v>
          </cell>
          <cell r="E24" t="str">
            <v>012220</v>
          </cell>
          <cell r="G24" t="str">
            <v>愛知県</v>
          </cell>
        </row>
        <row r="25">
          <cell r="D25" t="str">
            <v>北海道根室市</v>
          </cell>
          <cell r="E25" t="str">
            <v>012238</v>
          </cell>
          <cell r="G25" t="str">
            <v>三重県</v>
          </cell>
        </row>
        <row r="26">
          <cell r="D26" t="str">
            <v>北海道千歳市</v>
          </cell>
          <cell r="E26" t="str">
            <v>012246</v>
          </cell>
          <cell r="G26" t="str">
            <v>滋賀県</v>
          </cell>
        </row>
        <row r="27">
          <cell r="D27" t="str">
            <v>北海道滝川市</v>
          </cell>
          <cell r="E27" t="str">
            <v>012254</v>
          </cell>
          <cell r="G27" t="str">
            <v>京都府</v>
          </cell>
        </row>
        <row r="28">
          <cell r="D28" t="str">
            <v>北海道砂川市</v>
          </cell>
          <cell r="E28" t="str">
            <v>012262</v>
          </cell>
          <cell r="G28" t="str">
            <v>大阪府</v>
          </cell>
        </row>
        <row r="29">
          <cell r="D29" t="str">
            <v>北海道歌志内市</v>
          </cell>
          <cell r="E29" t="str">
            <v>012271</v>
          </cell>
          <cell r="G29" t="str">
            <v>兵庫県</v>
          </cell>
        </row>
        <row r="30">
          <cell r="D30" t="str">
            <v>北海道深川市</v>
          </cell>
          <cell r="E30" t="str">
            <v>012289</v>
          </cell>
          <cell r="G30" t="str">
            <v>奈良県</v>
          </cell>
        </row>
        <row r="31">
          <cell r="D31" t="str">
            <v>北海道富良野市</v>
          </cell>
          <cell r="E31" t="str">
            <v>012297</v>
          </cell>
          <cell r="G31" t="str">
            <v>和歌山県</v>
          </cell>
        </row>
        <row r="32">
          <cell r="D32" t="str">
            <v>北海道登別市</v>
          </cell>
          <cell r="E32" t="str">
            <v>012301</v>
          </cell>
          <cell r="G32" t="str">
            <v>鳥取県</v>
          </cell>
        </row>
        <row r="33">
          <cell r="D33" t="str">
            <v>北海道恵庭市</v>
          </cell>
          <cell r="E33" t="str">
            <v>012319</v>
          </cell>
          <cell r="G33" t="str">
            <v>島根県</v>
          </cell>
        </row>
        <row r="34">
          <cell r="D34" t="str">
            <v>北海道伊達市</v>
          </cell>
          <cell r="E34" t="str">
            <v>012335</v>
          </cell>
          <cell r="G34" t="str">
            <v>岡山県</v>
          </cell>
        </row>
        <row r="35">
          <cell r="D35" t="str">
            <v>北海道北広島市</v>
          </cell>
          <cell r="E35" t="str">
            <v>012343</v>
          </cell>
          <cell r="G35" t="str">
            <v>広島県</v>
          </cell>
        </row>
        <row r="36">
          <cell r="D36" t="str">
            <v>北海道石狩市</v>
          </cell>
          <cell r="E36" t="str">
            <v>012351</v>
          </cell>
          <cell r="G36" t="str">
            <v>山口県</v>
          </cell>
        </row>
        <row r="37">
          <cell r="D37" t="str">
            <v>北海道北斗市</v>
          </cell>
          <cell r="E37" t="str">
            <v>012360</v>
          </cell>
          <cell r="G37" t="str">
            <v>徳島県</v>
          </cell>
        </row>
        <row r="38">
          <cell r="D38" t="str">
            <v>北海道当別町</v>
          </cell>
          <cell r="E38" t="str">
            <v>013030</v>
          </cell>
          <cell r="G38" t="str">
            <v>香川県</v>
          </cell>
        </row>
        <row r="39">
          <cell r="D39" t="str">
            <v>北海道新篠津村</v>
          </cell>
          <cell r="E39" t="str">
            <v>013048</v>
          </cell>
          <cell r="G39" t="str">
            <v>愛媛県</v>
          </cell>
        </row>
        <row r="40">
          <cell r="D40" t="str">
            <v>北海道松前町</v>
          </cell>
          <cell r="E40" t="str">
            <v>013315</v>
          </cell>
          <cell r="G40" t="str">
            <v>高知県</v>
          </cell>
        </row>
        <row r="41">
          <cell r="D41" t="str">
            <v>北海道福島町</v>
          </cell>
          <cell r="E41" t="str">
            <v>013323</v>
          </cell>
          <cell r="G41" t="str">
            <v>福岡県</v>
          </cell>
        </row>
        <row r="42">
          <cell r="D42" t="str">
            <v>北海道知内町</v>
          </cell>
          <cell r="E42" t="str">
            <v>013331</v>
          </cell>
          <cell r="G42" t="str">
            <v>佐賀県</v>
          </cell>
        </row>
        <row r="43">
          <cell r="D43" t="str">
            <v>北海道木古内町</v>
          </cell>
          <cell r="E43" t="str">
            <v>013340</v>
          </cell>
          <cell r="G43" t="str">
            <v>長崎県</v>
          </cell>
        </row>
        <row r="44">
          <cell r="D44" t="str">
            <v>北海道七飯町</v>
          </cell>
          <cell r="E44" t="str">
            <v>013374</v>
          </cell>
          <cell r="G44" t="str">
            <v>熊本県</v>
          </cell>
        </row>
        <row r="45">
          <cell r="D45" t="str">
            <v>北海道鹿部町</v>
          </cell>
          <cell r="E45" t="str">
            <v>013439</v>
          </cell>
          <cell r="G45" t="str">
            <v>大分県</v>
          </cell>
        </row>
        <row r="46">
          <cell r="D46" t="str">
            <v>北海道森町</v>
          </cell>
          <cell r="E46" t="str">
            <v>013455</v>
          </cell>
          <cell r="G46" t="str">
            <v>宮崎県</v>
          </cell>
        </row>
        <row r="47">
          <cell r="D47" t="str">
            <v>北海道八雲町</v>
          </cell>
          <cell r="E47" t="str">
            <v>013463</v>
          </cell>
          <cell r="G47" t="str">
            <v>鹿児島県</v>
          </cell>
        </row>
        <row r="48">
          <cell r="D48" t="str">
            <v>北海道長万部町</v>
          </cell>
          <cell r="E48" t="str">
            <v>013471</v>
          </cell>
          <cell r="G48" t="str">
            <v>沖縄県</v>
          </cell>
        </row>
        <row r="49">
          <cell r="D49" t="str">
            <v>北海道江差町</v>
          </cell>
          <cell r="E49" t="str">
            <v>013617</v>
          </cell>
        </row>
        <row r="50">
          <cell r="D50" t="str">
            <v>北海道上ノ国町</v>
          </cell>
          <cell r="E50" t="str">
            <v>013625</v>
          </cell>
        </row>
        <row r="51">
          <cell r="D51" t="str">
            <v>北海道厚沢部町</v>
          </cell>
          <cell r="E51" t="str">
            <v>013633</v>
          </cell>
        </row>
        <row r="52">
          <cell r="D52" t="str">
            <v>北海道乙部町</v>
          </cell>
          <cell r="E52" t="str">
            <v>013641</v>
          </cell>
        </row>
        <row r="53">
          <cell r="D53" t="str">
            <v>北海道奥尻町</v>
          </cell>
          <cell r="E53" t="str">
            <v>013676</v>
          </cell>
        </row>
        <row r="54">
          <cell r="D54" t="str">
            <v>北海道今金町</v>
          </cell>
          <cell r="E54" t="str">
            <v>013706</v>
          </cell>
        </row>
        <row r="55">
          <cell r="D55" t="str">
            <v>北海道せたな町</v>
          </cell>
          <cell r="E55" t="str">
            <v>013714</v>
          </cell>
        </row>
        <row r="56">
          <cell r="D56" t="str">
            <v>北海道島牧村</v>
          </cell>
          <cell r="E56" t="str">
            <v>013919</v>
          </cell>
        </row>
        <row r="57">
          <cell r="D57" t="str">
            <v>北海道寿都町</v>
          </cell>
          <cell r="E57" t="str">
            <v>013927</v>
          </cell>
        </row>
        <row r="58">
          <cell r="D58" t="str">
            <v>北海道黒松内町</v>
          </cell>
          <cell r="E58" t="str">
            <v>013935</v>
          </cell>
        </row>
        <row r="59">
          <cell r="D59" t="str">
            <v>北海道蘭越町</v>
          </cell>
          <cell r="E59" t="str">
            <v>013943</v>
          </cell>
        </row>
        <row r="60">
          <cell r="D60" t="str">
            <v>北海道ニセコ町</v>
          </cell>
          <cell r="E60" t="str">
            <v>013951</v>
          </cell>
        </row>
        <row r="61">
          <cell r="D61" t="str">
            <v>北海道真狩村</v>
          </cell>
          <cell r="E61" t="str">
            <v>013960</v>
          </cell>
        </row>
        <row r="62">
          <cell r="D62" t="str">
            <v>北海道留寿都村</v>
          </cell>
          <cell r="E62" t="str">
            <v>013978</v>
          </cell>
        </row>
        <row r="63">
          <cell r="D63" t="str">
            <v>北海道喜茂別町</v>
          </cell>
          <cell r="E63" t="str">
            <v>013986</v>
          </cell>
        </row>
        <row r="64">
          <cell r="D64" t="str">
            <v>北海道京極町</v>
          </cell>
          <cell r="E64" t="str">
            <v>013994</v>
          </cell>
        </row>
        <row r="65">
          <cell r="D65" t="str">
            <v>北海道倶知安町</v>
          </cell>
          <cell r="E65" t="str">
            <v>014001</v>
          </cell>
        </row>
        <row r="66">
          <cell r="D66" t="str">
            <v>北海道共和町</v>
          </cell>
          <cell r="E66" t="str">
            <v>014010</v>
          </cell>
        </row>
        <row r="67">
          <cell r="D67" t="str">
            <v>北海道岩内町</v>
          </cell>
          <cell r="E67" t="str">
            <v>014028</v>
          </cell>
        </row>
        <row r="68">
          <cell r="D68" t="str">
            <v>北海道泊村</v>
          </cell>
          <cell r="E68" t="str">
            <v>014036</v>
          </cell>
        </row>
        <row r="69">
          <cell r="D69" t="str">
            <v>北海道神恵内村</v>
          </cell>
          <cell r="E69" t="str">
            <v>014044</v>
          </cell>
        </row>
        <row r="70">
          <cell r="D70" t="str">
            <v>北海道積丹町</v>
          </cell>
          <cell r="E70" t="str">
            <v>014052</v>
          </cell>
        </row>
        <row r="71">
          <cell r="D71" t="str">
            <v>北海道古平町</v>
          </cell>
          <cell r="E71" t="str">
            <v>014061</v>
          </cell>
        </row>
        <row r="72">
          <cell r="D72" t="str">
            <v>北海道仁木町</v>
          </cell>
          <cell r="E72" t="str">
            <v>014079</v>
          </cell>
        </row>
        <row r="73">
          <cell r="D73" t="str">
            <v>北海道余市町</v>
          </cell>
          <cell r="E73" t="str">
            <v>014087</v>
          </cell>
        </row>
        <row r="74">
          <cell r="D74" t="str">
            <v>北海道赤井川村</v>
          </cell>
          <cell r="E74" t="str">
            <v>014095</v>
          </cell>
        </row>
        <row r="75">
          <cell r="D75" t="str">
            <v>北海道南幌町</v>
          </cell>
          <cell r="E75" t="str">
            <v>014231</v>
          </cell>
        </row>
        <row r="76">
          <cell r="D76" t="str">
            <v>北海道奈井江町</v>
          </cell>
          <cell r="E76" t="str">
            <v>014249</v>
          </cell>
        </row>
        <row r="77">
          <cell r="D77" t="str">
            <v>北海道上砂川町</v>
          </cell>
          <cell r="E77" t="str">
            <v>014257</v>
          </cell>
        </row>
        <row r="78">
          <cell r="D78" t="str">
            <v>北海道由仁町</v>
          </cell>
          <cell r="E78" t="str">
            <v>014273</v>
          </cell>
        </row>
        <row r="79">
          <cell r="D79" t="str">
            <v>北海道長沼町</v>
          </cell>
          <cell r="E79" t="str">
            <v>014281</v>
          </cell>
        </row>
        <row r="80">
          <cell r="D80" t="str">
            <v>北海道栗山町</v>
          </cell>
          <cell r="E80" t="str">
            <v>014290</v>
          </cell>
        </row>
        <row r="81">
          <cell r="D81" t="str">
            <v>北海道月形町</v>
          </cell>
          <cell r="E81" t="str">
            <v>014303</v>
          </cell>
        </row>
        <row r="82">
          <cell r="D82" t="str">
            <v>北海道浦臼町</v>
          </cell>
          <cell r="E82" t="str">
            <v>014311</v>
          </cell>
        </row>
        <row r="83">
          <cell r="D83" t="str">
            <v>北海道新十津川町</v>
          </cell>
          <cell r="E83" t="str">
            <v>014320</v>
          </cell>
        </row>
        <row r="84">
          <cell r="D84" t="str">
            <v>北海道妹背牛町</v>
          </cell>
          <cell r="E84" t="str">
            <v>014338</v>
          </cell>
        </row>
        <row r="85">
          <cell r="D85" t="str">
            <v>北海道秩父別町</v>
          </cell>
          <cell r="E85" t="str">
            <v>014346</v>
          </cell>
        </row>
        <row r="86">
          <cell r="D86" t="str">
            <v>北海道雨竜町</v>
          </cell>
          <cell r="E86" t="str">
            <v>014362</v>
          </cell>
        </row>
        <row r="87">
          <cell r="D87" t="str">
            <v>北海道北竜町</v>
          </cell>
          <cell r="E87" t="str">
            <v>014371</v>
          </cell>
        </row>
        <row r="88">
          <cell r="D88" t="str">
            <v>北海道沼田町</v>
          </cell>
          <cell r="E88" t="str">
            <v>014389</v>
          </cell>
        </row>
        <row r="89">
          <cell r="D89" t="str">
            <v>北海道鷹栖町</v>
          </cell>
          <cell r="E89" t="str">
            <v>014524</v>
          </cell>
        </row>
        <row r="90">
          <cell r="D90" t="str">
            <v>北海道東神楽町</v>
          </cell>
          <cell r="E90" t="str">
            <v>014532</v>
          </cell>
        </row>
        <row r="91">
          <cell r="D91" t="str">
            <v>北海道当麻町</v>
          </cell>
          <cell r="E91" t="str">
            <v>014541</v>
          </cell>
        </row>
        <row r="92">
          <cell r="D92" t="str">
            <v>北海道比布町</v>
          </cell>
          <cell r="E92" t="str">
            <v>014559</v>
          </cell>
        </row>
        <row r="93">
          <cell r="D93" t="str">
            <v>北海道愛別町</v>
          </cell>
          <cell r="E93" t="str">
            <v>014567</v>
          </cell>
        </row>
        <row r="94">
          <cell r="D94" t="str">
            <v>北海道上川町</v>
          </cell>
          <cell r="E94" t="str">
            <v>014575</v>
          </cell>
        </row>
        <row r="95">
          <cell r="D95" t="str">
            <v>北海道東川町</v>
          </cell>
          <cell r="E95" t="str">
            <v>014583</v>
          </cell>
        </row>
        <row r="96">
          <cell r="D96" t="str">
            <v>北海道美瑛町</v>
          </cell>
          <cell r="E96" t="str">
            <v>014591</v>
          </cell>
        </row>
        <row r="97">
          <cell r="D97" t="str">
            <v>北海道上富良野町</v>
          </cell>
          <cell r="E97" t="str">
            <v>014605</v>
          </cell>
        </row>
        <row r="98">
          <cell r="D98" t="str">
            <v>北海道中富良野町</v>
          </cell>
          <cell r="E98" t="str">
            <v>014613</v>
          </cell>
        </row>
        <row r="99">
          <cell r="D99" t="str">
            <v>北海道南富良野町</v>
          </cell>
          <cell r="E99" t="str">
            <v>014621</v>
          </cell>
        </row>
        <row r="100">
          <cell r="D100" t="str">
            <v>北海道占冠村</v>
          </cell>
          <cell r="E100" t="str">
            <v>014630</v>
          </cell>
        </row>
        <row r="101">
          <cell r="D101" t="str">
            <v>北海道和寒町</v>
          </cell>
          <cell r="E101" t="str">
            <v>014648</v>
          </cell>
        </row>
        <row r="102">
          <cell r="D102" t="str">
            <v>北海道剣淵町</v>
          </cell>
          <cell r="E102" t="str">
            <v>014656</v>
          </cell>
        </row>
        <row r="103">
          <cell r="D103" t="str">
            <v>北海道下川町</v>
          </cell>
          <cell r="E103" t="str">
            <v>014681</v>
          </cell>
        </row>
        <row r="104">
          <cell r="D104" t="str">
            <v>北海道美深町</v>
          </cell>
          <cell r="E104" t="str">
            <v>014699</v>
          </cell>
        </row>
        <row r="105">
          <cell r="D105" t="str">
            <v>北海道音威子府村</v>
          </cell>
          <cell r="E105" t="str">
            <v>014702</v>
          </cell>
        </row>
        <row r="106">
          <cell r="D106" t="str">
            <v>北海道中川町</v>
          </cell>
          <cell r="E106" t="str">
            <v>014711</v>
          </cell>
        </row>
        <row r="107">
          <cell r="D107" t="str">
            <v>北海道幌加内町</v>
          </cell>
          <cell r="E107" t="str">
            <v>014729</v>
          </cell>
        </row>
        <row r="108">
          <cell r="D108" t="str">
            <v>北海道増毛町</v>
          </cell>
          <cell r="E108" t="str">
            <v>014818</v>
          </cell>
        </row>
        <row r="109">
          <cell r="D109" t="str">
            <v>北海道小平町</v>
          </cell>
          <cell r="E109" t="str">
            <v>014826</v>
          </cell>
        </row>
        <row r="110">
          <cell r="D110" t="str">
            <v>北海道苫前町</v>
          </cell>
          <cell r="E110" t="str">
            <v>014834</v>
          </cell>
        </row>
        <row r="111">
          <cell r="D111" t="str">
            <v>北海道羽幌町</v>
          </cell>
          <cell r="E111" t="str">
            <v>014842</v>
          </cell>
        </row>
        <row r="112">
          <cell r="D112" t="str">
            <v>北海道初山別村</v>
          </cell>
          <cell r="E112" t="str">
            <v>014851</v>
          </cell>
        </row>
        <row r="113">
          <cell r="D113" t="str">
            <v>北海道遠別町</v>
          </cell>
          <cell r="E113" t="str">
            <v>014869</v>
          </cell>
        </row>
        <row r="114">
          <cell r="D114" t="str">
            <v>北海道天塩町</v>
          </cell>
          <cell r="E114" t="str">
            <v>014877</v>
          </cell>
        </row>
        <row r="115">
          <cell r="D115" t="str">
            <v>北海道猿払村</v>
          </cell>
          <cell r="E115" t="str">
            <v>015113</v>
          </cell>
        </row>
        <row r="116">
          <cell r="D116" t="str">
            <v>北海道浜頓別町</v>
          </cell>
          <cell r="E116" t="str">
            <v>015121</v>
          </cell>
        </row>
        <row r="117">
          <cell r="D117" t="str">
            <v>北海道中頓別町</v>
          </cell>
          <cell r="E117" t="str">
            <v>015130</v>
          </cell>
        </row>
        <row r="118">
          <cell r="D118" t="str">
            <v>北海道枝幸町</v>
          </cell>
          <cell r="E118" t="str">
            <v>015148</v>
          </cell>
        </row>
        <row r="119">
          <cell r="D119" t="str">
            <v>北海道豊富町</v>
          </cell>
          <cell r="E119" t="str">
            <v>015164</v>
          </cell>
        </row>
        <row r="120">
          <cell r="D120" t="str">
            <v>北海道礼文町</v>
          </cell>
          <cell r="E120" t="str">
            <v>015172</v>
          </cell>
        </row>
        <row r="121">
          <cell r="D121" t="str">
            <v>北海道利尻町</v>
          </cell>
          <cell r="E121" t="str">
            <v>015181</v>
          </cell>
        </row>
        <row r="122">
          <cell r="D122" t="str">
            <v>北海道利尻富士町</v>
          </cell>
          <cell r="E122" t="str">
            <v>015199</v>
          </cell>
        </row>
        <row r="123">
          <cell r="D123" t="str">
            <v>北海道幌延町</v>
          </cell>
          <cell r="E123" t="str">
            <v>015202</v>
          </cell>
        </row>
        <row r="124">
          <cell r="D124" t="str">
            <v>北海道美幌町</v>
          </cell>
          <cell r="E124" t="str">
            <v>015431</v>
          </cell>
        </row>
        <row r="125">
          <cell r="D125" t="str">
            <v>北海道津別町</v>
          </cell>
          <cell r="E125" t="str">
            <v>015440</v>
          </cell>
        </row>
        <row r="126">
          <cell r="D126" t="str">
            <v>北海道斜里町</v>
          </cell>
          <cell r="E126" t="str">
            <v>015458</v>
          </cell>
        </row>
        <row r="127">
          <cell r="D127" t="str">
            <v>北海道清里町</v>
          </cell>
          <cell r="E127" t="str">
            <v>015466</v>
          </cell>
        </row>
        <row r="128">
          <cell r="D128" t="str">
            <v>北海道小清水町</v>
          </cell>
          <cell r="E128" t="str">
            <v>015474</v>
          </cell>
        </row>
        <row r="129">
          <cell r="D129" t="str">
            <v>北海道訓子府町</v>
          </cell>
          <cell r="E129" t="str">
            <v>015491</v>
          </cell>
        </row>
        <row r="130">
          <cell r="D130" t="str">
            <v>北海道置戸町</v>
          </cell>
          <cell r="E130" t="str">
            <v>015504</v>
          </cell>
        </row>
        <row r="131">
          <cell r="D131" t="str">
            <v>北海道佐呂間町</v>
          </cell>
          <cell r="E131" t="str">
            <v>015521</v>
          </cell>
        </row>
        <row r="132">
          <cell r="D132" t="str">
            <v>北海道遠軽町</v>
          </cell>
          <cell r="E132" t="str">
            <v>015555</v>
          </cell>
        </row>
        <row r="133">
          <cell r="D133" t="str">
            <v>北海道湧別町</v>
          </cell>
          <cell r="E133" t="str">
            <v>015598</v>
          </cell>
        </row>
        <row r="134">
          <cell r="D134" t="str">
            <v>北海道滝上町</v>
          </cell>
          <cell r="E134" t="str">
            <v>015601</v>
          </cell>
        </row>
        <row r="135">
          <cell r="D135" t="str">
            <v>北海道興部町</v>
          </cell>
          <cell r="E135" t="str">
            <v>015610</v>
          </cell>
        </row>
        <row r="136">
          <cell r="D136" t="str">
            <v>北海道西興部村</v>
          </cell>
          <cell r="E136" t="str">
            <v>015628</v>
          </cell>
        </row>
        <row r="137">
          <cell r="D137" t="str">
            <v>北海道雄武町</v>
          </cell>
          <cell r="E137" t="str">
            <v>015636</v>
          </cell>
        </row>
        <row r="138">
          <cell r="D138" t="str">
            <v>北海道大空町</v>
          </cell>
          <cell r="E138" t="str">
            <v>015644</v>
          </cell>
        </row>
        <row r="139">
          <cell r="D139" t="str">
            <v>北海道豊浦町</v>
          </cell>
          <cell r="E139" t="str">
            <v>015717</v>
          </cell>
        </row>
        <row r="140">
          <cell r="D140" t="str">
            <v>北海道壮瞥町</v>
          </cell>
          <cell r="E140" t="str">
            <v>015750</v>
          </cell>
        </row>
        <row r="141">
          <cell r="D141" t="str">
            <v>北海道白老町</v>
          </cell>
          <cell r="E141" t="str">
            <v>015784</v>
          </cell>
        </row>
        <row r="142">
          <cell r="D142" t="str">
            <v>北海道厚真町</v>
          </cell>
          <cell r="E142" t="str">
            <v>015814</v>
          </cell>
        </row>
        <row r="143">
          <cell r="D143" t="str">
            <v>北海道洞爺湖町</v>
          </cell>
          <cell r="E143" t="str">
            <v>015849</v>
          </cell>
        </row>
        <row r="144">
          <cell r="D144" t="str">
            <v>北海道安平町</v>
          </cell>
          <cell r="E144" t="str">
            <v>015857</v>
          </cell>
        </row>
        <row r="145">
          <cell r="D145" t="str">
            <v>北海道むかわ町</v>
          </cell>
          <cell r="E145" t="str">
            <v>015865</v>
          </cell>
        </row>
        <row r="146">
          <cell r="D146" t="str">
            <v>北海道日高町</v>
          </cell>
          <cell r="E146" t="str">
            <v>016012</v>
          </cell>
        </row>
        <row r="147">
          <cell r="D147" t="str">
            <v>北海道平取町</v>
          </cell>
          <cell r="E147" t="str">
            <v>016021</v>
          </cell>
        </row>
        <row r="148">
          <cell r="D148" t="str">
            <v>北海道新冠町</v>
          </cell>
          <cell r="E148" t="str">
            <v>016047</v>
          </cell>
        </row>
        <row r="149">
          <cell r="D149" t="str">
            <v>北海道浦河町</v>
          </cell>
          <cell r="E149" t="str">
            <v>016071</v>
          </cell>
        </row>
        <row r="150">
          <cell r="D150" t="str">
            <v>北海道様似町</v>
          </cell>
          <cell r="E150" t="str">
            <v>016080</v>
          </cell>
        </row>
        <row r="151">
          <cell r="D151" t="str">
            <v>北海道えりも町</v>
          </cell>
          <cell r="E151" t="str">
            <v>016098</v>
          </cell>
        </row>
        <row r="152">
          <cell r="D152" t="str">
            <v>北海道新ひだか町</v>
          </cell>
          <cell r="E152" t="str">
            <v>016101</v>
          </cell>
        </row>
        <row r="153">
          <cell r="D153" t="str">
            <v>北海道音更町</v>
          </cell>
          <cell r="E153" t="str">
            <v>016314</v>
          </cell>
        </row>
        <row r="154">
          <cell r="D154" t="str">
            <v>北海道士幌町</v>
          </cell>
          <cell r="E154" t="str">
            <v>016322</v>
          </cell>
        </row>
        <row r="155">
          <cell r="D155" t="str">
            <v>北海道上士幌町</v>
          </cell>
          <cell r="E155" t="str">
            <v>016331</v>
          </cell>
        </row>
        <row r="156">
          <cell r="D156" t="str">
            <v>北海道鹿追町</v>
          </cell>
          <cell r="E156" t="str">
            <v>016349</v>
          </cell>
        </row>
        <row r="157">
          <cell r="D157" t="str">
            <v>北海道新得町</v>
          </cell>
          <cell r="E157" t="str">
            <v>016357</v>
          </cell>
        </row>
        <row r="158">
          <cell r="D158" t="str">
            <v>北海道清水町</v>
          </cell>
          <cell r="E158" t="str">
            <v>016365</v>
          </cell>
        </row>
        <row r="159">
          <cell r="D159" t="str">
            <v>北海道芽室町</v>
          </cell>
          <cell r="E159" t="str">
            <v>016373</v>
          </cell>
        </row>
        <row r="160">
          <cell r="D160" t="str">
            <v>北海道中札内村</v>
          </cell>
          <cell r="E160" t="str">
            <v>016381</v>
          </cell>
        </row>
        <row r="161">
          <cell r="D161" t="str">
            <v>北海道更別村</v>
          </cell>
          <cell r="E161" t="str">
            <v>016390</v>
          </cell>
        </row>
        <row r="162">
          <cell r="D162" t="str">
            <v>北海道大樹町</v>
          </cell>
          <cell r="E162" t="str">
            <v>016411</v>
          </cell>
        </row>
        <row r="163">
          <cell r="D163" t="str">
            <v>北海道広尾町</v>
          </cell>
          <cell r="E163" t="str">
            <v>016420</v>
          </cell>
        </row>
        <row r="164">
          <cell r="D164" t="str">
            <v>北海道幕別町</v>
          </cell>
          <cell r="E164" t="str">
            <v>016438</v>
          </cell>
        </row>
        <row r="165">
          <cell r="D165" t="str">
            <v>北海道池田町</v>
          </cell>
          <cell r="E165" t="str">
            <v>016446</v>
          </cell>
        </row>
        <row r="166">
          <cell r="D166" t="str">
            <v>北海道豊頃町</v>
          </cell>
          <cell r="E166" t="str">
            <v>016454</v>
          </cell>
        </row>
        <row r="167">
          <cell r="D167" t="str">
            <v>北海道本別町</v>
          </cell>
          <cell r="E167" t="str">
            <v>016462</v>
          </cell>
        </row>
        <row r="168">
          <cell r="D168" t="str">
            <v>北海道足寄町</v>
          </cell>
          <cell r="E168" t="str">
            <v>016471</v>
          </cell>
        </row>
        <row r="169">
          <cell r="D169" t="str">
            <v>北海道陸別町</v>
          </cell>
          <cell r="E169" t="str">
            <v>016489</v>
          </cell>
        </row>
        <row r="170">
          <cell r="D170" t="str">
            <v>北海道浦幌町</v>
          </cell>
          <cell r="E170" t="str">
            <v>016497</v>
          </cell>
        </row>
        <row r="171">
          <cell r="D171" t="str">
            <v>北海道釧路町</v>
          </cell>
          <cell r="E171" t="str">
            <v>016616</v>
          </cell>
        </row>
        <row r="172">
          <cell r="D172" t="str">
            <v>北海道厚岸町</v>
          </cell>
          <cell r="E172" t="str">
            <v>016624</v>
          </cell>
        </row>
        <row r="173">
          <cell r="D173" t="str">
            <v>北海道浜中町</v>
          </cell>
          <cell r="E173" t="str">
            <v>016632</v>
          </cell>
        </row>
        <row r="174">
          <cell r="D174" t="str">
            <v>北海道標茶町</v>
          </cell>
          <cell r="E174" t="str">
            <v>016641</v>
          </cell>
        </row>
        <row r="175">
          <cell r="D175" t="str">
            <v>北海道弟子屈町</v>
          </cell>
          <cell r="E175" t="str">
            <v>016659</v>
          </cell>
        </row>
        <row r="176">
          <cell r="D176" t="str">
            <v>北海道鶴居村</v>
          </cell>
          <cell r="E176" t="str">
            <v>016675</v>
          </cell>
        </row>
        <row r="177">
          <cell r="D177" t="str">
            <v>北海道白糠町</v>
          </cell>
          <cell r="E177" t="str">
            <v>016683</v>
          </cell>
        </row>
        <row r="178">
          <cell r="D178" t="str">
            <v>北海道別海町</v>
          </cell>
          <cell r="E178" t="str">
            <v>016918</v>
          </cell>
        </row>
        <row r="179">
          <cell r="D179" t="str">
            <v>北海道中標津町</v>
          </cell>
          <cell r="E179" t="str">
            <v>016926</v>
          </cell>
        </row>
        <row r="180">
          <cell r="D180" t="str">
            <v>北海道標津町</v>
          </cell>
          <cell r="E180" t="str">
            <v>016934</v>
          </cell>
        </row>
        <row r="181">
          <cell r="D181" t="str">
            <v>北海道羅臼町</v>
          </cell>
          <cell r="E181" t="str">
            <v>016942</v>
          </cell>
        </row>
        <row r="182">
          <cell r="D182" t="str">
            <v>青森県青森県</v>
          </cell>
          <cell r="E182" t="str">
            <v>020001</v>
          </cell>
        </row>
        <row r="183">
          <cell r="D183" t="str">
            <v>青森県青森市</v>
          </cell>
          <cell r="E183" t="str">
            <v>022012</v>
          </cell>
        </row>
        <row r="184">
          <cell r="D184" t="str">
            <v>青森県弘前市</v>
          </cell>
          <cell r="E184" t="str">
            <v>022021</v>
          </cell>
        </row>
        <row r="185">
          <cell r="D185" t="str">
            <v>青森県八戸市</v>
          </cell>
          <cell r="E185" t="str">
            <v>022039</v>
          </cell>
        </row>
        <row r="186">
          <cell r="D186" t="str">
            <v>青森県黒石市</v>
          </cell>
          <cell r="E186" t="str">
            <v>022047</v>
          </cell>
        </row>
        <row r="187">
          <cell r="D187" t="str">
            <v>青森県五所川原市</v>
          </cell>
          <cell r="E187" t="str">
            <v>022055</v>
          </cell>
        </row>
        <row r="188">
          <cell r="D188" t="str">
            <v>青森県十和田市</v>
          </cell>
          <cell r="E188" t="str">
            <v>022063</v>
          </cell>
        </row>
        <row r="189">
          <cell r="D189" t="str">
            <v>青森県三沢市</v>
          </cell>
          <cell r="E189" t="str">
            <v>022071</v>
          </cell>
        </row>
        <row r="190">
          <cell r="D190" t="str">
            <v>青森県むつ市</v>
          </cell>
          <cell r="E190" t="str">
            <v>022080</v>
          </cell>
        </row>
        <row r="191">
          <cell r="D191" t="str">
            <v>青森県つがる市</v>
          </cell>
          <cell r="E191" t="str">
            <v>022098</v>
          </cell>
        </row>
        <row r="192">
          <cell r="D192" t="str">
            <v>青森県平川市</v>
          </cell>
          <cell r="E192" t="str">
            <v>022101</v>
          </cell>
        </row>
        <row r="193">
          <cell r="D193" t="str">
            <v>青森県平内町</v>
          </cell>
          <cell r="E193" t="str">
            <v>023019</v>
          </cell>
        </row>
        <row r="194">
          <cell r="D194" t="str">
            <v>青森県今別町</v>
          </cell>
          <cell r="E194" t="str">
            <v>023035</v>
          </cell>
        </row>
        <row r="195">
          <cell r="D195" t="str">
            <v>青森県蓬田村</v>
          </cell>
          <cell r="E195" t="str">
            <v>023043</v>
          </cell>
        </row>
        <row r="196">
          <cell r="D196" t="str">
            <v>青森県外ヶ浜町</v>
          </cell>
          <cell r="E196" t="str">
            <v>023078</v>
          </cell>
        </row>
        <row r="197">
          <cell r="D197" t="str">
            <v>青森県鰺ヶ沢町</v>
          </cell>
          <cell r="E197" t="str">
            <v>023213</v>
          </cell>
        </row>
        <row r="198">
          <cell r="D198" t="str">
            <v>青森県深浦町</v>
          </cell>
          <cell r="E198" t="str">
            <v>023230</v>
          </cell>
        </row>
        <row r="199">
          <cell r="D199" t="str">
            <v>青森県西目屋村</v>
          </cell>
          <cell r="E199" t="str">
            <v>023434</v>
          </cell>
        </row>
        <row r="200">
          <cell r="D200" t="str">
            <v>青森県藤崎町</v>
          </cell>
          <cell r="E200" t="str">
            <v>023612</v>
          </cell>
        </row>
        <row r="201">
          <cell r="D201" t="str">
            <v>青森県大鰐町</v>
          </cell>
          <cell r="E201" t="str">
            <v>023621</v>
          </cell>
        </row>
        <row r="202">
          <cell r="D202" t="str">
            <v>青森県田舎館村</v>
          </cell>
          <cell r="E202" t="str">
            <v>023671</v>
          </cell>
        </row>
        <row r="203">
          <cell r="D203" t="str">
            <v>青森県板柳町</v>
          </cell>
          <cell r="E203" t="str">
            <v>023817</v>
          </cell>
        </row>
        <row r="204">
          <cell r="D204" t="str">
            <v>青森県鶴田町</v>
          </cell>
          <cell r="E204" t="str">
            <v>023841</v>
          </cell>
        </row>
        <row r="205">
          <cell r="D205" t="str">
            <v>青森県中泊町</v>
          </cell>
          <cell r="E205" t="str">
            <v>023876</v>
          </cell>
        </row>
        <row r="206">
          <cell r="D206" t="str">
            <v>青森県野辺地町</v>
          </cell>
          <cell r="E206" t="str">
            <v>024015</v>
          </cell>
        </row>
        <row r="207">
          <cell r="D207" t="str">
            <v>青森県七戸町</v>
          </cell>
          <cell r="E207" t="str">
            <v>024023</v>
          </cell>
        </row>
        <row r="208">
          <cell r="D208" t="str">
            <v>青森県六戸町</v>
          </cell>
          <cell r="E208" t="str">
            <v>024058</v>
          </cell>
        </row>
        <row r="209">
          <cell r="D209" t="str">
            <v>青森県横浜町</v>
          </cell>
          <cell r="E209" t="str">
            <v>024066</v>
          </cell>
        </row>
        <row r="210">
          <cell r="D210" t="str">
            <v>青森県東北町</v>
          </cell>
          <cell r="E210" t="str">
            <v>024082</v>
          </cell>
        </row>
        <row r="211">
          <cell r="D211" t="str">
            <v>青森県六ヶ所村</v>
          </cell>
          <cell r="E211" t="str">
            <v>024112</v>
          </cell>
        </row>
        <row r="212">
          <cell r="D212" t="str">
            <v>青森県おいらせ町</v>
          </cell>
          <cell r="E212" t="str">
            <v>024121</v>
          </cell>
        </row>
        <row r="213">
          <cell r="D213" t="str">
            <v>青森県大間町</v>
          </cell>
          <cell r="E213" t="str">
            <v>024236</v>
          </cell>
        </row>
        <row r="214">
          <cell r="D214" t="str">
            <v>青森県東通村</v>
          </cell>
          <cell r="E214" t="str">
            <v>024244</v>
          </cell>
        </row>
        <row r="215">
          <cell r="D215" t="str">
            <v>青森県風間浦村</v>
          </cell>
          <cell r="E215" t="str">
            <v>024252</v>
          </cell>
        </row>
        <row r="216">
          <cell r="D216" t="str">
            <v>青森県佐井村</v>
          </cell>
          <cell r="E216" t="str">
            <v>024261</v>
          </cell>
        </row>
        <row r="217">
          <cell r="D217" t="str">
            <v>青森県三戸町</v>
          </cell>
          <cell r="E217" t="str">
            <v>024414</v>
          </cell>
        </row>
        <row r="218">
          <cell r="D218" t="str">
            <v>青森県五戸町</v>
          </cell>
          <cell r="E218" t="str">
            <v>024422</v>
          </cell>
        </row>
        <row r="219">
          <cell r="D219" t="str">
            <v>青森県田子町</v>
          </cell>
          <cell r="E219" t="str">
            <v>024431</v>
          </cell>
        </row>
        <row r="220">
          <cell r="D220" t="str">
            <v>青森県南部町</v>
          </cell>
          <cell r="E220" t="str">
            <v>024457</v>
          </cell>
        </row>
        <row r="221">
          <cell r="D221" t="str">
            <v>青森県階上町</v>
          </cell>
          <cell r="E221" t="str">
            <v>024465</v>
          </cell>
        </row>
        <row r="222">
          <cell r="D222" t="str">
            <v>青森県新郷村</v>
          </cell>
          <cell r="E222" t="str">
            <v>024503</v>
          </cell>
        </row>
        <row r="223">
          <cell r="D223" t="str">
            <v>岩手県岩手県</v>
          </cell>
          <cell r="E223" t="str">
            <v>030007</v>
          </cell>
        </row>
        <row r="224">
          <cell r="D224" t="str">
            <v>岩手県盛岡市</v>
          </cell>
          <cell r="E224" t="str">
            <v>032018</v>
          </cell>
        </row>
        <row r="225">
          <cell r="D225" t="str">
            <v>岩手県宮古市</v>
          </cell>
          <cell r="E225" t="str">
            <v>032026</v>
          </cell>
        </row>
        <row r="226">
          <cell r="D226" t="str">
            <v>岩手県大船渡市</v>
          </cell>
          <cell r="E226" t="str">
            <v>032034</v>
          </cell>
        </row>
        <row r="227">
          <cell r="D227" t="str">
            <v>岩手県花巻市</v>
          </cell>
          <cell r="E227" t="str">
            <v>032051</v>
          </cell>
        </row>
        <row r="228">
          <cell r="D228" t="str">
            <v>岩手県北上市</v>
          </cell>
          <cell r="E228" t="str">
            <v>032069</v>
          </cell>
        </row>
        <row r="229">
          <cell r="D229" t="str">
            <v>岩手県久慈市</v>
          </cell>
          <cell r="E229" t="str">
            <v>032077</v>
          </cell>
        </row>
        <row r="230">
          <cell r="D230" t="str">
            <v>岩手県遠野市</v>
          </cell>
          <cell r="E230" t="str">
            <v>032085</v>
          </cell>
        </row>
        <row r="231">
          <cell r="D231" t="str">
            <v>岩手県一関市</v>
          </cell>
          <cell r="E231" t="str">
            <v>032093</v>
          </cell>
        </row>
        <row r="232">
          <cell r="D232" t="str">
            <v>岩手県陸前高田市</v>
          </cell>
          <cell r="E232" t="str">
            <v>032107</v>
          </cell>
        </row>
        <row r="233">
          <cell r="D233" t="str">
            <v>岩手県釜石市</v>
          </cell>
          <cell r="E233" t="str">
            <v>032115</v>
          </cell>
        </row>
        <row r="234">
          <cell r="D234" t="str">
            <v>岩手県二戸市</v>
          </cell>
          <cell r="E234" t="str">
            <v>032131</v>
          </cell>
        </row>
        <row r="235">
          <cell r="D235" t="str">
            <v>岩手県八幡平市</v>
          </cell>
          <cell r="E235" t="str">
            <v>032140</v>
          </cell>
        </row>
        <row r="236">
          <cell r="D236" t="str">
            <v>岩手県奥州市</v>
          </cell>
          <cell r="E236" t="str">
            <v>032158</v>
          </cell>
        </row>
        <row r="237">
          <cell r="D237" t="str">
            <v>岩手県滝沢市</v>
          </cell>
          <cell r="E237" t="str">
            <v>032166</v>
          </cell>
        </row>
        <row r="238">
          <cell r="D238" t="str">
            <v>岩手県雫石町</v>
          </cell>
          <cell r="E238" t="str">
            <v>033014</v>
          </cell>
        </row>
        <row r="239">
          <cell r="D239" t="str">
            <v>岩手県葛巻町</v>
          </cell>
          <cell r="E239" t="str">
            <v>033022</v>
          </cell>
        </row>
        <row r="240">
          <cell r="D240" t="str">
            <v>岩手県岩手町</v>
          </cell>
          <cell r="E240" t="str">
            <v>033031</v>
          </cell>
        </row>
        <row r="241">
          <cell r="D241" t="str">
            <v>岩手県紫波町</v>
          </cell>
          <cell r="E241" t="str">
            <v>033219</v>
          </cell>
        </row>
        <row r="242">
          <cell r="D242" t="str">
            <v>岩手県矢巾町</v>
          </cell>
          <cell r="E242" t="str">
            <v>033227</v>
          </cell>
        </row>
        <row r="243">
          <cell r="D243" t="str">
            <v>岩手県西和賀町</v>
          </cell>
          <cell r="E243" t="str">
            <v>033669</v>
          </cell>
        </row>
        <row r="244">
          <cell r="D244" t="str">
            <v>岩手県金ケ崎町</v>
          </cell>
          <cell r="E244" t="str">
            <v>033812</v>
          </cell>
        </row>
        <row r="245">
          <cell r="D245" t="str">
            <v>岩手県平泉町</v>
          </cell>
          <cell r="E245" t="str">
            <v>034029</v>
          </cell>
        </row>
        <row r="246">
          <cell r="D246" t="str">
            <v>岩手県住田町</v>
          </cell>
          <cell r="E246" t="str">
            <v>034410</v>
          </cell>
        </row>
        <row r="247">
          <cell r="D247" t="str">
            <v>岩手県大槌町</v>
          </cell>
          <cell r="E247" t="str">
            <v>034614</v>
          </cell>
        </row>
        <row r="248">
          <cell r="D248" t="str">
            <v>岩手県山田町</v>
          </cell>
          <cell r="E248" t="str">
            <v>034827</v>
          </cell>
        </row>
        <row r="249">
          <cell r="D249" t="str">
            <v>岩手県岩泉町</v>
          </cell>
          <cell r="E249" t="str">
            <v>034835</v>
          </cell>
        </row>
        <row r="250">
          <cell r="D250" t="str">
            <v>岩手県田野畑村</v>
          </cell>
          <cell r="E250" t="str">
            <v>034843</v>
          </cell>
        </row>
        <row r="251">
          <cell r="D251" t="str">
            <v>岩手県普代村</v>
          </cell>
          <cell r="E251" t="str">
            <v>034851</v>
          </cell>
        </row>
        <row r="252">
          <cell r="D252" t="str">
            <v>岩手県軽米町</v>
          </cell>
          <cell r="E252" t="str">
            <v>035017</v>
          </cell>
        </row>
        <row r="253">
          <cell r="D253" t="str">
            <v>岩手県野田村</v>
          </cell>
          <cell r="E253" t="str">
            <v>035033</v>
          </cell>
        </row>
        <row r="254">
          <cell r="D254" t="str">
            <v>岩手県九戸村</v>
          </cell>
          <cell r="E254" t="str">
            <v>035068</v>
          </cell>
        </row>
        <row r="255">
          <cell r="D255" t="str">
            <v>岩手県洋野町</v>
          </cell>
          <cell r="E255" t="str">
            <v>035076</v>
          </cell>
        </row>
        <row r="256">
          <cell r="D256" t="str">
            <v>岩手県一戸町</v>
          </cell>
          <cell r="E256" t="str">
            <v>035246</v>
          </cell>
        </row>
        <row r="257">
          <cell r="D257" t="str">
            <v>宮城県宮城県</v>
          </cell>
          <cell r="E257" t="str">
            <v>040002</v>
          </cell>
        </row>
        <row r="258">
          <cell r="D258" t="str">
            <v>宮城県仙台市</v>
          </cell>
          <cell r="E258" t="str">
            <v>041009</v>
          </cell>
        </row>
        <row r="259">
          <cell r="D259" t="str">
            <v>宮城県石巻市</v>
          </cell>
          <cell r="E259" t="str">
            <v>042021</v>
          </cell>
        </row>
        <row r="260">
          <cell r="D260" t="str">
            <v>宮城県塩竈市</v>
          </cell>
          <cell r="E260" t="str">
            <v>042030</v>
          </cell>
        </row>
        <row r="261">
          <cell r="D261" t="str">
            <v>宮城県気仙沼市</v>
          </cell>
          <cell r="E261" t="str">
            <v>042056</v>
          </cell>
        </row>
        <row r="262">
          <cell r="D262" t="str">
            <v>宮城県白石市</v>
          </cell>
          <cell r="E262" t="str">
            <v>042064</v>
          </cell>
        </row>
        <row r="263">
          <cell r="D263" t="str">
            <v>宮城県名取市</v>
          </cell>
          <cell r="E263" t="str">
            <v>042072</v>
          </cell>
        </row>
        <row r="264">
          <cell r="D264" t="str">
            <v>宮城県角田市</v>
          </cell>
          <cell r="E264" t="str">
            <v>042081</v>
          </cell>
        </row>
        <row r="265">
          <cell r="D265" t="str">
            <v>宮城県多賀城市</v>
          </cell>
          <cell r="E265" t="str">
            <v>042099</v>
          </cell>
        </row>
        <row r="266">
          <cell r="D266" t="str">
            <v>宮城県岩沼市</v>
          </cell>
          <cell r="E266" t="str">
            <v>042111</v>
          </cell>
        </row>
        <row r="267">
          <cell r="D267" t="str">
            <v>宮城県登米市</v>
          </cell>
          <cell r="E267" t="str">
            <v>042129</v>
          </cell>
        </row>
        <row r="268">
          <cell r="D268" t="str">
            <v>宮城県栗原市</v>
          </cell>
          <cell r="E268" t="str">
            <v>042137</v>
          </cell>
        </row>
        <row r="269">
          <cell r="D269" t="str">
            <v>宮城県東松島市</v>
          </cell>
          <cell r="E269" t="str">
            <v>042145</v>
          </cell>
        </row>
        <row r="270">
          <cell r="D270" t="str">
            <v>宮城県大崎市</v>
          </cell>
          <cell r="E270" t="str">
            <v>042153</v>
          </cell>
        </row>
        <row r="271">
          <cell r="D271" t="str">
            <v>宮城県富谷市</v>
          </cell>
          <cell r="E271" t="str">
            <v>042161</v>
          </cell>
        </row>
        <row r="272">
          <cell r="D272" t="str">
            <v>宮城県蔵王町</v>
          </cell>
          <cell r="E272" t="str">
            <v>043010</v>
          </cell>
        </row>
        <row r="273">
          <cell r="D273" t="str">
            <v>宮城県七ヶ宿町</v>
          </cell>
          <cell r="E273" t="str">
            <v>043028</v>
          </cell>
        </row>
        <row r="274">
          <cell r="D274" t="str">
            <v>宮城県大河原町</v>
          </cell>
          <cell r="E274" t="str">
            <v>043214</v>
          </cell>
        </row>
        <row r="275">
          <cell r="D275" t="str">
            <v>宮城県村田町</v>
          </cell>
          <cell r="E275" t="str">
            <v>043222</v>
          </cell>
        </row>
        <row r="276">
          <cell r="D276" t="str">
            <v>宮城県柴田町</v>
          </cell>
          <cell r="E276" t="str">
            <v>043231</v>
          </cell>
        </row>
        <row r="277">
          <cell r="D277" t="str">
            <v>宮城県川崎町</v>
          </cell>
          <cell r="E277" t="str">
            <v>043249</v>
          </cell>
        </row>
        <row r="278">
          <cell r="D278" t="str">
            <v>宮城県丸森町</v>
          </cell>
          <cell r="E278" t="str">
            <v>043419</v>
          </cell>
        </row>
        <row r="279">
          <cell r="D279" t="str">
            <v>宮城県亘理町</v>
          </cell>
          <cell r="E279" t="str">
            <v>043613</v>
          </cell>
        </row>
        <row r="280">
          <cell r="D280" t="str">
            <v>宮城県山元町</v>
          </cell>
          <cell r="E280" t="str">
            <v>043621</v>
          </cell>
        </row>
        <row r="281">
          <cell r="D281" t="str">
            <v>宮城県松島町</v>
          </cell>
          <cell r="E281" t="str">
            <v>044016</v>
          </cell>
        </row>
        <row r="282">
          <cell r="D282" t="str">
            <v>宮城県七ヶ浜町</v>
          </cell>
          <cell r="E282" t="str">
            <v>044041</v>
          </cell>
        </row>
        <row r="283">
          <cell r="D283" t="str">
            <v>宮城県利府町</v>
          </cell>
          <cell r="E283" t="str">
            <v>044067</v>
          </cell>
        </row>
        <row r="284">
          <cell r="D284" t="str">
            <v>宮城県大和町</v>
          </cell>
          <cell r="E284" t="str">
            <v>044211</v>
          </cell>
        </row>
        <row r="285">
          <cell r="D285" t="str">
            <v>宮城県大郷町</v>
          </cell>
          <cell r="E285" t="str">
            <v>044229</v>
          </cell>
        </row>
        <row r="286">
          <cell r="D286" t="str">
            <v>宮城県大衡村</v>
          </cell>
          <cell r="E286" t="str">
            <v>044245</v>
          </cell>
        </row>
        <row r="287">
          <cell r="D287" t="str">
            <v>宮城県色麻町</v>
          </cell>
          <cell r="E287" t="str">
            <v>044440</v>
          </cell>
        </row>
        <row r="288">
          <cell r="D288" t="str">
            <v>宮城県加美町</v>
          </cell>
          <cell r="E288" t="str">
            <v>044458</v>
          </cell>
        </row>
        <row r="289">
          <cell r="D289" t="str">
            <v>宮城県涌谷町</v>
          </cell>
          <cell r="E289" t="str">
            <v>045012</v>
          </cell>
        </row>
        <row r="290">
          <cell r="D290" t="str">
            <v>宮城県美里町</v>
          </cell>
          <cell r="E290" t="str">
            <v>045055</v>
          </cell>
        </row>
        <row r="291">
          <cell r="D291" t="str">
            <v>宮城県女川町</v>
          </cell>
          <cell r="E291" t="str">
            <v>045811</v>
          </cell>
        </row>
        <row r="292">
          <cell r="D292" t="str">
            <v>宮城県南三陸町</v>
          </cell>
          <cell r="E292" t="str">
            <v>046060</v>
          </cell>
        </row>
        <row r="293">
          <cell r="D293" t="str">
            <v>秋田県秋田県</v>
          </cell>
          <cell r="E293" t="str">
            <v>050008</v>
          </cell>
        </row>
        <row r="294">
          <cell r="D294" t="str">
            <v>秋田県秋田市</v>
          </cell>
          <cell r="E294" t="str">
            <v>052019</v>
          </cell>
        </row>
        <row r="295">
          <cell r="D295" t="str">
            <v>秋田県能代市</v>
          </cell>
          <cell r="E295" t="str">
            <v>052027</v>
          </cell>
        </row>
        <row r="296">
          <cell r="D296" t="str">
            <v>秋田県横手市</v>
          </cell>
          <cell r="E296" t="str">
            <v>052035</v>
          </cell>
        </row>
        <row r="297">
          <cell r="D297" t="str">
            <v>秋田県大館市</v>
          </cell>
          <cell r="E297" t="str">
            <v>052043</v>
          </cell>
        </row>
        <row r="298">
          <cell r="D298" t="str">
            <v>秋田県男鹿市</v>
          </cell>
          <cell r="E298" t="str">
            <v>052060</v>
          </cell>
        </row>
        <row r="299">
          <cell r="D299" t="str">
            <v>秋田県湯沢市</v>
          </cell>
          <cell r="E299" t="str">
            <v>052078</v>
          </cell>
        </row>
        <row r="300">
          <cell r="D300" t="str">
            <v>秋田県鹿角市</v>
          </cell>
          <cell r="E300" t="str">
            <v>052094</v>
          </cell>
        </row>
        <row r="301">
          <cell r="D301" t="str">
            <v>秋田県由利本荘市</v>
          </cell>
          <cell r="E301" t="str">
            <v>052108</v>
          </cell>
        </row>
        <row r="302">
          <cell r="D302" t="str">
            <v>秋田県潟上市</v>
          </cell>
          <cell r="E302" t="str">
            <v>052116</v>
          </cell>
        </row>
        <row r="303">
          <cell r="D303" t="str">
            <v>秋田県大仙市</v>
          </cell>
          <cell r="E303" t="str">
            <v>052124</v>
          </cell>
        </row>
        <row r="304">
          <cell r="D304" t="str">
            <v>秋田県北秋田市</v>
          </cell>
          <cell r="E304" t="str">
            <v>052132</v>
          </cell>
        </row>
        <row r="305">
          <cell r="D305" t="str">
            <v>秋田県にかほ市</v>
          </cell>
          <cell r="E305" t="str">
            <v>052141</v>
          </cell>
        </row>
        <row r="306">
          <cell r="D306" t="str">
            <v>秋田県仙北市</v>
          </cell>
          <cell r="E306" t="str">
            <v>052159</v>
          </cell>
        </row>
        <row r="307">
          <cell r="D307" t="str">
            <v>秋田県小坂町</v>
          </cell>
          <cell r="E307" t="str">
            <v>053031</v>
          </cell>
        </row>
        <row r="308">
          <cell r="D308" t="str">
            <v>秋田県上小阿仁村</v>
          </cell>
          <cell r="E308" t="str">
            <v>053279</v>
          </cell>
        </row>
        <row r="309">
          <cell r="D309" t="str">
            <v>秋田県藤里町</v>
          </cell>
          <cell r="E309" t="str">
            <v>053465</v>
          </cell>
        </row>
        <row r="310">
          <cell r="D310" t="str">
            <v>秋田県三種町</v>
          </cell>
          <cell r="E310" t="str">
            <v>053481</v>
          </cell>
        </row>
        <row r="311">
          <cell r="D311" t="str">
            <v>秋田県八峰町</v>
          </cell>
          <cell r="E311" t="str">
            <v>053490</v>
          </cell>
        </row>
        <row r="312">
          <cell r="D312" t="str">
            <v>秋田県五城目町</v>
          </cell>
          <cell r="E312" t="str">
            <v>053619</v>
          </cell>
        </row>
        <row r="313">
          <cell r="D313" t="str">
            <v>秋田県八郎潟町</v>
          </cell>
          <cell r="E313" t="str">
            <v>053635</v>
          </cell>
        </row>
        <row r="314">
          <cell r="D314" t="str">
            <v>秋田県井川町</v>
          </cell>
          <cell r="E314" t="str">
            <v>053660</v>
          </cell>
        </row>
        <row r="315">
          <cell r="D315" t="str">
            <v>秋田県大潟村</v>
          </cell>
          <cell r="E315" t="str">
            <v>053686</v>
          </cell>
        </row>
        <row r="316">
          <cell r="D316" t="str">
            <v>秋田県美郷町</v>
          </cell>
          <cell r="E316" t="str">
            <v>054348</v>
          </cell>
        </row>
        <row r="317">
          <cell r="D317" t="str">
            <v>秋田県羽後町</v>
          </cell>
          <cell r="E317" t="str">
            <v>054631</v>
          </cell>
        </row>
        <row r="318">
          <cell r="D318" t="str">
            <v>秋田県東成瀬村</v>
          </cell>
          <cell r="E318" t="str">
            <v>054640</v>
          </cell>
        </row>
        <row r="319">
          <cell r="D319" t="str">
            <v>山形県山形県</v>
          </cell>
          <cell r="E319" t="str">
            <v>060003</v>
          </cell>
        </row>
        <row r="320">
          <cell r="D320" t="str">
            <v>山形県山形市</v>
          </cell>
          <cell r="E320" t="str">
            <v>062014</v>
          </cell>
        </row>
        <row r="321">
          <cell r="D321" t="str">
            <v>山形県米沢市</v>
          </cell>
          <cell r="E321" t="str">
            <v>062022</v>
          </cell>
        </row>
        <row r="322">
          <cell r="D322" t="str">
            <v>山形県鶴岡市</v>
          </cell>
          <cell r="E322" t="str">
            <v>062031</v>
          </cell>
        </row>
        <row r="323">
          <cell r="D323" t="str">
            <v>山形県酒田市</v>
          </cell>
          <cell r="E323" t="str">
            <v>062049</v>
          </cell>
        </row>
        <row r="324">
          <cell r="D324" t="str">
            <v>山形県新庄市</v>
          </cell>
          <cell r="E324" t="str">
            <v>062057</v>
          </cell>
        </row>
        <row r="325">
          <cell r="D325" t="str">
            <v>山形県寒河江市</v>
          </cell>
          <cell r="E325" t="str">
            <v>062065</v>
          </cell>
        </row>
        <row r="326">
          <cell r="D326" t="str">
            <v>山形県上山市</v>
          </cell>
          <cell r="E326" t="str">
            <v>062073</v>
          </cell>
        </row>
        <row r="327">
          <cell r="D327" t="str">
            <v>山形県村山市</v>
          </cell>
          <cell r="E327" t="str">
            <v>062081</v>
          </cell>
        </row>
        <row r="328">
          <cell r="D328" t="str">
            <v>山形県長井市</v>
          </cell>
          <cell r="E328" t="str">
            <v>062090</v>
          </cell>
        </row>
        <row r="329">
          <cell r="D329" t="str">
            <v>山形県天童市</v>
          </cell>
          <cell r="E329" t="str">
            <v>062103</v>
          </cell>
        </row>
        <row r="330">
          <cell r="D330" t="str">
            <v>山形県東根市</v>
          </cell>
          <cell r="E330" t="str">
            <v>062111</v>
          </cell>
        </row>
        <row r="331">
          <cell r="D331" t="str">
            <v>山形県尾花沢市</v>
          </cell>
          <cell r="E331" t="str">
            <v>062120</v>
          </cell>
        </row>
        <row r="332">
          <cell r="D332" t="str">
            <v>山形県南陽市</v>
          </cell>
          <cell r="E332" t="str">
            <v>062138</v>
          </cell>
        </row>
        <row r="333">
          <cell r="D333" t="str">
            <v>山形県山辺町</v>
          </cell>
          <cell r="E333" t="str">
            <v>063011</v>
          </cell>
        </row>
        <row r="334">
          <cell r="D334" t="str">
            <v>山形県中山町</v>
          </cell>
          <cell r="E334" t="str">
            <v>063029</v>
          </cell>
        </row>
        <row r="335">
          <cell r="D335" t="str">
            <v>山形県河北町</v>
          </cell>
          <cell r="E335" t="str">
            <v>063215</v>
          </cell>
        </row>
        <row r="336">
          <cell r="D336" t="str">
            <v>山形県西川町</v>
          </cell>
          <cell r="E336" t="str">
            <v>063223</v>
          </cell>
        </row>
        <row r="337">
          <cell r="D337" t="str">
            <v>山形県朝日町</v>
          </cell>
          <cell r="E337" t="str">
            <v>063231</v>
          </cell>
        </row>
        <row r="338">
          <cell r="D338" t="str">
            <v>山形県大江町</v>
          </cell>
          <cell r="E338" t="str">
            <v>063240</v>
          </cell>
        </row>
        <row r="339">
          <cell r="D339" t="str">
            <v>山形県大石田町</v>
          </cell>
          <cell r="E339" t="str">
            <v>063410</v>
          </cell>
        </row>
        <row r="340">
          <cell r="D340" t="str">
            <v>山形県金山町</v>
          </cell>
          <cell r="E340" t="str">
            <v>063614</v>
          </cell>
        </row>
        <row r="341">
          <cell r="D341" t="str">
            <v>山形県最上町</v>
          </cell>
          <cell r="E341" t="str">
            <v>063622</v>
          </cell>
        </row>
        <row r="342">
          <cell r="D342" t="str">
            <v>山形県舟形町</v>
          </cell>
          <cell r="E342" t="str">
            <v>063631</v>
          </cell>
        </row>
        <row r="343">
          <cell r="D343" t="str">
            <v>山形県真室川町</v>
          </cell>
          <cell r="E343" t="str">
            <v>063649</v>
          </cell>
        </row>
        <row r="344">
          <cell r="D344" t="str">
            <v>山形県大蔵村</v>
          </cell>
          <cell r="E344" t="str">
            <v>063657</v>
          </cell>
        </row>
        <row r="345">
          <cell r="D345" t="str">
            <v>山形県鮭川村</v>
          </cell>
          <cell r="E345" t="str">
            <v>063665</v>
          </cell>
        </row>
        <row r="346">
          <cell r="D346" t="str">
            <v>山形県戸沢村</v>
          </cell>
          <cell r="E346" t="str">
            <v>063673</v>
          </cell>
        </row>
        <row r="347">
          <cell r="D347" t="str">
            <v>山形県高畠町</v>
          </cell>
          <cell r="E347" t="str">
            <v>063819</v>
          </cell>
        </row>
        <row r="348">
          <cell r="D348" t="str">
            <v>山形県川西町</v>
          </cell>
          <cell r="E348" t="str">
            <v>063827</v>
          </cell>
        </row>
        <row r="349">
          <cell r="D349" t="str">
            <v>山形県小国町</v>
          </cell>
          <cell r="E349" t="str">
            <v>064017</v>
          </cell>
        </row>
        <row r="350">
          <cell r="D350" t="str">
            <v>山形県白鷹町</v>
          </cell>
          <cell r="E350" t="str">
            <v>064025</v>
          </cell>
        </row>
        <row r="351">
          <cell r="D351" t="str">
            <v>山形県飯豊町</v>
          </cell>
          <cell r="E351" t="str">
            <v>064033</v>
          </cell>
        </row>
        <row r="352">
          <cell r="D352" t="str">
            <v>山形県三川町</v>
          </cell>
          <cell r="E352" t="str">
            <v>064262</v>
          </cell>
        </row>
        <row r="353">
          <cell r="D353" t="str">
            <v>山形県庄内町</v>
          </cell>
          <cell r="E353" t="str">
            <v>064289</v>
          </cell>
        </row>
        <row r="354">
          <cell r="D354" t="str">
            <v>山形県遊佐町</v>
          </cell>
          <cell r="E354" t="str">
            <v>064611</v>
          </cell>
        </row>
        <row r="355">
          <cell r="D355" t="str">
            <v>福島県福島県</v>
          </cell>
          <cell r="E355" t="str">
            <v>070009</v>
          </cell>
        </row>
        <row r="356">
          <cell r="D356" t="str">
            <v>福島県福島市</v>
          </cell>
          <cell r="E356" t="str">
            <v>072010</v>
          </cell>
        </row>
        <row r="357">
          <cell r="D357" t="str">
            <v>福島県会津若松市</v>
          </cell>
          <cell r="E357" t="str">
            <v>072028</v>
          </cell>
        </row>
        <row r="358">
          <cell r="D358" t="str">
            <v>福島県郡山市</v>
          </cell>
          <cell r="E358" t="str">
            <v>072036</v>
          </cell>
        </row>
        <row r="359">
          <cell r="D359" t="str">
            <v>福島県いわき市</v>
          </cell>
          <cell r="E359" t="str">
            <v>072044</v>
          </cell>
        </row>
        <row r="360">
          <cell r="D360" t="str">
            <v>福島県白河市</v>
          </cell>
          <cell r="E360" t="str">
            <v>072052</v>
          </cell>
        </row>
        <row r="361">
          <cell r="D361" t="str">
            <v>福島県須賀川市</v>
          </cell>
          <cell r="E361" t="str">
            <v>072079</v>
          </cell>
        </row>
        <row r="362">
          <cell r="D362" t="str">
            <v>福島県喜多方市</v>
          </cell>
          <cell r="E362" t="str">
            <v>072087</v>
          </cell>
        </row>
        <row r="363">
          <cell r="D363" t="str">
            <v>福島県相馬市</v>
          </cell>
          <cell r="E363" t="str">
            <v>072095</v>
          </cell>
        </row>
        <row r="364">
          <cell r="D364" t="str">
            <v>福島県二本松市</v>
          </cell>
          <cell r="E364" t="str">
            <v>072109</v>
          </cell>
        </row>
        <row r="365">
          <cell r="D365" t="str">
            <v>福島県田村市</v>
          </cell>
          <cell r="E365" t="str">
            <v>072117</v>
          </cell>
        </row>
        <row r="366">
          <cell r="D366" t="str">
            <v>福島県南相馬市</v>
          </cell>
          <cell r="E366" t="str">
            <v>072125</v>
          </cell>
        </row>
        <row r="367">
          <cell r="D367" t="str">
            <v>福島県伊達市</v>
          </cell>
          <cell r="E367" t="str">
            <v>072133</v>
          </cell>
        </row>
        <row r="368">
          <cell r="D368" t="str">
            <v>福島県本宮市</v>
          </cell>
          <cell r="E368" t="str">
            <v>072141</v>
          </cell>
        </row>
        <row r="369">
          <cell r="D369" t="str">
            <v>福島県桑折町</v>
          </cell>
          <cell r="E369" t="str">
            <v>073016</v>
          </cell>
        </row>
        <row r="370">
          <cell r="D370" t="str">
            <v>福島県国見町</v>
          </cell>
          <cell r="E370" t="str">
            <v>073032</v>
          </cell>
        </row>
        <row r="371">
          <cell r="D371" t="str">
            <v>福島県川俣町</v>
          </cell>
          <cell r="E371" t="str">
            <v>073083</v>
          </cell>
        </row>
        <row r="372">
          <cell r="D372" t="str">
            <v>福島県大玉村</v>
          </cell>
          <cell r="E372" t="str">
            <v>073229</v>
          </cell>
        </row>
        <row r="373">
          <cell r="D373" t="str">
            <v>福島県鏡石町</v>
          </cell>
          <cell r="E373" t="str">
            <v>073423</v>
          </cell>
        </row>
        <row r="374">
          <cell r="D374" t="str">
            <v>福島県天栄村</v>
          </cell>
          <cell r="E374" t="str">
            <v>073440</v>
          </cell>
        </row>
        <row r="375">
          <cell r="D375" t="str">
            <v>福島県下郷町</v>
          </cell>
          <cell r="E375" t="str">
            <v>073628</v>
          </cell>
        </row>
        <row r="376">
          <cell r="D376" t="str">
            <v>福島県檜枝岐村</v>
          </cell>
          <cell r="E376" t="str">
            <v>073644</v>
          </cell>
        </row>
        <row r="377">
          <cell r="D377" t="str">
            <v>福島県只見町</v>
          </cell>
          <cell r="E377" t="str">
            <v>073679</v>
          </cell>
        </row>
        <row r="378">
          <cell r="D378" t="str">
            <v>福島県南会津町</v>
          </cell>
          <cell r="E378" t="str">
            <v>073687</v>
          </cell>
        </row>
        <row r="379">
          <cell r="D379" t="str">
            <v>福島県北塩原村</v>
          </cell>
          <cell r="E379" t="str">
            <v>074021</v>
          </cell>
        </row>
        <row r="380">
          <cell r="D380" t="str">
            <v>福島県西会津町</v>
          </cell>
          <cell r="E380" t="str">
            <v>074055</v>
          </cell>
        </row>
        <row r="381">
          <cell r="D381" t="str">
            <v>福島県磐梯町</v>
          </cell>
          <cell r="E381" t="str">
            <v>074071</v>
          </cell>
        </row>
        <row r="382">
          <cell r="D382" t="str">
            <v>福島県猪苗代町</v>
          </cell>
          <cell r="E382" t="str">
            <v>074080</v>
          </cell>
        </row>
        <row r="383">
          <cell r="D383" t="str">
            <v>福島県会津坂下町</v>
          </cell>
          <cell r="E383" t="str">
            <v>074217</v>
          </cell>
        </row>
        <row r="384">
          <cell r="D384" t="str">
            <v>福島県湯川村</v>
          </cell>
          <cell r="E384" t="str">
            <v>074225</v>
          </cell>
        </row>
        <row r="385">
          <cell r="D385" t="str">
            <v>福島県柳津町</v>
          </cell>
          <cell r="E385" t="str">
            <v>074233</v>
          </cell>
        </row>
        <row r="386">
          <cell r="D386" t="str">
            <v>福島県三島町</v>
          </cell>
          <cell r="E386" t="str">
            <v>074446</v>
          </cell>
        </row>
        <row r="387">
          <cell r="D387" t="str">
            <v>福島県金山町</v>
          </cell>
          <cell r="E387" t="str">
            <v>074454</v>
          </cell>
        </row>
        <row r="388">
          <cell r="D388" t="str">
            <v>福島県昭和村</v>
          </cell>
          <cell r="E388" t="str">
            <v>074462</v>
          </cell>
        </row>
        <row r="389">
          <cell r="D389" t="str">
            <v>福島県会津美里町</v>
          </cell>
          <cell r="E389" t="str">
            <v>074471</v>
          </cell>
        </row>
        <row r="390">
          <cell r="D390" t="str">
            <v>福島県西郷村</v>
          </cell>
          <cell r="E390" t="str">
            <v>074616</v>
          </cell>
        </row>
        <row r="391">
          <cell r="D391" t="str">
            <v>福島県泉崎村</v>
          </cell>
          <cell r="E391" t="str">
            <v>074641</v>
          </cell>
        </row>
        <row r="392">
          <cell r="D392" t="str">
            <v>福島県中島村</v>
          </cell>
          <cell r="E392" t="str">
            <v>074659</v>
          </cell>
        </row>
        <row r="393">
          <cell r="D393" t="str">
            <v>福島県矢吹町</v>
          </cell>
          <cell r="E393" t="str">
            <v>074667</v>
          </cell>
        </row>
        <row r="394">
          <cell r="D394" t="str">
            <v>福島県棚倉町</v>
          </cell>
          <cell r="E394" t="str">
            <v>074811</v>
          </cell>
        </row>
        <row r="395">
          <cell r="D395" t="str">
            <v>福島県矢祭町</v>
          </cell>
          <cell r="E395" t="str">
            <v>074829</v>
          </cell>
        </row>
        <row r="396">
          <cell r="D396" t="str">
            <v>福島県塙町</v>
          </cell>
          <cell r="E396" t="str">
            <v>074837</v>
          </cell>
        </row>
        <row r="397">
          <cell r="D397" t="str">
            <v>福島県鮫川村</v>
          </cell>
          <cell r="E397" t="str">
            <v>074845</v>
          </cell>
        </row>
        <row r="398">
          <cell r="D398" t="str">
            <v>福島県石川町</v>
          </cell>
          <cell r="E398" t="str">
            <v>075019</v>
          </cell>
        </row>
        <row r="399">
          <cell r="D399" t="str">
            <v>福島県玉川村</v>
          </cell>
          <cell r="E399" t="str">
            <v>075027</v>
          </cell>
        </row>
        <row r="400">
          <cell r="D400" t="str">
            <v>福島県平田村</v>
          </cell>
          <cell r="E400" t="str">
            <v>075035</v>
          </cell>
        </row>
        <row r="401">
          <cell r="D401" t="str">
            <v>福島県浅川町</v>
          </cell>
          <cell r="E401" t="str">
            <v>075043</v>
          </cell>
        </row>
        <row r="402">
          <cell r="D402" t="str">
            <v>福島県古殿町</v>
          </cell>
          <cell r="E402" t="str">
            <v>075051</v>
          </cell>
        </row>
        <row r="403">
          <cell r="D403" t="str">
            <v>福島県三春町</v>
          </cell>
          <cell r="E403" t="str">
            <v>075213</v>
          </cell>
        </row>
        <row r="404">
          <cell r="D404" t="str">
            <v>福島県小野町</v>
          </cell>
          <cell r="E404" t="str">
            <v>075221</v>
          </cell>
        </row>
        <row r="405">
          <cell r="D405" t="str">
            <v>福島県広野町</v>
          </cell>
          <cell r="E405" t="str">
            <v>075418</v>
          </cell>
        </row>
        <row r="406">
          <cell r="D406" t="str">
            <v>福島県楢葉町</v>
          </cell>
          <cell r="E406" t="str">
            <v>075426</v>
          </cell>
        </row>
        <row r="407">
          <cell r="D407" t="str">
            <v>福島県富岡町</v>
          </cell>
          <cell r="E407" t="str">
            <v>075434</v>
          </cell>
        </row>
        <row r="408">
          <cell r="D408" t="str">
            <v>福島県川内村</v>
          </cell>
          <cell r="E408" t="str">
            <v>075442</v>
          </cell>
        </row>
        <row r="409">
          <cell r="D409" t="str">
            <v>福島県大熊町</v>
          </cell>
          <cell r="E409" t="str">
            <v>075451</v>
          </cell>
        </row>
        <row r="410">
          <cell r="D410" t="str">
            <v>福島県双葉町</v>
          </cell>
          <cell r="E410" t="str">
            <v>075469</v>
          </cell>
        </row>
        <row r="411">
          <cell r="D411" t="str">
            <v>福島県浪江町</v>
          </cell>
          <cell r="E411" t="str">
            <v>075477</v>
          </cell>
        </row>
        <row r="412">
          <cell r="D412" t="str">
            <v>福島県葛尾村</v>
          </cell>
          <cell r="E412" t="str">
            <v>075485</v>
          </cell>
        </row>
        <row r="413">
          <cell r="D413" t="str">
            <v>福島県新地町</v>
          </cell>
          <cell r="E413" t="str">
            <v>075612</v>
          </cell>
        </row>
        <row r="414">
          <cell r="D414" t="str">
            <v>福島県飯舘村</v>
          </cell>
          <cell r="E414" t="str">
            <v>075647</v>
          </cell>
        </row>
        <row r="415">
          <cell r="D415" t="str">
            <v>茨城県茨城県</v>
          </cell>
          <cell r="E415" t="str">
            <v>080004</v>
          </cell>
        </row>
        <row r="416">
          <cell r="D416" t="str">
            <v>茨城県水戸市</v>
          </cell>
          <cell r="E416" t="str">
            <v>082015</v>
          </cell>
        </row>
        <row r="417">
          <cell r="D417" t="str">
            <v>茨城県日立市</v>
          </cell>
          <cell r="E417" t="str">
            <v>082023</v>
          </cell>
        </row>
        <row r="418">
          <cell r="D418" t="str">
            <v>茨城県土浦市</v>
          </cell>
          <cell r="E418" t="str">
            <v>082031</v>
          </cell>
        </row>
        <row r="419">
          <cell r="D419" t="str">
            <v>茨城県古河市</v>
          </cell>
          <cell r="E419" t="str">
            <v>082040</v>
          </cell>
        </row>
        <row r="420">
          <cell r="D420" t="str">
            <v>茨城県石岡市</v>
          </cell>
          <cell r="E420" t="str">
            <v>082058</v>
          </cell>
        </row>
        <row r="421">
          <cell r="D421" t="str">
            <v>茨城県結城市</v>
          </cell>
          <cell r="E421" t="str">
            <v>082074</v>
          </cell>
        </row>
        <row r="422">
          <cell r="D422" t="str">
            <v>茨城県龍ケ崎市</v>
          </cell>
          <cell r="E422" t="str">
            <v>082082</v>
          </cell>
        </row>
        <row r="423">
          <cell r="D423" t="str">
            <v>茨城県下妻市</v>
          </cell>
          <cell r="E423" t="str">
            <v>082104</v>
          </cell>
        </row>
        <row r="424">
          <cell r="D424" t="str">
            <v>茨城県常総市</v>
          </cell>
          <cell r="E424" t="str">
            <v>082112</v>
          </cell>
        </row>
        <row r="425">
          <cell r="D425" t="str">
            <v>茨城県常陸太田市</v>
          </cell>
          <cell r="E425" t="str">
            <v>082121</v>
          </cell>
        </row>
        <row r="426">
          <cell r="D426" t="str">
            <v>茨城県高萩市</v>
          </cell>
          <cell r="E426" t="str">
            <v>082147</v>
          </cell>
        </row>
        <row r="427">
          <cell r="D427" t="str">
            <v>茨城県北茨城市</v>
          </cell>
          <cell r="E427" t="str">
            <v>082155</v>
          </cell>
        </row>
        <row r="428">
          <cell r="D428" t="str">
            <v>茨城県笠間市</v>
          </cell>
          <cell r="E428" t="str">
            <v>082163</v>
          </cell>
        </row>
        <row r="429">
          <cell r="D429" t="str">
            <v>茨城県取手市</v>
          </cell>
          <cell r="E429" t="str">
            <v>082171</v>
          </cell>
        </row>
        <row r="430">
          <cell r="D430" t="str">
            <v>茨城県牛久市</v>
          </cell>
          <cell r="E430" t="str">
            <v>082198</v>
          </cell>
        </row>
        <row r="431">
          <cell r="D431" t="str">
            <v>茨城県つくば市</v>
          </cell>
          <cell r="E431" t="str">
            <v>082201</v>
          </cell>
        </row>
        <row r="432">
          <cell r="D432" t="str">
            <v>茨城県ひたちなか市</v>
          </cell>
          <cell r="E432" t="str">
            <v>082210</v>
          </cell>
        </row>
        <row r="433">
          <cell r="D433" t="str">
            <v>茨城県鹿嶋市</v>
          </cell>
          <cell r="E433" t="str">
            <v>082228</v>
          </cell>
        </row>
        <row r="434">
          <cell r="D434" t="str">
            <v>茨城県潮来市</v>
          </cell>
          <cell r="E434" t="str">
            <v>082236</v>
          </cell>
        </row>
        <row r="435">
          <cell r="D435" t="str">
            <v>茨城県守谷市</v>
          </cell>
          <cell r="E435" t="str">
            <v>082244</v>
          </cell>
        </row>
        <row r="436">
          <cell r="D436" t="str">
            <v>茨城県常陸大宮市</v>
          </cell>
          <cell r="E436" t="str">
            <v>082252</v>
          </cell>
        </row>
        <row r="437">
          <cell r="D437" t="str">
            <v>茨城県那珂市</v>
          </cell>
          <cell r="E437" t="str">
            <v>082261</v>
          </cell>
        </row>
        <row r="438">
          <cell r="D438" t="str">
            <v>茨城県筑西市</v>
          </cell>
          <cell r="E438" t="str">
            <v>082279</v>
          </cell>
        </row>
        <row r="439">
          <cell r="D439" t="str">
            <v>茨城県坂東市</v>
          </cell>
          <cell r="E439" t="str">
            <v>082287</v>
          </cell>
        </row>
        <row r="440">
          <cell r="D440" t="str">
            <v>茨城県稲敷市</v>
          </cell>
          <cell r="E440" t="str">
            <v>082295</v>
          </cell>
        </row>
        <row r="441">
          <cell r="D441" t="str">
            <v>茨城県かすみがうら市</v>
          </cell>
          <cell r="E441" t="str">
            <v>082309</v>
          </cell>
        </row>
        <row r="442">
          <cell r="D442" t="str">
            <v>茨城県桜川市</v>
          </cell>
          <cell r="E442" t="str">
            <v>082317</v>
          </cell>
        </row>
        <row r="443">
          <cell r="D443" t="str">
            <v>茨城県神栖市</v>
          </cell>
          <cell r="E443" t="str">
            <v>082325</v>
          </cell>
        </row>
        <row r="444">
          <cell r="D444" t="str">
            <v>茨城県行方市</v>
          </cell>
          <cell r="E444" t="str">
            <v>082333</v>
          </cell>
        </row>
        <row r="445">
          <cell r="D445" t="str">
            <v>茨城県鉾田市</v>
          </cell>
          <cell r="E445" t="str">
            <v>082341</v>
          </cell>
        </row>
        <row r="446">
          <cell r="D446" t="str">
            <v>茨城県つくばみらい市</v>
          </cell>
          <cell r="E446" t="str">
            <v>082350</v>
          </cell>
        </row>
        <row r="447">
          <cell r="D447" t="str">
            <v>茨城県小美玉市</v>
          </cell>
          <cell r="E447" t="str">
            <v>082368</v>
          </cell>
        </row>
        <row r="448">
          <cell r="D448" t="str">
            <v>茨城県茨城町</v>
          </cell>
          <cell r="E448" t="str">
            <v>083020</v>
          </cell>
        </row>
        <row r="449">
          <cell r="D449" t="str">
            <v>茨城県大洗町</v>
          </cell>
          <cell r="E449" t="str">
            <v>083097</v>
          </cell>
        </row>
        <row r="450">
          <cell r="D450" t="str">
            <v>茨城県城里町</v>
          </cell>
          <cell r="E450" t="str">
            <v>083101</v>
          </cell>
        </row>
        <row r="451">
          <cell r="D451" t="str">
            <v>茨城県東海村</v>
          </cell>
          <cell r="E451" t="str">
            <v>083411</v>
          </cell>
        </row>
        <row r="452">
          <cell r="D452" t="str">
            <v>茨城県大子町</v>
          </cell>
          <cell r="E452" t="str">
            <v>083640</v>
          </cell>
        </row>
        <row r="453">
          <cell r="D453" t="str">
            <v>茨城県美浦村</v>
          </cell>
          <cell r="E453" t="str">
            <v>084425</v>
          </cell>
        </row>
        <row r="454">
          <cell r="D454" t="str">
            <v>茨城県阿見町</v>
          </cell>
          <cell r="E454" t="str">
            <v>084433</v>
          </cell>
        </row>
        <row r="455">
          <cell r="D455" t="str">
            <v>茨城県河内町</v>
          </cell>
          <cell r="E455" t="str">
            <v>084476</v>
          </cell>
        </row>
        <row r="456">
          <cell r="D456" t="str">
            <v>茨城県八千代町</v>
          </cell>
          <cell r="E456" t="str">
            <v>085219</v>
          </cell>
        </row>
        <row r="457">
          <cell r="D457" t="str">
            <v>茨城県五霞町</v>
          </cell>
          <cell r="E457" t="str">
            <v>085421</v>
          </cell>
        </row>
        <row r="458">
          <cell r="D458" t="str">
            <v>茨城県境町</v>
          </cell>
          <cell r="E458" t="str">
            <v>085464</v>
          </cell>
        </row>
        <row r="459">
          <cell r="D459" t="str">
            <v>茨城県利根町</v>
          </cell>
          <cell r="E459" t="str">
            <v>085642</v>
          </cell>
        </row>
        <row r="460">
          <cell r="D460" t="str">
            <v>栃木県栃木県</v>
          </cell>
          <cell r="E460" t="str">
            <v>090000</v>
          </cell>
        </row>
        <row r="461">
          <cell r="D461" t="str">
            <v>栃木県宇都宮市</v>
          </cell>
          <cell r="E461" t="str">
            <v>092011</v>
          </cell>
        </row>
        <row r="462">
          <cell r="D462" t="str">
            <v>栃木県足利市</v>
          </cell>
          <cell r="E462" t="str">
            <v>092029</v>
          </cell>
        </row>
        <row r="463">
          <cell r="D463" t="str">
            <v>栃木県栃木市</v>
          </cell>
          <cell r="E463" t="str">
            <v>092037</v>
          </cell>
        </row>
        <row r="464">
          <cell r="D464" t="str">
            <v>栃木県佐野市</v>
          </cell>
          <cell r="E464" t="str">
            <v>092045</v>
          </cell>
        </row>
        <row r="465">
          <cell r="D465" t="str">
            <v>栃木県鹿沼市</v>
          </cell>
          <cell r="E465" t="str">
            <v>092053</v>
          </cell>
        </row>
        <row r="466">
          <cell r="D466" t="str">
            <v>栃木県日光市</v>
          </cell>
          <cell r="E466" t="str">
            <v>092061</v>
          </cell>
        </row>
        <row r="467">
          <cell r="D467" t="str">
            <v>栃木県小山市</v>
          </cell>
          <cell r="E467" t="str">
            <v>092088</v>
          </cell>
        </row>
        <row r="468">
          <cell r="D468" t="str">
            <v>栃木県真岡市</v>
          </cell>
          <cell r="E468" t="str">
            <v>092096</v>
          </cell>
        </row>
        <row r="469">
          <cell r="D469" t="str">
            <v>栃木県大田原市</v>
          </cell>
          <cell r="E469" t="str">
            <v>092100</v>
          </cell>
        </row>
        <row r="470">
          <cell r="D470" t="str">
            <v>栃木県矢板市</v>
          </cell>
          <cell r="E470" t="str">
            <v>092118</v>
          </cell>
        </row>
        <row r="471">
          <cell r="D471" t="str">
            <v>栃木県那須塩原市</v>
          </cell>
          <cell r="E471" t="str">
            <v>092134</v>
          </cell>
        </row>
        <row r="472">
          <cell r="D472" t="str">
            <v>栃木県さくら市</v>
          </cell>
          <cell r="E472" t="str">
            <v>092142</v>
          </cell>
        </row>
        <row r="473">
          <cell r="D473" t="str">
            <v>栃木県那須烏山市</v>
          </cell>
          <cell r="E473" t="str">
            <v>092151</v>
          </cell>
        </row>
        <row r="474">
          <cell r="D474" t="str">
            <v>栃木県下野市</v>
          </cell>
          <cell r="E474" t="str">
            <v>092169</v>
          </cell>
        </row>
        <row r="475">
          <cell r="D475" t="str">
            <v>栃木県上三川町</v>
          </cell>
          <cell r="E475" t="str">
            <v>093017</v>
          </cell>
        </row>
        <row r="476">
          <cell r="D476" t="str">
            <v>栃木県益子町</v>
          </cell>
          <cell r="E476" t="str">
            <v>093424</v>
          </cell>
        </row>
        <row r="477">
          <cell r="D477" t="str">
            <v>栃木県茂木町</v>
          </cell>
          <cell r="E477" t="str">
            <v>093432</v>
          </cell>
        </row>
        <row r="478">
          <cell r="D478" t="str">
            <v>栃木県市貝町</v>
          </cell>
          <cell r="E478" t="str">
            <v>093441</v>
          </cell>
        </row>
        <row r="479">
          <cell r="D479" t="str">
            <v>栃木県芳賀町</v>
          </cell>
          <cell r="E479" t="str">
            <v>093459</v>
          </cell>
        </row>
        <row r="480">
          <cell r="D480" t="str">
            <v>栃木県壬生町</v>
          </cell>
          <cell r="E480" t="str">
            <v>093611</v>
          </cell>
        </row>
        <row r="481">
          <cell r="D481" t="str">
            <v>栃木県野木町</v>
          </cell>
          <cell r="E481" t="str">
            <v>093645</v>
          </cell>
        </row>
        <row r="482">
          <cell r="D482" t="str">
            <v>栃木県塩谷町</v>
          </cell>
          <cell r="E482" t="str">
            <v>093840</v>
          </cell>
        </row>
        <row r="483">
          <cell r="D483" t="str">
            <v>栃木県高根沢町</v>
          </cell>
          <cell r="E483" t="str">
            <v>093866</v>
          </cell>
        </row>
        <row r="484">
          <cell r="D484" t="str">
            <v>栃木県那須町</v>
          </cell>
          <cell r="E484" t="str">
            <v>094072</v>
          </cell>
        </row>
        <row r="485">
          <cell r="D485" t="str">
            <v>栃木県那珂川町</v>
          </cell>
          <cell r="E485" t="str">
            <v>094111</v>
          </cell>
        </row>
        <row r="486">
          <cell r="D486" t="str">
            <v>群馬県群馬県</v>
          </cell>
          <cell r="E486" t="str">
            <v>100005</v>
          </cell>
        </row>
        <row r="487">
          <cell r="D487" t="str">
            <v>群馬県前橋市</v>
          </cell>
          <cell r="E487" t="str">
            <v>102016</v>
          </cell>
        </row>
        <row r="488">
          <cell r="D488" t="str">
            <v>群馬県高崎市</v>
          </cell>
          <cell r="E488" t="str">
            <v>102024</v>
          </cell>
        </row>
        <row r="489">
          <cell r="D489" t="str">
            <v>群馬県桐生市</v>
          </cell>
          <cell r="E489" t="str">
            <v>102032</v>
          </cell>
        </row>
        <row r="490">
          <cell r="D490" t="str">
            <v>群馬県伊勢崎市</v>
          </cell>
          <cell r="E490" t="str">
            <v>102041</v>
          </cell>
        </row>
        <row r="491">
          <cell r="D491" t="str">
            <v>群馬県太田市</v>
          </cell>
          <cell r="E491" t="str">
            <v>102059</v>
          </cell>
        </row>
        <row r="492">
          <cell r="D492" t="str">
            <v>群馬県沼田市</v>
          </cell>
          <cell r="E492" t="str">
            <v>102067</v>
          </cell>
        </row>
        <row r="493">
          <cell r="D493" t="str">
            <v>群馬県館林市</v>
          </cell>
          <cell r="E493" t="str">
            <v>102075</v>
          </cell>
        </row>
        <row r="494">
          <cell r="D494" t="str">
            <v>群馬県渋川市</v>
          </cell>
          <cell r="E494" t="str">
            <v>102083</v>
          </cell>
        </row>
        <row r="495">
          <cell r="D495" t="str">
            <v>群馬県藤岡市</v>
          </cell>
          <cell r="E495" t="str">
            <v>102091</v>
          </cell>
        </row>
        <row r="496">
          <cell r="D496" t="str">
            <v>群馬県富岡市</v>
          </cell>
          <cell r="E496" t="str">
            <v>102105</v>
          </cell>
        </row>
        <row r="497">
          <cell r="D497" t="str">
            <v>群馬県安中市</v>
          </cell>
          <cell r="E497" t="str">
            <v>102113</v>
          </cell>
        </row>
        <row r="498">
          <cell r="D498" t="str">
            <v>群馬県みどり市</v>
          </cell>
          <cell r="E498" t="str">
            <v>102121</v>
          </cell>
        </row>
        <row r="499">
          <cell r="D499" t="str">
            <v>群馬県榛東村</v>
          </cell>
          <cell r="E499" t="str">
            <v>103446</v>
          </cell>
        </row>
        <row r="500">
          <cell r="D500" t="str">
            <v>群馬県吉岡町</v>
          </cell>
          <cell r="E500" t="str">
            <v>103454</v>
          </cell>
        </row>
        <row r="501">
          <cell r="D501" t="str">
            <v>群馬県上野村</v>
          </cell>
          <cell r="E501" t="str">
            <v>103667</v>
          </cell>
        </row>
        <row r="502">
          <cell r="D502" t="str">
            <v>群馬県神流町</v>
          </cell>
          <cell r="E502" t="str">
            <v>103675</v>
          </cell>
        </row>
        <row r="503">
          <cell r="D503" t="str">
            <v>群馬県下仁田町</v>
          </cell>
          <cell r="E503" t="str">
            <v>103829</v>
          </cell>
        </row>
        <row r="504">
          <cell r="D504" t="str">
            <v>群馬県南牧村</v>
          </cell>
          <cell r="E504" t="str">
            <v>103837</v>
          </cell>
        </row>
        <row r="505">
          <cell r="D505" t="str">
            <v>群馬県甘楽町</v>
          </cell>
          <cell r="E505" t="str">
            <v>103845</v>
          </cell>
        </row>
        <row r="506">
          <cell r="D506" t="str">
            <v>群馬県中之条町</v>
          </cell>
          <cell r="E506" t="str">
            <v>104213</v>
          </cell>
        </row>
        <row r="507">
          <cell r="D507" t="str">
            <v>群馬県長野原町</v>
          </cell>
          <cell r="E507" t="str">
            <v>104248</v>
          </cell>
        </row>
        <row r="508">
          <cell r="D508" t="str">
            <v>群馬県嬬恋村</v>
          </cell>
          <cell r="E508" t="str">
            <v>104256</v>
          </cell>
        </row>
        <row r="509">
          <cell r="D509" t="str">
            <v>群馬県草津町</v>
          </cell>
          <cell r="E509" t="str">
            <v>104264</v>
          </cell>
        </row>
        <row r="510">
          <cell r="D510" t="str">
            <v>群馬県高山村</v>
          </cell>
          <cell r="E510" t="str">
            <v>104281</v>
          </cell>
        </row>
        <row r="511">
          <cell r="D511" t="str">
            <v>群馬県東吾妻町</v>
          </cell>
          <cell r="E511" t="str">
            <v>104299</v>
          </cell>
        </row>
        <row r="512">
          <cell r="D512" t="str">
            <v>群馬県片品村</v>
          </cell>
          <cell r="E512" t="str">
            <v>104434</v>
          </cell>
        </row>
        <row r="513">
          <cell r="D513" t="str">
            <v>群馬県川場村</v>
          </cell>
          <cell r="E513" t="str">
            <v>104442</v>
          </cell>
        </row>
        <row r="514">
          <cell r="D514" t="str">
            <v>群馬県昭和村</v>
          </cell>
          <cell r="E514" t="str">
            <v>104485</v>
          </cell>
        </row>
        <row r="515">
          <cell r="D515" t="str">
            <v>群馬県みなかみ町</v>
          </cell>
          <cell r="E515" t="str">
            <v>104493</v>
          </cell>
        </row>
        <row r="516">
          <cell r="D516" t="str">
            <v>群馬県玉村町</v>
          </cell>
          <cell r="E516" t="str">
            <v>104647</v>
          </cell>
        </row>
        <row r="517">
          <cell r="D517" t="str">
            <v>群馬県板倉町</v>
          </cell>
          <cell r="E517" t="str">
            <v>105210</v>
          </cell>
        </row>
        <row r="518">
          <cell r="D518" t="str">
            <v>群馬県明和町</v>
          </cell>
          <cell r="E518" t="str">
            <v>105228</v>
          </cell>
        </row>
        <row r="519">
          <cell r="D519" t="str">
            <v>群馬県千代田町</v>
          </cell>
          <cell r="E519" t="str">
            <v>105236</v>
          </cell>
        </row>
        <row r="520">
          <cell r="D520" t="str">
            <v>群馬県大泉町</v>
          </cell>
          <cell r="E520" t="str">
            <v>105244</v>
          </cell>
        </row>
        <row r="521">
          <cell r="D521" t="str">
            <v>群馬県邑楽町</v>
          </cell>
          <cell r="E521" t="str">
            <v>105252</v>
          </cell>
        </row>
        <row r="522">
          <cell r="D522" t="str">
            <v>埼玉県埼玉県</v>
          </cell>
          <cell r="E522" t="str">
            <v>110001</v>
          </cell>
        </row>
        <row r="523">
          <cell r="D523" t="str">
            <v>埼玉県さいたま市</v>
          </cell>
          <cell r="E523" t="str">
            <v>111007</v>
          </cell>
        </row>
        <row r="524">
          <cell r="D524" t="str">
            <v>埼玉県川越市</v>
          </cell>
          <cell r="E524" t="str">
            <v>112011</v>
          </cell>
        </row>
        <row r="525">
          <cell r="D525" t="str">
            <v>埼玉県熊谷市</v>
          </cell>
          <cell r="E525" t="str">
            <v>112020</v>
          </cell>
        </row>
        <row r="526">
          <cell r="D526" t="str">
            <v>埼玉県川口市</v>
          </cell>
          <cell r="E526" t="str">
            <v>112038</v>
          </cell>
        </row>
        <row r="527">
          <cell r="D527" t="str">
            <v>埼玉県行田市</v>
          </cell>
          <cell r="E527" t="str">
            <v>112062</v>
          </cell>
        </row>
        <row r="528">
          <cell r="D528" t="str">
            <v>埼玉県秩父市</v>
          </cell>
          <cell r="E528" t="str">
            <v>112071</v>
          </cell>
        </row>
        <row r="529">
          <cell r="D529" t="str">
            <v>埼玉県所沢市</v>
          </cell>
          <cell r="E529" t="str">
            <v>112089</v>
          </cell>
        </row>
        <row r="530">
          <cell r="D530" t="str">
            <v>埼玉県飯能市</v>
          </cell>
          <cell r="E530" t="str">
            <v>112097</v>
          </cell>
        </row>
        <row r="531">
          <cell r="D531" t="str">
            <v>埼玉県加須市</v>
          </cell>
          <cell r="E531" t="str">
            <v>112101</v>
          </cell>
        </row>
        <row r="532">
          <cell r="D532" t="str">
            <v>埼玉県本庄市</v>
          </cell>
          <cell r="E532" t="str">
            <v>112119</v>
          </cell>
        </row>
        <row r="533">
          <cell r="D533" t="str">
            <v>埼玉県東松山市</v>
          </cell>
          <cell r="E533" t="str">
            <v>112127</v>
          </cell>
        </row>
        <row r="534">
          <cell r="D534" t="str">
            <v>埼玉県春日部市</v>
          </cell>
          <cell r="E534" t="str">
            <v>112143</v>
          </cell>
        </row>
        <row r="535">
          <cell r="D535" t="str">
            <v>埼玉県狭山市</v>
          </cell>
          <cell r="E535" t="str">
            <v>112151</v>
          </cell>
        </row>
        <row r="536">
          <cell r="D536" t="str">
            <v>埼玉県羽生市</v>
          </cell>
          <cell r="E536" t="str">
            <v>112160</v>
          </cell>
        </row>
        <row r="537">
          <cell r="D537" t="str">
            <v>埼玉県鴻巣市</v>
          </cell>
          <cell r="E537" t="str">
            <v>112178</v>
          </cell>
        </row>
        <row r="538">
          <cell r="D538" t="str">
            <v>埼玉県深谷市</v>
          </cell>
          <cell r="E538" t="str">
            <v>112186</v>
          </cell>
        </row>
        <row r="539">
          <cell r="D539" t="str">
            <v>埼玉県上尾市</v>
          </cell>
          <cell r="E539" t="str">
            <v>112194</v>
          </cell>
        </row>
        <row r="540">
          <cell r="D540" t="str">
            <v>埼玉県草加市</v>
          </cell>
          <cell r="E540" t="str">
            <v>112216</v>
          </cell>
        </row>
        <row r="541">
          <cell r="D541" t="str">
            <v>埼玉県越谷市</v>
          </cell>
          <cell r="E541" t="str">
            <v>112224</v>
          </cell>
        </row>
        <row r="542">
          <cell r="D542" t="str">
            <v>埼玉県蕨市</v>
          </cell>
          <cell r="E542" t="str">
            <v>112232</v>
          </cell>
        </row>
        <row r="543">
          <cell r="D543" t="str">
            <v>埼玉県戸田市</v>
          </cell>
          <cell r="E543" t="str">
            <v>112241</v>
          </cell>
        </row>
        <row r="544">
          <cell r="D544" t="str">
            <v>埼玉県入間市</v>
          </cell>
          <cell r="E544" t="str">
            <v>112259</v>
          </cell>
        </row>
        <row r="545">
          <cell r="D545" t="str">
            <v>埼玉県朝霞市</v>
          </cell>
          <cell r="E545" t="str">
            <v>112275</v>
          </cell>
        </row>
        <row r="546">
          <cell r="D546" t="str">
            <v>埼玉県志木市</v>
          </cell>
          <cell r="E546" t="str">
            <v>112283</v>
          </cell>
        </row>
        <row r="547">
          <cell r="D547" t="str">
            <v>埼玉県和光市</v>
          </cell>
          <cell r="E547" t="str">
            <v>112291</v>
          </cell>
        </row>
        <row r="548">
          <cell r="D548" t="str">
            <v>埼玉県新座市</v>
          </cell>
          <cell r="E548" t="str">
            <v>112305</v>
          </cell>
        </row>
        <row r="549">
          <cell r="D549" t="str">
            <v>埼玉県桶川市</v>
          </cell>
          <cell r="E549" t="str">
            <v>112313</v>
          </cell>
        </row>
        <row r="550">
          <cell r="D550" t="str">
            <v>埼玉県久喜市</v>
          </cell>
          <cell r="E550" t="str">
            <v>112321</v>
          </cell>
        </row>
        <row r="551">
          <cell r="D551" t="str">
            <v>埼玉県北本市</v>
          </cell>
          <cell r="E551" t="str">
            <v>112330</v>
          </cell>
        </row>
        <row r="552">
          <cell r="D552" t="str">
            <v>埼玉県八潮市</v>
          </cell>
          <cell r="E552" t="str">
            <v>112348</v>
          </cell>
        </row>
        <row r="553">
          <cell r="D553" t="str">
            <v>埼玉県富士見市</v>
          </cell>
          <cell r="E553" t="str">
            <v>112356</v>
          </cell>
        </row>
        <row r="554">
          <cell r="D554" t="str">
            <v>埼玉県三郷市</v>
          </cell>
          <cell r="E554" t="str">
            <v>112372</v>
          </cell>
        </row>
        <row r="555">
          <cell r="D555" t="str">
            <v>埼玉県蓮田市</v>
          </cell>
          <cell r="E555" t="str">
            <v>112381</v>
          </cell>
        </row>
        <row r="556">
          <cell r="D556" t="str">
            <v>埼玉県坂戸市</v>
          </cell>
          <cell r="E556" t="str">
            <v>112399</v>
          </cell>
        </row>
        <row r="557">
          <cell r="D557" t="str">
            <v>埼玉県幸手市</v>
          </cell>
          <cell r="E557" t="str">
            <v>112402</v>
          </cell>
        </row>
        <row r="558">
          <cell r="D558" t="str">
            <v>埼玉県鶴ヶ島市</v>
          </cell>
          <cell r="E558" t="str">
            <v>112411</v>
          </cell>
        </row>
        <row r="559">
          <cell r="D559" t="str">
            <v>埼玉県日高市</v>
          </cell>
          <cell r="E559" t="str">
            <v>112429</v>
          </cell>
        </row>
        <row r="560">
          <cell r="D560" t="str">
            <v>埼玉県吉川市</v>
          </cell>
          <cell r="E560" t="str">
            <v>112437</v>
          </cell>
        </row>
        <row r="561">
          <cell r="D561" t="str">
            <v>埼玉県ふじみ野市</v>
          </cell>
          <cell r="E561" t="str">
            <v>112453</v>
          </cell>
        </row>
        <row r="562">
          <cell r="D562" t="str">
            <v>埼玉県白岡市</v>
          </cell>
          <cell r="E562" t="str">
            <v>112461</v>
          </cell>
        </row>
        <row r="563">
          <cell r="D563" t="str">
            <v>埼玉県伊奈町</v>
          </cell>
          <cell r="E563" t="str">
            <v>113018</v>
          </cell>
        </row>
        <row r="564">
          <cell r="D564" t="str">
            <v>埼玉県三芳町</v>
          </cell>
          <cell r="E564" t="str">
            <v>113247</v>
          </cell>
        </row>
        <row r="565">
          <cell r="D565" t="str">
            <v>埼玉県毛呂山町</v>
          </cell>
          <cell r="E565" t="str">
            <v>113263</v>
          </cell>
        </row>
        <row r="566">
          <cell r="D566" t="str">
            <v>埼玉県越生町</v>
          </cell>
          <cell r="E566" t="str">
            <v>113271</v>
          </cell>
        </row>
        <row r="567">
          <cell r="D567" t="str">
            <v>埼玉県滑川町</v>
          </cell>
          <cell r="E567" t="str">
            <v>113417</v>
          </cell>
        </row>
        <row r="568">
          <cell r="D568" t="str">
            <v>埼玉県嵐山町</v>
          </cell>
          <cell r="E568" t="str">
            <v>113425</v>
          </cell>
        </row>
        <row r="569">
          <cell r="D569" t="str">
            <v>埼玉県小川町</v>
          </cell>
          <cell r="E569" t="str">
            <v>113433</v>
          </cell>
        </row>
        <row r="570">
          <cell r="D570" t="str">
            <v>埼玉県川島町</v>
          </cell>
          <cell r="E570" t="str">
            <v>113468</v>
          </cell>
        </row>
        <row r="571">
          <cell r="D571" t="str">
            <v>埼玉県吉見町</v>
          </cell>
          <cell r="E571" t="str">
            <v>113476</v>
          </cell>
        </row>
        <row r="572">
          <cell r="D572" t="str">
            <v>埼玉県鳩山町</v>
          </cell>
          <cell r="E572" t="str">
            <v>113484</v>
          </cell>
        </row>
        <row r="573">
          <cell r="D573" t="str">
            <v>埼玉県ときがわ町</v>
          </cell>
          <cell r="E573" t="str">
            <v>113492</v>
          </cell>
        </row>
        <row r="574">
          <cell r="D574" t="str">
            <v>埼玉県横瀬町</v>
          </cell>
          <cell r="E574" t="str">
            <v>113611</v>
          </cell>
        </row>
        <row r="575">
          <cell r="D575" t="str">
            <v>埼玉県皆野町</v>
          </cell>
          <cell r="E575" t="str">
            <v>113620</v>
          </cell>
        </row>
        <row r="576">
          <cell r="D576" t="str">
            <v>埼玉県長瀞町</v>
          </cell>
          <cell r="E576" t="str">
            <v>113638</v>
          </cell>
        </row>
        <row r="577">
          <cell r="D577" t="str">
            <v>埼玉県小鹿野町</v>
          </cell>
          <cell r="E577" t="str">
            <v>113654</v>
          </cell>
        </row>
        <row r="578">
          <cell r="D578" t="str">
            <v>埼玉県東秩父村</v>
          </cell>
          <cell r="E578" t="str">
            <v>113697</v>
          </cell>
        </row>
        <row r="579">
          <cell r="D579" t="str">
            <v>埼玉県美里町</v>
          </cell>
          <cell r="E579" t="str">
            <v>113816</v>
          </cell>
        </row>
        <row r="580">
          <cell r="D580" t="str">
            <v>埼玉県神川町</v>
          </cell>
          <cell r="E580" t="str">
            <v>113832</v>
          </cell>
        </row>
        <row r="581">
          <cell r="D581" t="str">
            <v>埼玉県上里町</v>
          </cell>
          <cell r="E581" t="str">
            <v>113859</v>
          </cell>
        </row>
        <row r="582">
          <cell r="D582" t="str">
            <v>埼玉県寄居町</v>
          </cell>
          <cell r="E582" t="str">
            <v>114081</v>
          </cell>
        </row>
        <row r="583">
          <cell r="D583" t="str">
            <v>埼玉県宮代町</v>
          </cell>
          <cell r="E583" t="str">
            <v>114421</v>
          </cell>
        </row>
        <row r="584">
          <cell r="D584" t="str">
            <v>埼玉県杉戸町</v>
          </cell>
          <cell r="E584" t="str">
            <v>114642</v>
          </cell>
        </row>
        <row r="585">
          <cell r="D585" t="str">
            <v>埼玉県松伏町</v>
          </cell>
          <cell r="E585" t="str">
            <v>114651</v>
          </cell>
        </row>
        <row r="586">
          <cell r="D586" t="str">
            <v>千葉県千葉県</v>
          </cell>
          <cell r="E586" t="str">
            <v>120006</v>
          </cell>
        </row>
        <row r="587">
          <cell r="D587" t="str">
            <v>千葉県千葉市</v>
          </cell>
          <cell r="E587" t="str">
            <v>121002</v>
          </cell>
        </row>
        <row r="588">
          <cell r="D588" t="str">
            <v>千葉県銚子市</v>
          </cell>
          <cell r="E588" t="str">
            <v>122025</v>
          </cell>
        </row>
        <row r="589">
          <cell r="D589" t="str">
            <v>千葉県市川市</v>
          </cell>
          <cell r="E589" t="str">
            <v>122033</v>
          </cell>
        </row>
        <row r="590">
          <cell r="D590" t="str">
            <v>千葉県船橋市</v>
          </cell>
          <cell r="E590" t="str">
            <v>122041</v>
          </cell>
        </row>
        <row r="591">
          <cell r="D591" t="str">
            <v>千葉県館山市</v>
          </cell>
          <cell r="E591" t="str">
            <v>122050</v>
          </cell>
        </row>
        <row r="592">
          <cell r="D592" t="str">
            <v>千葉県木更津市</v>
          </cell>
          <cell r="E592" t="str">
            <v>122068</v>
          </cell>
        </row>
        <row r="593">
          <cell r="D593" t="str">
            <v>千葉県松戸市</v>
          </cell>
          <cell r="E593" t="str">
            <v>122076</v>
          </cell>
        </row>
        <row r="594">
          <cell r="D594" t="str">
            <v>千葉県野田市</v>
          </cell>
          <cell r="E594" t="str">
            <v>122084</v>
          </cell>
        </row>
        <row r="595">
          <cell r="D595" t="str">
            <v>千葉県茂原市</v>
          </cell>
          <cell r="E595" t="str">
            <v>122106</v>
          </cell>
        </row>
        <row r="596">
          <cell r="D596" t="str">
            <v>千葉県成田市</v>
          </cell>
          <cell r="E596" t="str">
            <v>122114</v>
          </cell>
        </row>
        <row r="597">
          <cell r="D597" t="str">
            <v>千葉県佐倉市</v>
          </cell>
          <cell r="E597" t="str">
            <v>122122</v>
          </cell>
        </row>
        <row r="598">
          <cell r="D598" t="str">
            <v>千葉県東金市</v>
          </cell>
          <cell r="E598" t="str">
            <v>122131</v>
          </cell>
        </row>
        <row r="599">
          <cell r="D599" t="str">
            <v>千葉県旭市</v>
          </cell>
          <cell r="E599" t="str">
            <v>122157</v>
          </cell>
        </row>
        <row r="600">
          <cell r="D600" t="str">
            <v>千葉県習志野市</v>
          </cell>
          <cell r="E600" t="str">
            <v>122165</v>
          </cell>
        </row>
        <row r="601">
          <cell r="D601" t="str">
            <v>千葉県柏市</v>
          </cell>
          <cell r="E601" t="str">
            <v>122173</v>
          </cell>
        </row>
        <row r="602">
          <cell r="D602" t="str">
            <v>千葉県勝浦市</v>
          </cell>
          <cell r="E602" t="str">
            <v>122181</v>
          </cell>
        </row>
        <row r="603">
          <cell r="D603" t="str">
            <v>千葉県市原市</v>
          </cell>
          <cell r="E603" t="str">
            <v>122190</v>
          </cell>
        </row>
        <row r="604">
          <cell r="D604" t="str">
            <v>千葉県流山市</v>
          </cell>
          <cell r="E604" t="str">
            <v>122203</v>
          </cell>
        </row>
        <row r="605">
          <cell r="D605" t="str">
            <v>千葉県八千代市</v>
          </cell>
          <cell r="E605" t="str">
            <v>122211</v>
          </cell>
        </row>
        <row r="606">
          <cell r="D606" t="str">
            <v>千葉県我孫子市</v>
          </cell>
          <cell r="E606" t="str">
            <v>122220</v>
          </cell>
        </row>
        <row r="607">
          <cell r="D607" t="str">
            <v>千葉県鴨川市</v>
          </cell>
          <cell r="E607" t="str">
            <v>122238</v>
          </cell>
        </row>
        <row r="608">
          <cell r="D608" t="str">
            <v>千葉県鎌ケ谷市</v>
          </cell>
          <cell r="E608" t="str">
            <v>122246</v>
          </cell>
        </row>
        <row r="609">
          <cell r="D609" t="str">
            <v>千葉県君津市</v>
          </cell>
          <cell r="E609" t="str">
            <v>122254</v>
          </cell>
        </row>
        <row r="610">
          <cell r="D610" t="str">
            <v>千葉県富津市</v>
          </cell>
          <cell r="E610" t="str">
            <v>122262</v>
          </cell>
        </row>
        <row r="611">
          <cell r="D611" t="str">
            <v>千葉県浦安市</v>
          </cell>
          <cell r="E611" t="str">
            <v>122271</v>
          </cell>
        </row>
        <row r="612">
          <cell r="D612" t="str">
            <v>千葉県四街道市</v>
          </cell>
          <cell r="E612" t="str">
            <v>122289</v>
          </cell>
        </row>
        <row r="613">
          <cell r="D613" t="str">
            <v>千葉県袖ケ浦市</v>
          </cell>
          <cell r="E613" t="str">
            <v>122297</v>
          </cell>
        </row>
        <row r="614">
          <cell r="D614" t="str">
            <v>千葉県八街市</v>
          </cell>
          <cell r="E614" t="str">
            <v>122301</v>
          </cell>
        </row>
        <row r="615">
          <cell r="D615" t="str">
            <v>千葉県印西市</v>
          </cell>
          <cell r="E615" t="str">
            <v>122319</v>
          </cell>
        </row>
        <row r="616">
          <cell r="D616" t="str">
            <v>千葉県白井市</v>
          </cell>
          <cell r="E616" t="str">
            <v>122327</v>
          </cell>
        </row>
        <row r="617">
          <cell r="D617" t="str">
            <v>千葉県富里市</v>
          </cell>
          <cell r="E617" t="str">
            <v>122335</v>
          </cell>
        </row>
        <row r="618">
          <cell r="D618" t="str">
            <v>千葉県南房総市</v>
          </cell>
          <cell r="E618" t="str">
            <v>122343</v>
          </cell>
        </row>
        <row r="619">
          <cell r="D619" t="str">
            <v>千葉県匝瑳市</v>
          </cell>
          <cell r="E619" t="str">
            <v>122351</v>
          </cell>
        </row>
        <row r="620">
          <cell r="D620" t="str">
            <v>千葉県香取市</v>
          </cell>
          <cell r="E620" t="str">
            <v>122360</v>
          </cell>
        </row>
        <row r="621">
          <cell r="D621" t="str">
            <v>千葉県山武市</v>
          </cell>
          <cell r="E621" t="str">
            <v>122378</v>
          </cell>
        </row>
        <row r="622">
          <cell r="D622" t="str">
            <v>千葉県いすみ市</v>
          </cell>
          <cell r="E622" t="str">
            <v>122386</v>
          </cell>
        </row>
        <row r="623">
          <cell r="D623" t="str">
            <v>千葉県大網白里市</v>
          </cell>
          <cell r="E623" t="str">
            <v>122394</v>
          </cell>
        </row>
        <row r="624">
          <cell r="D624" t="str">
            <v>千葉県酒々井町</v>
          </cell>
          <cell r="E624" t="str">
            <v>123226</v>
          </cell>
        </row>
        <row r="625">
          <cell r="D625" t="str">
            <v>千葉県栄町</v>
          </cell>
          <cell r="E625" t="str">
            <v>123293</v>
          </cell>
        </row>
        <row r="626">
          <cell r="D626" t="str">
            <v>千葉県神崎町</v>
          </cell>
          <cell r="E626" t="str">
            <v>123421</v>
          </cell>
        </row>
        <row r="627">
          <cell r="D627" t="str">
            <v>千葉県多古町</v>
          </cell>
          <cell r="E627" t="str">
            <v>123471</v>
          </cell>
        </row>
        <row r="628">
          <cell r="D628" t="str">
            <v>千葉県東庄町</v>
          </cell>
          <cell r="E628" t="str">
            <v>123498</v>
          </cell>
        </row>
        <row r="629">
          <cell r="D629" t="str">
            <v>千葉県九十九里町</v>
          </cell>
          <cell r="E629" t="str">
            <v>124036</v>
          </cell>
        </row>
        <row r="630">
          <cell r="D630" t="str">
            <v>千葉県芝山町</v>
          </cell>
          <cell r="E630" t="str">
            <v>124095</v>
          </cell>
        </row>
        <row r="631">
          <cell r="D631" t="str">
            <v>千葉県横芝光町</v>
          </cell>
          <cell r="E631" t="str">
            <v>124109</v>
          </cell>
        </row>
        <row r="632">
          <cell r="D632" t="str">
            <v>千葉県一宮町</v>
          </cell>
          <cell r="E632" t="str">
            <v>124214</v>
          </cell>
        </row>
        <row r="633">
          <cell r="D633" t="str">
            <v>千葉県睦沢町</v>
          </cell>
          <cell r="E633" t="str">
            <v>124222</v>
          </cell>
        </row>
        <row r="634">
          <cell r="D634" t="str">
            <v>千葉県長生村</v>
          </cell>
          <cell r="E634" t="str">
            <v>124231</v>
          </cell>
        </row>
        <row r="635">
          <cell r="D635" t="str">
            <v>千葉県白子町</v>
          </cell>
          <cell r="E635" t="str">
            <v>124249</v>
          </cell>
        </row>
        <row r="636">
          <cell r="D636" t="str">
            <v>千葉県長柄町</v>
          </cell>
          <cell r="E636" t="str">
            <v>124265</v>
          </cell>
        </row>
        <row r="637">
          <cell r="D637" t="str">
            <v>千葉県長南町</v>
          </cell>
          <cell r="E637" t="str">
            <v>124273</v>
          </cell>
        </row>
        <row r="638">
          <cell r="D638" t="str">
            <v>千葉県大多喜町</v>
          </cell>
          <cell r="E638" t="str">
            <v>124419</v>
          </cell>
        </row>
        <row r="639">
          <cell r="D639" t="str">
            <v>千葉県御宿町</v>
          </cell>
          <cell r="E639" t="str">
            <v>124435</v>
          </cell>
        </row>
        <row r="640">
          <cell r="D640" t="str">
            <v>千葉県鋸南町</v>
          </cell>
          <cell r="E640" t="str">
            <v>124630</v>
          </cell>
        </row>
        <row r="641">
          <cell r="D641" t="str">
            <v>東京都東京都</v>
          </cell>
          <cell r="E641" t="str">
            <v>130001</v>
          </cell>
        </row>
        <row r="642">
          <cell r="D642" t="str">
            <v>東京都千代田区</v>
          </cell>
          <cell r="E642" t="str">
            <v>131016</v>
          </cell>
        </row>
        <row r="643">
          <cell r="D643" t="str">
            <v>東京都中央区</v>
          </cell>
          <cell r="E643" t="str">
            <v>131024</v>
          </cell>
        </row>
        <row r="644">
          <cell r="D644" t="str">
            <v>東京都港区</v>
          </cell>
          <cell r="E644" t="str">
            <v>131032</v>
          </cell>
        </row>
        <row r="645">
          <cell r="D645" t="str">
            <v>東京都新宿区</v>
          </cell>
          <cell r="E645" t="str">
            <v>131041</v>
          </cell>
        </row>
        <row r="646">
          <cell r="D646" t="str">
            <v>東京都文京区</v>
          </cell>
          <cell r="E646" t="str">
            <v>131059</v>
          </cell>
        </row>
        <row r="647">
          <cell r="D647" t="str">
            <v>東京都台東区</v>
          </cell>
          <cell r="E647" t="str">
            <v>131067</v>
          </cell>
        </row>
        <row r="648">
          <cell r="D648" t="str">
            <v>東京都墨田区</v>
          </cell>
          <cell r="E648" t="str">
            <v>131075</v>
          </cell>
        </row>
        <row r="649">
          <cell r="D649" t="str">
            <v>東京都江東区</v>
          </cell>
          <cell r="E649" t="str">
            <v>131083</v>
          </cell>
        </row>
        <row r="650">
          <cell r="D650" t="str">
            <v>東京都品川区</v>
          </cell>
          <cell r="E650" t="str">
            <v>131091</v>
          </cell>
        </row>
        <row r="651">
          <cell r="D651" t="str">
            <v>東京都目黒区</v>
          </cell>
          <cell r="E651" t="str">
            <v>131105</v>
          </cell>
        </row>
        <row r="652">
          <cell r="D652" t="str">
            <v>東京都大田区</v>
          </cell>
          <cell r="E652" t="str">
            <v>131113</v>
          </cell>
        </row>
        <row r="653">
          <cell r="D653" t="str">
            <v>東京都世田谷区</v>
          </cell>
          <cell r="E653" t="str">
            <v>131121</v>
          </cell>
        </row>
        <row r="654">
          <cell r="D654" t="str">
            <v>東京都渋谷区</v>
          </cell>
          <cell r="E654" t="str">
            <v>131130</v>
          </cell>
        </row>
        <row r="655">
          <cell r="D655" t="str">
            <v>東京都中野区</v>
          </cell>
          <cell r="E655" t="str">
            <v>131148</v>
          </cell>
        </row>
        <row r="656">
          <cell r="D656" t="str">
            <v>東京都杉並区</v>
          </cell>
          <cell r="E656" t="str">
            <v>131156</v>
          </cell>
        </row>
        <row r="657">
          <cell r="D657" t="str">
            <v>東京都豊島区</v>
          </cell>
          <cell r="E657" t="str">
            <v>131164</v>
          </cell>
        </row>
        <row r="658">
          <cell r="D658" t="str">
            <v>東京都北区</v>
          </cell>
          <cell r="E658" t="str">
            <v>131172</v>
          </cell>
        </row>
        <row r="659">
          <cell r="D659" t="str">
            <v>東京都荒川区</v>
          </cell>
          <cell r="E659" t="str">
            <v>131181</v>
          </cell>
        </row>
        <row r="660">
          <cell r="D660" t="str">
            <v>東京都板橋区</v>
          </cell>
          <cell r="E660" t="str">
            <v>131199</v>
          </cell>
        </row>
        <row r="661">
          <cell r="D661" t="str">
            <v>東京都練馬区</v>
          </cell>
          <cell r="E661" t="str">
            <v>131202</v>
          </cell>
        </row>
        <row r="662">
          <cell r="D662" t="str">
            <v>東京都足立区</v>
          </cell>
          <cell r="E662" t="str">
            <v>131211</v>
          </cell>
        </row>
        <row r="663">
          <cell r="D663" t="str">
            <v>東京都葛飾区</v>
          </cell>
          <cell r="E663" t="str">
            <v>131229</v>
          </cell>
        </row>
        <row r="664">
          <cell r="D664" t="str">
            <v>東京都江戸川区</v>
          </cell>
          <cell r="E664" t="str">
            <v>131237</v>
          </cell>
        </row>
        <row r="665">
          <cell r="D665" t="str">
            <v>東京都八王子市</v>
          </cell>
          <cell r="E665" t="str">
            <v>132012</v>
          </cell>
        </row>
        <row r="666">
          <cell r="D666" t="str">
            <v>東京都立川市</v>
          </cell>
          <cell r="E666" t="str">
            <v>132021</v>
          </cell>
        </row>
        <row r="667">
          <cell r="D667" t="str">
            <v>東京都武蔵野市</v>
          </cell>
          <cell r="E667" t="str">
            <v>132039</v>
          </cell>
        </row>
        <row r="668">
          <cell r="D668" t="str">
            <v>東京都三鷹市</v>
          </cell>
          <cell r="E668" t="str">
            <v>132047</v>
          </cell>
        </row>
        <row r="669">
          <cell r="D669" t="str">
            <v>東京都青梅市</v>
          </cell>
          <cell r="E669" t="str">
            <v>132055</v>
          </cell>
        </row>
        <row r="670">
          <cell r="D670" t="str">
            <v>東京都府中市</v>
          </cell>
          <cell r="E670" t="str">
            <v>132063</v>
          </cell>
        </row>
        <row r="671">
          <cell r="D671" t="str">
            <v>東京都昭島市</v>
          </cell>
          <cell r="E671" t="str">
            <v>132071</v>
          </cell>
        </row>
        <row r="672">
          <cell r="D672" t="str">
            <v>東京都調布市</v>
          </cell>
          <cell r="E672" t="str">
            <v>132080</v>
          </cell>
        </row>
        <row r="673">
          <cell r="D673" t="str">
            <v>東京都町田市</v>
          </cell>
          <cell r="E673" t="str">
            <v>132098</v>
          </cell>
        </row>
        <row r="674">
          <cell r="D674" t="str">
            <v>東京都小金井市</v>
          </cell>
          <cell r="E674" t="str">
            <v>132101</v>
          </cell>
        </row>
        <row r="675">
          <cell r="D675" t="str">
            <v>東京都小平市</v>
          </cell>
          <cell r="E675" t="str">
            <v>132110</v>
          </cell>
        </row>
        <row r="676">
          <cell r="D676" t="str">
            <v>東京都日野市</v>
          </cell>
          <cell r="E676" t="str">
            <v>132128</v>
          </cell>
        </row>
        <row r="677">
          <cell r="D677" t="str">
            <v>東京都東村山市</v>
          </cell>
          <cell r="E677" t="str">
            <v>132136</v>
          </cell>
        </row>
        <row r="678">
          <cell r="D678" t="str">
            <v>東京都国分寺市</v>
          </cell>
          <cell r="E678" t="str">
            <v>132144</v>
          </cell>
        </row>
        <row r="679">
          <cell r="D679" t="str">
            <v>東京都国立市</v>
          </cell>
          <cell r="E679" t="str">
            <v>132152</v>
          </cell>
        </row>
        <row r="680">
          <cell r="D680" t="str">
            <v>東京都福生市</v>
          </cell>
          <cell r="E680" t="str">
            <v>132187</v>
          </cell>
        </row>
        <row r="681">
          <cell r="D681" t="str">
            <v>東京都狛江市</v>
          </cell>
          <cell r="E681" t="str">
            <v>132195</v>
          </cell>
        </row>
        <row r="682">
          <cell r="D682" t="str">
            <v>東京都東大和市</v>
          </cell>
          <cell r="E682" t="str">
            <v>132209</v>
          </cell>
        </row>
        <row r="683">
          <cell r="D683" t="str">
            <v>東京都清瀬市</v>
          </cell>
          <cell r="E683" t="str">
            <v>132217</v>
          </cell>
        </row>
        <row r="684">
          <cell r="D684" t="str">
            <v>東京都東久留米市</v>
          </cell>
          <cell r="E684" t="str">
            <v>132225</v>
          </cell>
        </row>
        <row r="685">
          <cell r="D685" t="str">
            <v>東京都武蔵村山市</v>
          </cell>
          <cell r="E685" t="str">
            <v>132233</v>
          </cell>
        </row>
        <row r="686">
          <cell r="D686" t="str">
            <v>東京都多摩市</v>
          </cell>
          <cell r="E686" t="str">
            <v>132241</v>
          </cell>
        </row>
        <row r="687">
          <cell r="D687" t="str">
            <v>東京都稲城市</v>
          </cell>
          <cell r="E687" t="str">
            <v>132250</v>
          </cell>
        </row>
        <row r="688">
          <cell r="D688" t="str">
            <v>東京都羽村市</v>
          </cell>
          <cell r="E688" t="str">
            <v>132276</v>
          </cell>
        </row>
        <row r="689">
          <cell r="D689" t="str">
            <v>東京都あきる野市</v>
          </cell>
          <cell r="E689" t="str">
            <v>132284</v>
          </cell>
        </row>
        <row r="690">
          <cell r="D690" t="str">
            <v>東京都西東京市</v>
          </cell>
          <cell r="E690" t="str">
            <v>132292</v>
          </cell>
        </row>
        <row r="691">
          <cell r="D691" t="str">
            <v>東京都瑞穂町</v>
          </cell>
          <cell r="E691" t="str">
            <v>133035</v>
          </cell>
        </row>
        <row r="692">
          <cell r="D692" t="str">
            <v>東京都日の出町</v>
          </cell>
          <cell r="E692" t="str">
            <v>133051</v>
          </cell>
        </row>
        <row r="693">
          <cell r="D693" t="str">
            <v>東京都檜原村</v>
          </cell>
          <cell r="E693" t="str">
            <v>133078</v>
          </cell>
        </row>
        <row r="694">
          <cell r="D694" t="str">
            <v>東京都奥多摩町</v>
          </cell>
          <cell r="E694" t="str">
            <v>133086</v>
          </cell>
        </row>
        <row r="695">
          <cell r="D695" t="str">
            <v>東京都大島町</v>
          </cell>
          <cell r="E695" t="str">
            <v>133612</v>
          </cell>
        </row>
        <row r="696">
          <cell r="D696" t="str">
            <v>東京都利島村</v>
          </cell>
          <cell r="E696" t="str">
            <v>133621</v>
          </cell>
        </row>
        <row r="697">
          <cell r="D697" t="str">
            <v>東京都新島村</v>
          </cell>
          <cell r="E697" t="str">
            <v>133639</v>
          </cell>
        </row>
        <row r="698">
          <cell r="D698" t="str">
            <v>東京都神津島村</v>
          </cell>
          <cell r="E698" t="str">
            <v>133647</v>
          </cell>
        </row>
        <row r="699">
          <cell r="D699" t="str">
            <v>東京都三宅村</v>
          </cell>
          <cell r="E699" t="str">
            <v>133817</v>
          </cell>
        </row>
        <row r="700">
          <cell r="D700" t="str">
            <v>東京都御蔵島村</v>
          </cell>
          <cell r="E700" t="str">
            <v>133825</v>
          </cell>
        </row>
        <row r="701">
          <cell r="D701" t="str">
            <v>東京都八丈町</v>
          </cell>
          <cell r="E701" t="str">
            <v>134015</v>
          </cell>
        </row>
        <row r="702">
          <cell r="D702" t="str">
            <v>東京都青ヶ島村</v>
          </cell>
          <cell r="E702" t="str">
            <v>134023</v>
          </cell>
        </row>
        <row r="703">
          <cell r="D703" t="str">
            <v>東京都小笠原村</v>
          </cell>
          <cell r="E703" t="str">
            <v>134210</v>
          </cell>
        </row>
        <row r="704">
          <cell r="D704" t="str">
            <v>神奈川県神奈川県</v>
          </cell>
          <cell r="E704" t="str">
            <v>140007</v>
          </cell>
        </row>
        <row r="705">
          <cell r="D705" t="str">
            <v>神奈川県横浜市</v>
          </cell>
          <cell r="E705" t="str">
            <v>141003</v>
          </cell>
        </row>
        <row r="706">
          <cell r="D706" t="str">
            <v>神奈川県川崎市</v>
          </cell>
          <cell r="E706" t="str">
            <v>141305</v>
          </cell>
        </row>
        <row r="707">
          <cell r="D707" t="str">
            <v>神奈川県相模原市</v>
          </cell>
          <cell r="E707" t="str">
            <v>141500</v>
          </cell>
        </row>
        <row r="708">
          <cell r="D708" t="str">
            <v>神奈川県横須賀市</v>
          </cell>
          <cell r="E708" t="str">
            <v>142018</v>
          </cell>
        </row>
        <row r="709">
          <cell r="D709" t="str">
            <v>神奈川県平塚市</v>
          </cell>
          <cell r="E709" t="str">
            <v>142034</v>
          </cell>
        </row>
        <row r="710">
          <cell r="D710" t="str">
            <v>神奈川県鎌倉市</v>
          </cell>
          <cell r="E710" t="str">
            <v>142042</v>
          </cell>
        </row>
        <row r="711">
          <cell r="D711" t="str">
            <v>神奈川県藤沢市</v>
          </cell>
          <cell r="E711" t="str">
            <v>142051</v>
          </cell>
        </row>
        <row r="712">
          <cell r="D712" t="str">
            <v>神奈川県小田原市</v>
          </cell>
          <cell r="E712" t="str">
            <v>142069</v>
          </cell>
        </row>
        <row r="713">
          <cell r="D713" t="str">
            <v>神奈川県茅ヶ崎市</v>
          </cell>
          <cell r="E713" t="str">
            <v>142077</v>
          </cell>
        </row>
        <row r="714">
          <cell r="D714" t="str">
            <v>神奈川県逗子市</v>
          </cell>
          <cell r="E714" t="str">
            <v>142085</v>
          </cell>
        </row>
        <row r="715">
          <cell r="D715" t="str">
            <v>神奈川県三浦市</v>
          </cell>
          <cell r="E715" t="str">
            <v>142107</v>
          </cell>
        </row>
        <row r="716">
          <cell r="D716" t="str">
            <v>神奈川県秦野市</v>
          </cell>
          <cell r="E716" t="str">
            <v>142115</v>
          </cell>
        </row>
        <row r="717">
          <cell r="D717" t="str">
            <v>神奈川県厚木市</v>
          </cell>
          <cell r="E717" t="str">
            <v>142123</v>
          </cell>
        </row>
        <row r="718">
          <cell r="D718" t="str">
            <v>神奈川県大和市</v>
          </cell>
          <cell r="E718" t="str">
            <v>142131</v>
          </cell>
        </row>
        <row r="719">
          <cell r="D719" t="str">
            <v>神奈川県伊勢原市</v>
          </cell>
          <cell r="E719" t="str">
            <v>142140</v>
          </cell>
        </row>
        <row r="720">
          <cell r="D720" t="str">
            <v>神奈川県海老名市</v>
          </cell>
          <cell r="E720" t="str">
            <v>142158</v>
          </cell>
        </row>
        <row r="721">
          <cell r="D721" t="str">
            <v>神奈川県座間市</v>
          </cell>
          <cell r="E721" t="str">
            <v>142166</v>
          </cell>
        </row>
        <row r="722">
          <cell r="D722" t="str">
            <v>神奈川県南足柄市</v>
          </cell>
          <cell r="E722" t="str">
            <v>142174</v>
          </cell>
        </row>
        <row r="723">
          <cell r="D723" t="str">
            <v>神奈川県綾瀬市</v>
          </cell>
          <cell r="E723" t="str">
            <v>142182</v>
          </cell>
        </row>
        <row r="724">
          <cell r="D724" t="str">
            <v>神奈川県葉山町</v>
          </cell>
          <cell r="E724" t="str">
            <v>143014</v>
          </cell>
        </row>
        <row r="725">
          <cell r="D725" t="str">
            <v>神奈川県寒川町</v>
          </cell>
          <cell r="E725" t="str">
            <v>143219</v>
          </cell>
        </row>
        <row r="726">
          <cell r="D726" t="str">
            <v>神奈川県大磯町</v>
          </cell>
          <cell r="E726" t="str">
            <v>143413</v>
          </cell>
        </row>
        <row r="727">
          <cell r="D727" t="str">
            <v>神奈川県二宮町</v>
          </cell>
          <cell r="E727" t="str">
            <v>143421</v>
          </cell>
        </row>
        <row r="728">
          <cell r="D728" t="str">
            <v>神奈川県中井町</v>
          </cell>
          <cell r="E728" t="str">
            <v>143618</v>
          </cell>
        </row>
        <row r="729">
          <cell r="D729" t="str">
            <v>神奈川県大井町</v>
          </cell>
          <cell r="E729" t="str">
            <v>143626</v>
          </cell>
        </row>
        <row r="730">
          <cell r="D730" t="str">
            <v>神奈川県松田町</v>
          </cell>
          <cell r="E730" t="str">
            <v>143634</v>
          </cell>
        </row>
        <row r="731">
          <cell r="D731" t="str">
            <v>神奈川県山北町</v>
          </cell>
          <cell r="E731" t="str">
            <v>143642</v>
          </cell>
        </row>
        <row r="732">
          <cell r="D732" t="str">
            <v>神奈川県開成町</v>
          </cell>
          <cell r="E732" t="str">
            <v>143669</v>
          </cell>
        </row>
        <row r="733">
          <cell r="D733" t="str">
            <v>神奈川県箱根町</v>
          </cell>
          <cell r="E733" t="str">
            <v>143821</v>
          </cell>
        </row>
        <row r="734">
          <cell r="D734" t="str">
            <v>神奈川県真鶴町</v>
          </cell>
          <cell r="E734" t="str">
            <v>143839</v>
          </cell>
        </row>
        <row r="735">
          <cell r="D735" t="str">
            <v>神奈川県湯河原町</v>
          </cell>
          <cell r="E735" t="str">
            <v>143847</v>
          </cell>
        </row>
        <row r="736">
          <cell r="D736" t="str">
            <v>神奈川県愛川町</v>
          </cell>
          <cell r="E736" t="str">
            <v>144011</v>
          </cell>
        </row>
        <row r="737">
          <cell r="D737" t="str">
            <v>神奈川県清川村</v>
          </cell>
          <cell r="E737" t="str">
            <v>144029</v>
          </cell>
        </row>
        <row r="738">
          <cell r="D738" t="str">
            <v>新潟県新潟県</v>
          </cell>
          <cell r="E738" t="str">
            <v>150002</v>
          </cell>
        </row>
        <row r="739">
          <cell r="D739" t="str">
            <v>新潟県新潟市</v>
          </cell>
          <cell r="E739" t="str">
            <v>151009</v>
          </cell>
        </row>
        <row r="740">
          <cell r="D740" t="str">
            <v>新潟県長岡市</v>
          </cell>
          <cell r="E740" t="str">
            <v>152021</v>
          </cell>
        </row>
        <row r="741">
          <cell r="D741" t="str">
            <v>新潟県三条市</v>
          </cell>
          <cell r="E741" t="str">
            <v>152048</v>
          </cell>
        </row>
        <row r="742">
          <cell r="D742" t="str">
            <v>新潟県柏崎市</v>
          </cell>
          <cell r="E742" t="str">
            <v>152056</v>
          </cell>
        </row>
        <row r="743">
          <cell r="D743" t="str">
            <v>新潟県新発田市</v>
          </cell>
          <cell r="E743" t="str">
            <v>152064</v>
          </cell>
        </row>
        <row r="744">
          <cell r="D744" t="str">
            <v>新潟県小千谷市</v>
          </cell>
          <cell r="E744" t="str">
            <v>152081</v>
          </cell>
        </row>
        <row r="745">
          <cell r="D745" t="str">
            <v>新潟県加茂市</v>
          </cell>
          <cell r="E745" t="str">
            <v>152099</v>
          </cell>
        </row>
        <row r="746">
          <cell r="D746" t="str">
            <v>新潟県十日町市</v>
          </cell>
          <cell r="E746" t="str">
            <v>152102</v>
          </cell>
        </row>
        <row r="747">
          <cell r="D747" t="str">
            <v>新潟県見附市</v>
          </cell>
          <cell r="E747" t="str">
            <v>152111</v>
          </cell>
        </row>
        <row r="748">
          <cell r="D748" t="str">
            <v>新潟県村上市</v>
          </cell>
          <cell r="E748" t="str">
            <v>152129</v>
          </cell>
        </row>
        <row r="749">
          <cell r="D749" t="str">
            <v>新潟県燕市</v>
          </cell>
          <cell r="E749" t="str">
            <v>152137</v>
          </cell>
        </row>
        <row r="750">
          <cell r="D750" t="str">
            <v>新潟県糸魚川市</v>
          </cell>
          <cell r="E750" t="str">
            <v>152161</v>
          </cell>
        </row>
        <row r="751">
          <cell r="D751" t="str">
            <v>新潟県妙高市</v>
          </cell>
          <cell r="E751" t="str">
            <v>152170</v>
          </cell>
        </row>
        <row r="752">
          <cell r="D752" t="str">
            <v>新潟県五泉市</v>
          </cell>
          <cell r="E752" t="str">
            <v>152188</v>
          </cell>
        </row>
        <row r="753">
          <cell r="D753" t="str">
            <v>新潟県上越市</v>
          </cell>
          <cell r="E753" t="str">
            <v>152226</v>
          </cell>
        </row>
        <row r="754">
          <cell r="D754" t="str">
            <v>新潟県阿賀野市</v>
          </cell>
          <cell r="E754" t="str">
            <v>152234</v>
          </cell>
        </row>
        <row r="755">
          <cell r="D755" t="str">
            <v>新潟県佐渡市</v>
          </cell>
          <cell r="E755" t="str">
            <v>152242</v>
          </cell>
        </row>
        <row r="756">
          <cell r="D756" t="str">
            <v>新潟県魚沼市</v>
          </cell>
          <cell r="E756" t="str">
            <v>152251</v>
          </cell>
        </row>
        <row r="757">
          <cell r="D757" t="str">
            <v>新潟県南魚沼市</v>
          </cell>
          <cell r="E757" t="str">
            <v>152269</v>
          </cell>
        </row>
        <row r="758">
          <cell r="D758" t="str">
            <v>新潟県胎内市</v>
          </cell>
          <cell r="E758" t="str">
            <v>152277</v>
          </cell>
        </row>
        <row r="759">
          <cell r="D759" t="str">
            <v>新潟県聖籠町</v>
          </cell>
          <cell r="E759" t="str">
            <v>153079</v>
          </cell>
        </row>
        <row r="760">
          <cell r="D760" t="str">
            <v>新潟県弥彦村</v>
          </cell>
          <cell r="E760" t="str">
            <v>153427</v>
          </cell>
        </row>
        <row r="761">
          <cell r="D761" t="str">
            <v>新潟県田上町</v>
          </cell>
          <cell r="E761" t="str">
            <v>153613</v>
          </cell>
        </row>
        <row r="762">
          <cell r="D762" t="str">
            <v>新潟県阿賀町</v>
          </cell>
          <cell r="E762" t="str">
            <v>153851</v>
          </cell>
        </row>
        <row r="763">
          <cell r="D763" t="str">
            <v>新潟県出雲崎町</v>
          </cell>
          <cell r="E763" t="str">
            <v>154059</v>
          </cell>
        </row>
        <row r="764">
          <cell r="D764" t="str">
            <v>新潟県湯沢町</v>
          </cell>
          <cell r="E764" t="str">
            <v>154610</v>
          </cell>
        </row>
        <row r="765">
          <cell r="D765" t="str">
            <v>新潟県津南町</v>
          </cell>
          <cell r="E765" t="str">
            <v>154822</v>
          </cell>
        </row>
        <row r="766">
          <cell r="D766" t="str">
            <v>新潟県刈羽村</v>
          </cell>
          <cell r="E766" t="str">
            <v>155047</v>
          </cell>
        </row>
        <row r="767">
          <cell r="D767" t="str">
            <v>新潟県関川村</v>
          </cell>
          <cell r="E767" t="str">
            <v>155811</v>
          </cell>
        </row>
        <row r="768">
          <cell r="D768" t="str">
            <v>新潟県粟島浦村</v>
          </cell>
          <cell r="E768" t="str">
            <v>155861</v>
          </cell>
        </row>
        <row r="769">
          <cell r="D769" t="str">
            <v>富山県富山県</v>
          </cell>
          <cell r="E769" t="str">
            <v>160008</v>
          </cell>
        </row>
        <row r="770">
          <cell r="D770" t="str">
            <v>富山県富山市</v>
          </cell>
          <cell r="E770" t="str">
            <v>162019</v>
          </cell>
        </row>
        <row r="771">
          <cell r="D771" t="str">
            <v>富山県高岡市</v>
          </cell>
          <cell r="E771" t="str">
            <v>162027</v>
          </cell>
        </row>
        <row r="772">
          <cell r="D772" t="str">
            <v>富山県魚津市</v>
          </cell>
          <cell r="E772" t="str">
            <v>162043</v>
          </cell>
        </row>
        <row r="773">
          <cell r="D773" t="str">
            <v>富山県氷見市</v>
          </cell>
          <cell r="E773" t="str">
            <v>162051</v>
          </cell>
        </row>
        <row r="774">
          <cell r="D774" t="str">
            <v>富山県滑川市</v>
          </cell>
          <cell r="E774" t="str">
            <v>162060</v>
          </cell>
        </row>
        <row r="775">
          <cell r="D775" t="str">
            <v>富山県黒部市</v>
          </cell>
          <cell r="E775" t="str">
            <v>162078</v>
          </cell>
        </row>
        <row r="776">
          <cell r="D776" t="str">
            <v>富山県砺波市</v>
          </cell>
          <cell r="E776" t="str">
            <v>162086</v>
          </cell>
        </row>
        <row r="777">
          <cell r="D777" t="str">
            <v>富山県小矢部市</v>
          </cell>
          <cell r="E777" t="str">
            <v>162094</v>
          </cell>
        </row>
        <row r="778">
          <cell r="D778" t="str">
            <v>富山県南砺市</v>
          </cell>
          <cell r="E778" t="str">
            <v>162108</v>
          </cell>
        </row>
        <row r="779">
          <cell r="D779" t="str">
            <v>富山県射水市</v>
          </cell>
          <cell r="E779" t="str">
            <v>162116</v>
          </cell>
        </row>
        <row r="780">
          <cell r="D780" t="str">
            <v>富山県舟橋村</v>
          </cell>
          <cell r="E780" t="str">
            <v>163210</v>
          </cell>
        </row>
        <row r="781">
          <cell r="D781" t="str">
            <v>富山県上市町</v>
          </cell>
          <cell r="E781" t="str">
            <v>163228</v>
          </cell>
        </row>
        <row r="782">
          <cell r="D782" t="str">
            <v>富山県立山町</v>
          </cell>
          <cell r="E782" t="str">
            <v>163236</v>
          </cell>
        </row>
        <row r="783">
          <cell r="D783" t="str">
            <v>富山県入善町</v>
          </cell>
          <cell r="E783" t="str">
            <v>163422</v>
          </cell>
        </row>
        <row r="784">
          <cell r="D784" t="str">
            <v>富山県朝日町</v>
          </cell>
          <cell r="E784" t="str">
            <v>163431</v>
          </cell>
        </row>
        <row r="785">
          <cell r="D785" t="str">
            <v>富山県高岡地区広域圏事務組合</v>
          </cell>
          <cell r="E785" t="str">
            <v>169005</v>
          </cell>
        </row>
        <row r="786">
          <cell r="D786" t="str">
            <v>石川県石川県</v>
          </cell>
          <cell r="E786" t="str">
            <v>170003</v>
          </cell>
        </row>
        <row r="787">
          <cell r="D787" t="str">
            <v>石川県金沢市</v>
          </cell>
          <cell r="E787" t="str">
            <v>172014</v>
          </cell>
        </row>
        <row r="788">
          <cell r="D788" t="str">
            <v>石川県七尾市</v>
          </cell>
          <cell r="E788" t="str">
            <v>172022</v>
          </cell>
        </row>
        <row r="789">
          <cell r="D789" t="str">
            <v>石川県小松市</v>
          </cell>
          <cell r="E789" t="str">
            <v>172031</v>
          </cell>
        </row>
        <row r="790">
          <cell r="D790" t="str">
            <v>石川県輪島市</v>
          </cell>
          <cell r="E790" t="str">
            <v>172049</v>
          </cell>
        </row>
        <row r="791">
          <cell r="D791" t="str">
            <v>石川県珠洲市</v>
          </cell>
          <cell r="E791" t="str">
            <v>172057</v>
          </cell>
        </row>
        <row r="792">
          <cell r="D792" t="str">
            <v>石川県加賀市</v>
          </cell>
          <cell r="E792" t="str">
            <v>172065</v>
          </cell>
        </row>
        <row r="793">
          <cell r="D793" t="str">
            <v>石川県羽咋市</v>
          </cell>
          <cell r="E793" t="str">
            <v>172073</v>
          </cell>
        </row>
        <row r="794">
          <cell r="D794" t="str">
            <v>石川県かほく市</v>
          </cell>
          <cell r="E794" t="str">
            <v>172090</v>
          </cell>
        </row>
        <row r="795">
          <cell r="D795" t="str">
            <v>石川県白山市</v>
          </cell>
          <cell r="E795" t="str">
            <v>172103</v>
          </cell>
        </row>
        <row r="796">
          <cell r="D796" t="str">
            <v>石川県能美市</v>
          </cell>
          <cell r="E796" t="str">
            <v>172111</v>
          </cell>
        </row>
        <row r="797">
          <cell r="D797" t="str">
            <v>石川県野々市市</v>
          </cell>
          <cell r="E797" t="str">
            <v>172120</v>
          </cell>
        </row>
        <row r="798">
          <cell r="D798" t="str">
            <v>石川県川北町</v>
          </cell>
          <cell r="E798" t="str">
            <v>173240</v>
          </cell>
        </row>
        <row r="799">
          <cell r="D799" t="str">
            <v>石川県津幡町</v>
          </cell>
          <cell r="E799" t="str">
            <v>173614</v>
          </cell>
        </row>
        <row r="800">
          <cell r="D800" t="str">
            <v>石川県内灘町</v>
          </cell>
          <cell r="E800" t="str">
            <v>173657</v>
          </cell>
        </row>
        <row r="801">
          <cell r="D801" t="str">
            <v>石川県志賀町</v>
          </cell>
          <cell r="E801" t="str">
            <v>173843</v>
          </cell>
        </row>
        <row r="802">
          <cell r="D802" t="str">
            <v>石川県宝達志水町</v>
          </cell>
          <cell r="E802" t="str">
            <v>173860</v>
          </cell>
        </row>
        <row r="803">
          <cell r="D803" t="str">
            <v>石川県中能登町</v>
          </cell>
          <cell r="E803" t="str">
            <v>174076</v>
          </cell>
        </row>
        <row r="804">
          <cell r="D804" t="str">
            <v>石川県穴水町</v>
          </cell>
          <cell r="E804" t="str">
            <v>174611</v>
          </cell>
        </row>
        <row r="805">
          <cell r="D805" t="str">
            <v>石川県能登町</v>
          </cell>
          <cell r="E805" t="str">
            <v>174637</v>
          </cell>
        </row>
        <row r="806">
          <cell r="D806" t="str">
            <v>福井県福井県</v>
          </cell>
          <cell r="E806" t="str">
            <v>180009</v>
          </cell>
        </row>
        <row r="807">
          <cell r="D807" t="str">
            <v>福井県福井市</v>
          </cell>
          <cell r="E807" t="str">
            <v>182010</v>
          </cell>
        </row>
        <row r="808">
          <cell r="D808" t="str">
            <v>福井県敦賀市</v>
          </cell>
          <cell r="E808" t="str">
            <v>182028</v>
          </cell>
        </row>
        <row r="809">
          <cell r="D809" t="str">
            <v>福井県小浜市</v>
          </cell>
          <cell r="E809" t="str">
            <v>182044</v>
          </cell>
        </row>
        <row r="810">
          <cell r="D810" t="str">
            <v>福井県大野市</v>
          </cell>
          <cell r="E810" t="str">
            <v>182052</v>
          </cell>
        </row>
        <row r="811">
          <cell r="D811" t="str">
            <v>福井県勝山市</v>
          </cell>
          <cell r="E811" t="str">
            <v>182061</v>
          </cell>
        </row>
        <row r="812">
          <cell r="D812" t="str">
            <v>福井県鯖江市</v>
          </cell>
          <cell r="E812" t="str">
            <v>182079</v>
          </cell>
        </row>
        <row r="813">
          <cell r="D813" t="str">
            <v>福井県あわら市</v>
          </cell>
          <cell r="E813" t="str">
            <v>182087</v>
          </cell>
        </row>
        <row r="814">
          <cell r="D814" t="str">
            <v>福井県越前市</v>
          </cell>
          <cell r="E814" t="str">
            <v>182095</v>
          </cell>
        </row>
        <row r="815">
          <cell r="D815" t="str">
            <v>福井県坂井市</v>
          </cell>
          <cell r="E815" t="str">
            <v>182109</v>
          </cell>
        </row>
        <row r="816">
          <cell r="D816" t="str">
            <v>福井県永平寺町</v>
          </cell>
          <cell r="E816" t="str">
            <v>183229</v>
          </cell>
        </row>
        <row r="817">
          <cell r="D817" t="str">
            <v>福井県池田町</v>
          </cell>
          <cell r="E817" t="str">
            <v>183822</v>
          </cell>
        </row>
        <row r="818">
          <cell r="D818" t="str">
            <v>福井県南越前町</v>
          </cell>
          <cell r="E818" t="str">
            <v>184047</v>
          </cell>
        </row>
        <row r="819">
          <cell r="D819" t="str">
            <v>福井県越前町</v>
          </cell>
          <cell r="E819" t="str">
            <v>184233</v>
          </cell>
        </row>
        <row r="820">
          <cell r="D820" t="str">
            <v>福井県美浜町</v>
          </cell>
          <cell r="E820" t="str">
            <v>184420</v>
          </cell>
        </row>
        <row r="821">
          <cell r="D821" t="str">
            <v>福井県高浜町</v>
          </cell>
          <cell r="E821" t="str">
            <v>184811</v>
          </cell>
        </row>
        <row r="822">
          <cell r="D822" t="str">
            <v>福井県おおい町</v>
          </cell>
          <cell r="E822" t="str">
            <v>184837</v>
          </cell>
        </row>
        <row r="823">
          <cell r="D823" t="str">
            <v>福井県若狭町</v>
          </cell>
          <cell r="E823" t="str">
            <v>185019</v>
          </cell>
        </row>
        <row r="824">
          <cell r="D824" t="str">
            <v>山梨県山梨県</v>
          </cell>
          <cell r="E824" t="str">
            <v>190004</v>
          </cell>
        </row>
        <row r="825">
          <cell r="D825" t="str">
            <v>山梨県甲府市</v>
          </cell>
          <cell r="E825" t="str">
            <v>192015</v>
          </cell>
        </row>
        <row r="826">
          <cell r="D826" t="str">
            <v>山梨県富士吉田市</v>
          </cell>
          <cell r="E826" t="str">
            <v>192023</v>
          </cell>
        </row>
        <row r="827">
          <cell r="D827" t="str">
            <v>山梨県都留市</v>
          </cell>
          <cell r="E827" t="str">
            <v>192040</v>
          </cell>
        </row>
        <row r="828">
          <cell r="D828" t="str">
            <v>山梨県山梨市</v>
          </cell>
          <cell r="E828" t="str">
            <v>192058</v>
          </cell>
        </row>
        <row r="829">
          <cell r="D829" t="str">
            <v>山梨県大月市</v>
          </cell>
          <cell r="E829" t="str">
            <v>192066</v>
          </cell>
        </row>
        <row r="830">
          <cell r="D830" t="str">
            <v>山梨県韮崎市</v>
          </cell>
          <cell r="E830" t="str">
            <v>192074</v>
          </cell>
        </row>
        <row r="831">
          <cell r="D831" t="str">
            <v>山梨県南アルプス市</v>
          </cell>
          <cell r="E831" t="str">
            <v>192082</v>
          </cell>
        </row>
        <row r="832">
          <cell r="D832" t="str">
            <v>山梨県北杜市</v>
          </cell>
          <cell r="E832" t="str">
            <v>192091</v>
          </cell>
        </row>
        <row r="833">
          <cell r="D833" t="str">
            <v>山梨県甲斐市</v>
          </cell>
          <cell r="E833" t="str">
            <v>192104</v>
          </cell>
        </row>
        <row r="834">
          <cell r="D834" t="str">
            <v>山梨県笛吹市</v>
          </cell>
          <cell r="E834" t="str">
            <v>192112</v>
          </cell>
        </row>
        <row r="835">
          <cell r="D835" t="str">
            <v>山梨県上野原市</v>
          </cell>
          <cell r="E835" t="str">
            <v>192121</v>
          </cell>
        </row>
        <row r="836">
          <cell r="D836" t="str">
            <v>山梨県甲州市</v>
          </cell>
          <cell r="E836" t="str">
            <v>192139</v>
          </cell>
        </row>
        <row r="837">
          <cell r="D837" t="str">
            <v>山梨県中央市</v>
          </cell>
          <cell r="E837" t="str">
            <v>192147</v>
          </cell>
        </row>
        <row r="838">
          <cell r="D838" t="str">
            <v>山梨県市川三郷町</v>
          </cell>
          <cell r="E838" t="str">
            <v>193461</v>
          </cell>
        </row>
        <row r="839">
          <cell r="D839" t="str">
            <v>山梨県早川町</v>
          </cell>
          <cell r="E839" t="str">
            <v>193640</v>
          </cell>
        </row>
        <row r="840">
          <cell r="D840" t="str">
            <v>山梨県身延町</v>
          </cell>
          <cell r="E840" t="str">
            <v>193658</v>
          </cell>
        </row>
        <row r="841">
          <cell r="D841" t="str">
            <v>山梨県南部町</v>
          </cell>
          <cell r="E841" t="str">
            <v>193666</v>
          </cell>
        </row>
        <row r="842">
          <cell r="D842" t="str">
            <v>山梨県富士川町</v>
          </cell>
          <cell r="E842" t="str">
            <v>193682</v>
          </cell>
        </row>
        <row r="843">
          <cell r="D843" t="str">
            <v>山梨県昭和町</v>
          </cell>
          <cell r="E843" t="str">
            <v>193844</v>
          </cell>
        </row>
        <row r="844">
          <cell r="D844" t="str">
            <v>山梨県道志村</v>
          </cell>
          <cell r="E844" t="str">
            <v>194221</v>
          </cell>
        </row>
        <row r="845">
          <cell r="D845" t="str">
            <v>山梨県西桂町</v>
          </cell>
          <cell r="E845" t="str">
            <v>194239</v>
          </cell>
        </row>
        <row r="846">
          <cell r="D846" t="str">
            <v>山梨県忍野村</v>
          </cell>
          <cell r="E846" t="str">
            <v>194247</v>
          </cell>
        </row>
        <row r="847">
          <cell r="D847" t="str">
            <v>山梨県山中湖村</v>
          </cell>
          <cell r="E847" t="str">
            <v>194255</v>
          </cell>
        </row>
        <row r="848">
          <cell r="D848" t="str">
            <v>山梨県鳴沢村</v>
          </cell>
          <cell r="E848" t="str">
            <v>194298</v>
          </cell>
        </row>
        <row r="849">
          <cell r="D849" t="str">
            <v>山梨県富士河口湖町</v>
          </cell>
          <cell r="E849" t="str">
            <v>194301</v>
          </cell>
        </row>
        <row r="850">
          <cell r="D850" t="str">
            <v>山梨県小菅村</v>
          </cell>
          <cell r="E850" t="str">
            <v>194425</v>
          </cell>
        </row>
        <row r="851">
          <cell r="D851" t="str">
            <v>山梨県丹波山村</v>
          </cell>
          <cell r="E851" t="str">
            <v>194433</v>
          </cell>
        </row>
        <row r="852">
          <cell r="D852" t="str">
            <v>長野県長野県</v>
          </cell>
          <cell r="E852" t="str">
            <v>200000</v>
          </cell>
        </row>
        <row r="853">
          <cell r="D853" t="str">
            <v>長野県長野市</v>
          </cell>
          <cell r="E853" t="str">
            <v>202011</v>
          </cell>
        </row>
        <row r="854">
          <cell r="D854" t="str">
            <v>長野県松本市</v>
          </cell>
          <cell r="E854" t="str">
            <v>202029</v>
          </cell>
        </row>
        <row r="855">
          <cell r="D855" t="str">
            <v>長野県上田市</v>
          </cell>
          <cell r="E855" t="str">
            <v>202037</v>
          </cell>
        </row>
        <row r="856">
          <cell r="D856" t="str">
            <v>長野県岡谷市</v>
          </cell>
          <cell r="E856" t="str">
            <v>202045</v>
          </cell>
        </row>
        <row r="857">
          <cell r="D857" t="str">
            <v>長野県飯田市</v>
          </cell>
          <cell r="E857" t="str">
            <v>202053</v>
          </cell>
        </row>
        <row r="858">
          <cell r="D858" t="str">
            <v>長野県諏訪市</v>
          </cell>
          <cell r="E858" t="str">
            <v>202061</v>
          </cell>
        </row>
        <row r="859">
          <cell r="D859" t="str">
            <v>長野県須坂市</v>
          </cell>
          <cell r="E859" t="str">
            <v>202070</v>
          </cell>
        </row>
        <row r="860">
          <cell r="D860" t="str">
            <v>長野県小諸市</v>
          </cell>
          <cell r="E860" t="str">
            <v>202088</v>
          </cell>
        </row>
        <row r="861">
          <cell r="D861" t="str">
            <v>長野県伊那市</v>
          </cell>
          <cell r="E861" t="str">
            <v>202096</v>
          </cell>
        </row>
        <row r="862">
          <cell r="D862" t="str">
            <v>長野県駒ヶ根市</v>
          </cell>
          <cell r="E862" t="str">
            <v>202100</v>
          </cell>
        </row>
        <row r="863">
          <cell r="D863" t="str">
            <v>長野県中野市</v>
          </cell>
          <cell r="E863" t="str">
            <v>202118</v>
          </cell>
        </row>
        <row r="864">
          <cell r="D864" t="str">
            <v>長野県大町市</v>
          </cell>
          <cell r="E864" t="str">
            <v>202126</v>
          </cell>
        </row>
        <row r="865">
          <cell r="D865" t="str">
            <v>長野県飯山市</v>
          </cell>
          <cell r="E865" t="str">
            <v>202134</v>
          </cell>
        </row>
        <row r="866">
          <cell r="D866" t="str">
            <v>長野県茅野市</v>
          </cell>
          <cell r="E866" t="str">
            <v>202142</v>
          </cell>
        </row>
        <row r="867">
          <cell r="D867" t="str">
            <v>長野県塩尻市</v>
          </cell>
          <cell r="E867" t="str">
            <v>202151</v>
          </cell>
        </row>
        <row r="868">
          <cell r="D868" t="str">
            <v>長野県佐久市</v>
          </cell>
          <cell r="E868" t="str">
            <v>202177</v>
          </cell>
        </row>
        <row r="869">
          <cell r="D869" t="str">
            <v>長野県千曲市</v>
          </cell>
          <cell r="E869" t="str">
            <v>202185</v>
          </cell>
        </row>
        <row r="870">
          <cell r="D870" t="str">
            <v>長野県東御市</v>
          </cell>
          <cell r="E870" t="str">
            <v>202193</v>
          </cell>
        </row>
        <row r="871">
          <cell r="D871" t="str">
            <v>長野県安曇野市</v>
          </cell>
          <cell r="E871" t="str">
            <v>202207</v>
          </cell>
        </row>
        <row r="872">
          <cell r="D872" t="str">
            <v>長野県小海町</v>
          </cell>
          <cell r="E872" t="str">
            <v>203033</v>
          </cell>
        </row>
        <row r="873">
          <cell r="D873" t="str">
            <v>長野県川上村</v>
          </cell>
          <cell r="E873" t="str">
            <v>203041</v>
          </cell>
        </row>
        <row r="874">
          <cell r="D874" t="str">
            <v>長野県南牧村</v>
          </cell>
          <cell r="E874" t="str">
            <v>203050</v>
          </cell>
        </row>
        <row r="875">
          <cell r="D875" t="str">
            <v>長野県南相木村</v>
          </cell>
          <cell r="E875" t="str">
            <v>203068</v>
          </cell>
        </row>
        <row r="876">
          <cell r="D876" t="str">
            <v>長野県北相木村</v>
          </cell>
          <cell r="E876" t="str">
            <v>203076</v>
          </cell>
        </row>
        <row r="877">
          <cell r="D877" t="str">
            <v>長野県佐久穂町</v>
          </cell>
          <cell r="E877" t="str">
            <v>203092</v>
          </cell>
        </row>
        <row r="878">
          <cell r="D878" t="str">
            <v>長野県軽井沢町</v>
          </cell>
          <cell r="E878" t="str">
            <v>203211</v>
          </cell>
        </row>
        <row r="879">
          <cell r="D879" t="str">
            <v>長野県御代田町</v>
          </cell>
          <cell r="E879" t="str">
            <v>203238</v>
          </cell>
        </row>
        <row r="880">
          <cell r="D880" t="str">
            <v>長野県立科町</v>
          </cell>
          <cell r="E880" t="str">
            <v>203246</v>
          </cell>
        </row>
        <row r="881">
          <cell r="D881" t="str">
            <v>長野県青木村</v>
          </cell>
          <cell r="E881" t="str">
            <v>203491</v>
          </cell>
        </row>
        <row r="882">
          <cell r="D882" t="str">
            <v>長野県長和町</v>
          </cell>
          <cell r="E882" t="str">
            <v>203505</v>
          </cell>
        </row>
        <row r="883">
          <cell r="D883" t="str">
            <v>長野県下諏訪町</v>
          </cell>
          <cell r="E883" t="str">
            <v>203611</v>
          </cell>
        </row>
        <row r="884">
          <cell r="D884" t="str">
            <v>長野県富士見町</v>
          </cell>
          <cell r="E884" t="str">
            <v>203629</v>
          </cell>
        </row>
        <row r="885">
          <cell r="D885" t="str">
            <v>長野県原村</v>
          </cell>
          <cell r="E885" t="str">
            <v>203637</v>
          </cell>
        </row>
        <row r="886">
          <cell r="D886" t="str">
            <v>長野県辰野町</v>
          </cell>
          <cell r="E886" t="str">
            <v>203823</v>
          </cell>
        </row>
        <row r="887">
          <cell r="D887" t="str">
            <v>長野県箕輪町</v>
          </cell>
          <cell r="E887" t="str">
            <v>203831</v>
          </cell>
        </row>
        <row r="888">
          <cell r="D888" t="str">
            <v>長野県飯島町</v>
          </cell>
          <cell r="E888" t="str">
            <v>203840</v>
          </cell>
        </row>
        <row r="889">
          <cell r="D889" t="str">
            <v>長野県南箕輪村</v>
          </cell>
          <cell r="E889" t="str">
            <v>203858</v>
          </cell>
        </row>
        <row r="890">
          <cell r="D890" t="str">
            <v>長野県中川村</v>
          </cell>
          <cell r="E890" t="str">
            <v>203866</v>
          </cell>
        </row>
        <row r="891">
          <cell r="D891" t="str">
            <v>長野県宮田村</v>
          </cell>
          <cell r="E891" t="str">
            <v>203882</v>
          </cell>
        </row>
        <row r="892">
          <cell r="D892" t="str">
            <v>長野県松川町</v>
          </cell>
          <cell r="E892" t="str">
            <v>204021</v>
          </cell>
        </row>
        <row r="893">
          <cell r="D893" t="str">
            <v>長野県高森町</v>
          </cell>
          <cell r="E893" t="str">
            <v>204030</v>
          </cell>
        </row>
        <row r="894">
          <cell r="D894" t="str">
            <v>長野県阿南町</v>
          </cell>
          <cell r="E894" t="str">
            <v>204048</v>
          </cell>
        </row>
        <row r="895">
          <cell r="D895" t="str">
            <v>長野県阿智村</v>
          </cell>
          <cell r="E895" t="str">
            <v>204072</v>
          </cell>
        </row>
        <row r="896">
          <cell r="D896" t="str">
            <v>長野県平谷村</v>
          </cell>
          <cell r="E896" t="str">
            <v>204099</v>
          </cell>
        </row>
        <row r="897">
          <cell r="D897" t="str">
            <v>長野県根羽村</v>
          </cell>
          <cell r="E897" t="str">
            <v>204102</v>
          </cell>
        </row>
        <row r="898">
          <cell r="D898" t="str">
            <v>長野県下條村</v>
          </cell>
          <cell r="E898" t="str">
            <v>204111</v>
          </cell>
        </row>
        <row r="899">
          <cell r="D899" t="str">
            <v>長野県売木村</v>
          </cell>
          <cell r="E899" t="str">
            <v>204129</v>
          </cell>
        </row>
        <row r="900">
          <cell r="D900" t="str">
            <v>長野県天龍村</v>
          </cell>
          <cell r="E900" t="str">
            <v>204137</v>
          </cell>
        </row>
        <row r="901">
          <cell r="D901" t="str">
            <v>長野県泰阜村</v>
          </cell>
          <cell r="E901" t="str">
            <v>204145</v>
          </cell>
        </row>
        <row r="902">
          <cell r="D902" t="str">
            <v>長野県喬木村</v>
          </cell>
          <cell r="E902" t="str">
            <v>204153</v>
          </cell>
        </row>
        <row r="903">
          <cell r="D903" t="str">
            <v>長野県豊丘村</v>
          </cell>
          <cell r="E903" t="str">
            <v>204161</v>
          </cell>
        </row>
        <row r="904">
          <cell r="D904" t="str">
            <v>長野県大鹿村</v>
          </cell>
          <cell r="E904" t="str">
            <v>204170</v>
          </cell>
        </row>
        <row r="905">
          <cell r="D905" t="str">
            <v>長野県上松町</v>
          </cell>
          <cell r="E905" t="str">
            <v>204226</v>
          </cell>
        </row>
        <row r="906">
          <cell r="D906" t="str">
            <v>長野県南木曽町</v>
          </cell>
          <cell r="E906" t="str">
            <v>204234</v>
          </cell>
        </row>
        <row r="907">
          <cell r="D907" t="str">
            <v>長野県木祖村</v>
          </cell>
          <cell r="E907" t="str">
            <v>204251</v>
          </cell>
        </row>
        <row r="908">
          <cell r="D908" t="str">
            <v>長野県王滝村</v>
          </cell>
          <cell r="E908" t="str">
            <v>204293</v>
          </cell>
        </row>
        <row r="909">
          <cell r="D909" t="str">
            <v>長野県大桑村</v>
          </cell>
          <cell r="E909" t="str">
            <v>204307</v>
          </cell>
        </row>
        <row r="910">
          <cell r="D910" t="str">
            <v>長野県木曽町</v>
          </cell>
          <cell r="E910" t="str">
            <v>204323</v>
          </cell>
        </row>
        <row r="911">
          <cell r="D911" t="str">
            <v>長野県麻績村</v>
          </cell>
          <cell r="E911" t="str">
            <v>204463</v>
          </cell>
        </row>
        <row r="912">
          <cell r="D912" t="str">
            <v>長野県生坂村</v>
          </cell>
          <cell r="E912" t="str">
            <v>204480</v>
          </cell>
        </row>
        <row r="913">
          <cell r="D913" t="str">
            <v>長野県山形村</v>
          </cell>
          <cell r="E913" t="str">
            <v>204501</v>
          </cell>
        </row>
        <row r="914">
          <cell r="D914" t="str">
            <v>長野県朝日村</v>
          </cell>
          <cell r="E914" t="str">
            <v>204510</v>
          </cell>
        </row>
        <row r="915">
          <cell r="D915" t="str">
            <v>長野県筑北村</v>
          </cell>
          <cell r="E915" t="str">
            <v>204528</v>
          </cell>
        </row>
        <row r="916">
          <cell r="D916" t="str">
            <v>長野県池田町</v>
          </cell>
          <cell r="E916" t="str">
            <v>204811</v>
          </cell>
        </row>
        <row r="917">
          <cell r="D917" t="str">
            <v>長野県松川村</v>
          </cell>
          <cell r="E917" t="str">
            <v>204820</v>
          </cell>
        </row>
        <row r="918">
          <cell r="D918" t="str">
            <v>長野県白馬村</v>
          </cell>
          <cell r="E918" t="str">
            <v>204854</v>
          </cell>
        </row>
        <row r="919">
          <cell r="D919" t="str">
            <v>長野県小谷村</v>
          </cell>
          <cell r="E919" t="str">
            <v>204862</v>
          </cell>
        </row>
        <row r="920">
          <cell r="D920" t="str">
            <v>長野県坂城町</v>
          </cell>
          <cell r="E920" t="str">
            <v>205214</v>
          </cell>
        </row>
        <row r="921">
          <cell r="D921" t="str">
            <v>長野県小布施町</v>
          </cell>
          <cell r="E921" t="str">
            <v>205419</v>
          </cell>
        </row>
        <row r="922">
          <cell r="D922" t="str">
            <v>長野県高山村</v>
          </cell>
          <cell r="E922" t="str">
            <v>205435</v>
          </cell>
        </row>
        <row r="923">
          <cell r="D923" t="str">
            <v>長野県山ノ内町</v>
          </cell>
          <cell r="E923" t="str">
            <v>205613</v>
          </cell>
        </row>
        <row r="924">
          <cell r="D924" t="str">
            <v>長野県木島平村</v>
          </cell>
          <cell r="E924" t="str">
            <v>205621</v>
          </cell>
        </row>
        <row r="925">
          <cell r="D925" t="str">
            <v>長野県野沢温泉村</v>
          </cell>
          <cell r="E925" t="str">
            <v>205630</v>
          </cell>
        </row>
        <row r="926">
          <cell r="D926" t="str">
            <v>長野県信濃町</v>
          </cell>
          <cell r="E926" t="str">
            <v>205834</v>
          </cell>
        </row>
        <row r="927">
          <cell r="D927" t="str">
            <v>長野県小川村</v>
          </cell>
          <cell r="E927" t="str">
            <v>205885</v>
          </cell>
        </row>
        <row r="928">
          <cell r="D928" t="str">
            <v>長野県飯綱町</v>
          </cell>
          <cell r="E928" t="str">
            <v>205907</v>
          </cell>
        </row>
        <row r="929">
          <cell r="D929" t="str">
            <v>長野県栄村</v>
          </cell>
          <cell r="E929" t="str">
            <v>206024</v>
          </cell>
        </row>
        <row r="930">
          <cell r="D930" t="str">
            <v>岐阜県岐阜県</v>
          </cell>
          <cell r="E930" t="str">
            <v>210005</v>
          </cell>
        </row>
        <row r="931">
          <cell r="D931" t="str">
            <v>岐阜県岐阜市</v>
          </cell>
          <cell r="E931" t="str">
            <v>212016</v>
          </cell>
        </row>
        <row r="932">
          <cell r="D932" t="str">
            <v>岐阜県大垣市</v>
          </cell>
          <cell r="E932" t="str">
            <v>212024</v>
          </cell>
        </row>
        <row r="933">
          <cell r="D933" t="str">
            <v>岐阜県高山市</v>
          </cell>
          <cell r="E933" t="str">
            <v>212032</v>
          </cell>
        </row>
        <row r="934">
          <cell r="D934" t="str">
            <v>岐阜県多治見市</v>
          </cell>
          <cell r="E934" t="str">
            <v>212041</v>
          </cell>
        </row>
        <row r="935">
          <cell r="D935" t="str">
            <v>岐阜県関市</v>
          </cell>
          <cell r="E935" t="str">
            <v>212059</v>
          </cell>
        </row>
        <row r="936">
          <cell r="D936" t="str">
            <v>岐阜県中津川市</v>
          </cell>
          <cell r="E936" t="str">
            <v>212067</v>
          </cell>
        </row>
        <row r="937">
          <cell r="D937" t="str">
            <v>岐阜県美濃市</v>
          </cell>
          <cell r="E937" t="str">
            <v>212075</v>
          </cell>
        </row>
        <row r="938">
          <cell r="D938" t="str">
            <v>岐阜県瑞浪市</v>
          </cell>
          <cell r="E938" t="str">
            <v>212083</v>
          </cell>
        </row>
        <row r="939">
          <cell r="D939" t="str">
            <v>岐阜県羽島市</v>
          </cell>
          <cell r="E939" t="str">
            <v>212091</v>
          </cell>
        </row>
        <row r="940">
          <cell r="D940" t="str">
            <v>岐阜県恵那市</v>
          </cell>
          <cell r="E940" t="str">
            <v>212105</v>
          </cell>
        </row>
        <row r="941">
          <cell r="D941" t="str">
            <v>岐阜県美濃加茂市</v>
          </cell>
          <cell r="E941" t="str">
            <v>212113</v>
          </cell>
        </row>
        <row r="942">
          <cell r="D942" t="str">
            <v>岐阜県土岐市</v>
          </cell>
          <cell r="E942" t="str">
            <v>212121</v>
          </cell>
        </row>
        <row r="943">
          <cell r="D943" t="str">
            <v>岐阜県各務原市</v>
          </cell>
          <cell r="E943" t="str">
            <v>212130</v>
          </cell>
        </row>
        <row r="944">
          <cell r="D944" t="str">
            <v>岐阜県可児市</v>
          </cell>
          <cell r="E944" t="str">
            <v>212148</v>
          </cell>
        </row>
        <row r="945">
          <cell r="D945" t="str">
            <v>岐阜県山県市</v>
          </cell>
          <cell r="E945" t="str">
            <v>212156</v>
          </cell>
        </row>
        <row r="946">
          <cell r="D946" t="str">
            <v>岐阜県瑞穂市</v>
          </cell>
          <cell r="E946" t="str">
            <v>212164</v>
          </cell>
        </row>
        <row r="947">
          <cell r="D947" t="str">
            <v>岐阜県飛騨市</v>
          </cell>
          <cell r="E947" t="str">
            <v>212172</v>
          </cell>
        </row>
        <row r="948">
          <cell r="D948" t="str">
            <v>岐阜県本巣市</v>
          </cell>
          <cell r="E948" t="str">
            <v>212181</v>
          </cell>
        </row>
        <row r="949">
          <cell r="D949" t="str">
            <v>岐阜県郡上市</v>
          </cell>
          <cell r="E949" t="str">
            <v>212199</v>
          </cell>
        </row>
        <row r="950">
          <cell r="D950" t="str">
            <v>岐阜県下呂市</v>
          </cell>
          <cell r="E950" t="str">
            <v>212202</v>
          </cell>
        </row>
        <row r="951">
          <cell r="D951" t="str">
            <v>岐阜県海津市</v>
          </cell>
          <cell r="E951" t="str">
            <v>212211</v>
          </cell>
        </row>
        <row r="952">
          <cell r="D952" t="str">
            <v>岐阜県岐南町</v>
          </cell>
          <cell r="E952" t="str">
            <v>213021</v>
          </cell>
        </row>
        <row r="953">
          <cell r="D953" t="str">
            <v>岐阜県笠松町</v>
          </cell>
          <cell r="E953" t="str">
            <v>213039</v>
          </cell>
        </row>
        <row r="954">
          <cell r="D954" t="str">
            <v>岐阜県養老町</v>
          </cell>
          <cell r="E954" t="str">
            <v>213411</v>
          </cell>
        </row>
        <row r="955">
          <cell r="D955" t="str">
            <v>岐阜県垂井町</v>
          </cell>
          <cell r="E955" t="str">
            <v>213616</v>
          </cell>
        </row>
        <row r="956">
          <cell r="D956" t="str">
            <v>岐阜県関ケ原町</v>
          </cell>
          <cell r="E956" t="str">
            <v>213624</v>
          </cell>
        </row>
        <row r="957">
          <cell r="D957" t="str">
            <v>岐阜県神戸町</v>
          </cell>
          <cell r="E957" t="str">
            <v>213811</v>
          </cell>
        </row>
        <row r="958">
          <cell r="D958" t="str">
            <v>岐阜県輪之内町</v>
          </cell>
          <cell r="E958" t="str">
            <v>213829</v>
          </cell>
        </row>
        <row r="959">
          <cell r="D959" t="str">
            <v>岐阜県安八町</v>
          </cell>
          <cell r="E959" t="str">
            <v>213837</v>
          </cell>
        </row>
        <row r="960">
          <cell r="D960" t="str">
            <v>岐阜県揖斐川町</v>
          </cell>
          <cell r="E960" t="str">
            <v>214019</v>
          </cell>
        </row>
        <row r="961">
          <cell r="D961" t="str">
            <v>岐阜県大野町</v>
          </cell>
          <cell r="E961" t="str">
            <v>214035</v>
          </cell>
        </row>
        <row r="962">
          <cell r="D962" t="str">
            <v>岐阜県池田町</v>
          </cell>
          <cell r="E962" t="str">
            <v>214043</v>
          </cell>
        </row>
        <row r="963">
          <cell r="D963" t="str">
            <v>岐阜県北方町</v>
          </cell>
          <cell r="E963" t="str">
            <v>214213</v>
          </cell>
        </row>
        <row r="964">
          <cell r="D964" t="str">
            <v>岐阜県坂祝町</v>
          </cell>
          <cell r="E964" t="str">
            <v>215015</v>
          </cell>
        </row>
        <row r="965">
          <cell r="D965" t="str">
            <v>岐阜県富加町</v>
          </cell>
          <cell r="E965" t="str">
            <v>215023</v>
          </cell>
        </row>
        <row r="966">
          <cell r="D966" t="str">
            <v>岐阜県川辺町</v>
          </cell>
          <cell r="E966" t="str">
            <v>215031</v>
          </cell>
        </row>
        <row r="967">
          <cell r="D967" t="str">
            <v>岐阜県七宗町</v>
          </cell>
          <cell r="E967" t="str">
            <v>215040</v>
          </cell>
        </row>
        <row r="968">
          <cell r="D968" t="str">
            <v>岐阜県八百津町</v>
          </cell>
          <cell r="E968" t="str">
            <v>215058</v>
          </cell>
        </row>
        <row r="969">
          <cell r="D969" t="str">
            <v>岐阜県白川町</v>
          </cell>
          <cell r="E969" t="str">
            <v>215066</v>
          </cell>
        </row>
        <row r="970">
          <cell r="D970" t="str">
            <v>岐阜県東白川村</v>
          </cell>
          <cell r="E970" t="str">
            <v>215074</v>
          </cell>
        </row>
        <row r="971">
          <cell r="D971" t="str">
            <v>岐阜県御嵩町</v>
          </cell>
          <cell r="E971" t="str">
            <v>215210</v>
          </cell>
        </row>
        <row r="972">
          <cell r="D972" t="str">
            <v>岐阜県白川村</v>
          </cell>
          <cell r="E972" t="str">
            <v>216046</v>
          </cell>
        </row>
        <row r="973">
          <cell r="D973" t="str">
            <v>静岡県静岡県</v>
          </cell>
          <cell r="E973" t="str">
            <v>220001</v>
          </cell>
        </row>
        <row r="974">
          <cell r="D974" t="str">
            <v>静岡県静岡市</v>
          </cell>
          <cell r="E974" t="str">
            <v>221007</v>
          </cell>
        </row>
        <row r="975">
          <cell r="D975" t="str">
            <v>静岡県浜松市</v>
          </cell>
          <cell r="E975" t="str">
            <v>221309</v>
          </cell>
        </row>
        <row r="976">
          <cell r="D976" t="str">
            <v>静岡県沼津市</v>
          </cell>
          <cell r="E976" t="str">
            <v>222038</v>
          </cell>
        </row>
        <row r="977">
          <cell r="D977" t="str">
            <v>静岡県熱海市</v>
          </cell>
          <cell r="E977" t="str">
            <v>222054</v>
          </cell>
        </row>
        <row r="978">
          <cell r="D978" t="str">
            <v>静岡県三島市</v>
          </cell>
          <cell r="E978" t="str">
            <v>222062</v>
          </cell>
        </row>
        <row r="979">
          <cell r="D979" t="str">
            <v>静岡県富士宮市</v>
          </cell>
          <cell r="E979" t="str">
            <v>222071</v>
          </cell>
        </row>
        <row r="980">
          <cell r="D980" t="str">
            <v>静岡県伊東市</v>
          </cell>
          <cell r="E980" t="str">
            <v>222089</v>
          </cell>
        </row>
        <row r="981">
          <cell r="D981" t="str">
            <v>静岡県島田市</v>
          </cell>
          <cell r="E981" t="str">
            <v>222097</v>
          </cell>
        </row>
        <row r="982">
          <cell r="D982" t="str">
            <v>静岡県富士市</v>
          </cell>
          <cell r="E982" t="str">
            <v>222101</v>
          </cell>
        </row>
        <row r="983">
          <cell r="D983" t="str">
            <v>静岡県磐田市</v>
          </cell>
          <cell r="E983" t="str">
            <v>222119</v>
          </cell>
        </row>
        <row r="984">
          <cell r="D984" t="str">
            <v>静岡県焼津市</v>
          </cell>
          <cell r="E984" t="str">
            <v>222127</v>
          </cell>
        </row>
        <row r="985">
          <cell r="D985" t="str">
            <v>静岡県掛川市</v>
          </cell>
          <cell r="E985" t="str">
            <v>222135</v>
          </cell>
        </row>
        <row r="986">
          <cell r="D986" t="str">
            <v>静岡県藤枝市</v>
          </cell>
          <cell r="E986" t="str">
            <v>222143</v>
          </cell>
        </row>
        <row r="987">
          <cell r="D987" t="str">
            <v>静岡県御殿場市</v>
          </cell>
          <cell r="E987" t="str">
            <v>222151</v>
          </cell>
        </row>
        <row r="988">
          <cell r="D988" t="str">
            <v>静岡県袋井市</v>
          </cell>
          <cell r="E988" t="str">
            <v>222160</v>
          </cell>
        </row>
        <row r="989">
          <cell r="D989" t="str">
            <v>静岡県下田市</v>
          </cell>
          <cell r="E989" t="str">
            <v>222194</v>
          </cell>
        </row>
        <row r="990">
          <cell r="D990" t="str">
            <v>静岡県裾野市</v>
          </cell>
          <cell r="E990" t="str">
            <v>222208</v>
          </cell>
        </row>
        <row r="991">
          <cell r="D991" t="str">
            <v>静岡県湖西市</v>
          </cell>
          <cell r="E991" t="str">
            <v>222216</v>
          </cell>
        </row>
        <row r="992">
          <cell r="D992" t="str">
            <v>静岡県伊豆市</v>
          </cell>
          <cell r="E992" t="str">
            <v>222224</v>
          </cell>
        </row>
        <row r="993">
          <cell r="D993" t="str">
            <v>静岡県御前崎市</v>
          </cell>
          <cell r="E993" t="str">
            <v>222232</v>
          </cell>
        </row>
        <row r="994">
          <cell r="D994" t="str">
            <v>静岡県菊川市</v>
          </cell>
          <cell r="E994" t="str">
            <v>222241</v>
          </cell>
        </row>
        <row r="995">
          <cell r="D995" t="str">
            <v>静岡県伊豆の国市</v>
          </cell>
          <cell r="E995" t="str">
            <v>222259</v>
          </cell>
        </row>
        <row r="996">
          <cell r="D996" t="str">
            <v>静岡県牧之原市</v>
          </cell>
          <cell r="E996" t="str">
            <v>222267</v>
          </cell>
        </row>
        <row r="997">
          <cell r="D997" t="str">
            <v>静岡県東伊豆町</v>
          </cell>
          <cell r="E997" t="str">
            <v>223018</v>
          </cell>
        </row>
        <row r="998">
          <cell r="D998" t="str">
            <v>静岡県河津町</v>
          </cell>
          <cell r="E998" t="str">
            <v>223026</v>
          </cell>
        </row>
        <row r="999">
          <cell r="D999" t="str">
            <v>静岡県南伊豆町</v>
          </cell>
          <cell r="E999" t="str">
            <v>223042</v>
          </cell>
        </row>
        <row r="1000">
          <cell r="D1000" t="str">
            <v>静岡県松崎町</v>
          </cell>
          <cell r="E1000" t="str">
            <v>223051</v>
          </cell>
        </row>
        <row r="1001">
          <cell r="D1001" t="str">
            <v>静岡県西伊豆町</v>
          </cell>
          <cell r="E1001" t="str">
            <v>223069</v>
          </cell>
        </row>
        <row r="1002">
          <cell r="D1002" t="str">
            <v>静岡県函南町</v>
          </cell>
          <cell r="E1002" t="str">
            <v>223255</v>
          </cell>
        </row>
        <row r="1003">
          <cell r="D1003" t="str">
            <v>静岡県清水町</v>
          </cell>
          <cell r="E1003" t="str">
            <v>223417</v>
          </cell>
        </row>
        <row r="1004">
          <cell r="D1004" t="str">
            <v>静岡県長泉町</v>
          </cell>
          <cell r="E1004" t="str">
            <v>223425</v>
          </cell>
        </row>
        <row r="1005">
          <cell r="D1005" t="str">
            <v>静岡県小山町</v>
          </cell>
          <cell r="E1005" t="str">
            <v>223441</v>
          </cell>
        </row>
        <row r="1006">
          <cell r="D1006" t="str">
            <v>静岡県吉田町</v>
          </cell>
          <cell r="E1006" t="str">
            <v>224243</v>
          </cell>
        </row>
        <row r="1007">
          <cell r="D1007" t="str">
            <v>静岡県川根本町</v>
          </cell>
          <cell r="E1007" t="str">
            <v>224294</v>
          </cell>
        </row>
        <row r="1008">
          <cell r="D1008" t="str">
            <v>静岡県森町</v>
          </cell>
          <cell r="E1008" t="str">
            <v>224618</v>
          </cell>
        </row>
        <row r="1009">
          <cell r="D1009" t="str">
            <v>愛知県愛知県</v>
          </cell>
          <cell r="E1009" t="str">
            <v>230006</v>
          </cell>
        </row>
        <row r="1010">
          <cell r="D1010" t="str">
            <v>愛知県名古屋市</v>
          </cell>
          <cell r="E1010" t="str">
            <v>231002</v>
          </cell>
        </row>
        <row r="1011">
          <cell r="D1011" t="str">
            <v>愛知県豊橋市</v>
          </cell>
          <cell r="E1011" t="str">
            <v>232017</v>
          </cell>
        </row>
        <row r="1012">
          <cell r="D1012" t="str">
            <v>愛知県岡崎市</v>
          </cell>
          <cell r="E1012" t="str">
            <v>232025</v>
          </cell>
        </row>
        <row r="1013">
          <cell r="D1013" t="str">
            <v>愛知県一宮市</v>
          </cell>
          <cell r="E1013" t="str">
            <v>232033</v>
          </cell>
        </row>
        <row r="1014">
          <cell r="D1014" t="str">
            <v>愛知県瀬戸市</v>
          </cell>
          <cell r="E1014" t="str">
            <v>232041</v>
          </cell>
        </row>
        <row r="1015">
          <cell r="D1015" t="str">
            <v>愛知県半田市</v>
          </cell>
          <cell r="E1015" t="str">
            <v>232050</v>
          </cell>
        </row>
        <row r="1016">
          <cell r="D1016" t="str">
            <v>愛知県春日井市</v>
          </cell>
          <cell r="E1016" t="str">
            <v>232068</v>
          </cell>
        </row>
        <row r="1017">
          <cell r="D1017" t="str">
            <v>愛知県豊川市</v>
          </cell>
          <cell r="E1017" t="str">
            <v>232076</v>
          </cell>
        </row>
        <row r="1018">
          <cell r="D1018" t="str">
            <v>愛知県津島市</v>
          </cell>
          <cell r="E1018" t="str">
            <v>232084</v>
          </cell>
        </row>
        <row r="1019">
          <cell r="D1019" t="str">
            <v>愛知県碧南市</v>
          </cell>
          <cell r="E1019" t="str">
            <v>232092</v>
          </cell>
        </row>
        <row r="1020">
          <cell r="D1020" t="str">
            <v>愛知県刈谷市</v>
          </cell>
          <cell r="E1020" t="str">
            <v>232106</v>
          </cell>
        </row>
        <row r="1021">
          <cell r="D1021" t="str">
            <v>愛知県豊田市</v>
          </cell>
          <cell r="E1021" t="str">
            <v>232114</v>
          </cell>
        </row>
        <row r="1022">
          <cell r="D1022" t="str">
            <v>愛知県安城市</v>
          </cell>
          <cell r="E1022" t="str">
            <v>232122</v>
          </cell>
        </row>
        <row r="1023">
          <cell r="D1023" t="str">
            <v>愛知県西尾市</v>
          </cell>
          <cell r="E1023" t="str">
            <v>232131</v>
          </cell>
        </row>
        <row r="1024">
          <cell r="D1024" t="str">
            <v>愛知県蒲郡市</v>
          </cell>
          <cell r="E1024" t="str">
            <v>232149</v>
          </cell>
        </row>
        <row r="1025">
          <cell r="D1025" t="str">
            <v>愛知県犬山市</v>
          </cell>
          <cell r="E1025" t="str">
            <v>232157</v>
          </cell>
        </row>
        <row r="1026">
          <cell r="D1026" t="str">
            <v>愛知県常滑市</v>
          </cell>
          <cell r="E1026" t="str">
            <v>232165</v>
          </cell>
        </row>
        <row r="1027">
          <cell r="D1027" t="str">
            <v>愛知県江南市</v>
          </cell>
          <cell r="E1027" t="str">
            <v>232173</v>
          </cell>
        </row>
        <row r="1028">
          <cell r="D1028" t="str">
            <v>愛知県小牧市</v>
          </cell>
          <cell r="E1028" t="str">
            <v>232190</v>
          </cell>
        </row>
        <row r="1029">
          <cell r="D1029" t="str">
            <v>愛知県稲沢市</v>
          </cell>
          <cell r="E1029" t="str">
            <v>232203</v>
          </cell>
        </row>
        <row r="1030">
          <cell r="D1030" t="str">
            <v>愛知県新城市</v>
          </cell>
          <cell r="E1030" t="str">
            <v>232211</v>
          </cell>
        </row>
        <row r="1031">
          <cell r="D1031" t="str">
            <v>愛知県東海市</v>
          </cell>
          <cell r="E1031" t="str">
            <v>232220</v>
          </cell>
        </row>
        <row r="1032">
          <cell r="D1032" t="str">
            <v>愛知県大府市</v>
          </cell>
          <cell r="E1032" t="str">
            <v>232238</v>
          </cell>
        </row>
        <row r="1033">
          <cell r="D1033" t="str">
            <v>愛知県知多市</v>
          </cell>
          <cell r="E1033" t="str">
            <v>232246</v>
          </cell>
        </row>
        <row r="1034">
          <cell r="D1034" t="str">
            <v>愛知県知立市</v>
          </cell>
          <cell r="E1034" t="str">
            <v>232254</v>
          </cell>
        </row>
        <row r="1035">
          <cell r="D1035" t="str">
            <v>愛知県尾張旭市</v>
          </cell>
          <cell r="E1035" t="str">
            <v>232262</v>
          </cell>
        </row>
        <row r="1036">
          <cell r="D1036" t="str">
            <v>愛知県高浜市</v>
          </cell>
          <cell r="E1036" t="str">
            <v>232271</v>
          </cell>
        </row>
        <row r="1037">
          <cell r="D1037" t="str">
            <v>愛知県岩倉市</v>
          </cell>
          <cell r="E1037" t="str">
            <v>232289</v>
          </cell>
        </row>
        <row r="1038">
          <cell r="D1038" t="str">
            <v>愛知県豊明市</v>
          </cell>
          <cell r="E1038" t="str">
            <v>232297</v>
          </cell>
        </row>
        <row r="1039">
          <cell r="D1039" t="str">
            <v>愛知県日進市</v>
          </cell>
          <cell r="E1039" t="str">
            <v>232301</v>
          </cell>
        </row>
        <row r="1040">
          <cell r="D1040" t="str">
            <v>愛知県田原市</v>
          </cell>
          <cell r="E1040" t="str">
            <v>232319</v>
          </cell>
        </row>
        <row r="1041">
          <cell r="D1041" t="str">
            <v>愛知県愛西市</v>
          </cell>
          <cell r="E1041" t="str">
            <v>232327</v>
          </cell>
        </row>
        <row r="1042">
          <cell r="D1042" t="str">
            <v>愛知県清須市</v>
          </cell>
          <cell r="E1042" t="str">
            <v>232335</v>
          </cell>
        </row>
        <row r="1043">
          <cell r="D1043" t="str">
            <v>愛知県北名古屋市</v>
          </cell>
          <cell r="E1043" t="str">
            <v>232343</v>
          </cell>
        </row>
        <row r="1044">
          <cell r="D1044" t="str">
            <v>愛知県弥富市</v>
          </cell>
          <cell r="E1044" t="str">
            <v>232351</v>
          </cell>
        </row>
        <row r="1045">
          <cell r="D1045" t="str">
            <v>愛知県みよし市</v>
          </cell>
          <cell r="E1045" t="str">
            <v>232360</v>
          </cell>
        </row>
        <row r="1046">
          <cell r="D1046" t="str">
            <v>愛知県あま市</v>
          </cell>
          <cell r="E1046" t="str">
            <v>232378</v>
          </cell>
        </row>
        <row r="1047">
          <cell r="D1047" t="str">
            <v>愛知県長久手市</v>
          </cell>
          <cell r="E1047" t="str">
            <v>232386</v>
          </cell>
        </row>
        <row r="1048">
          <cell r="D1048" t="str">
            <v>愛知県東郷町</v>
          </cell>
          <cell r="E1048" t="str">
            <v>233021</v>
          </cell>
        </row>
        <row r="1049">
          <cell r="D1049" t="str">
            <v>愛知県豊山町</v>
          </cell>
          <cell r="E1049" t="str">
            <v>233421</v>
          </cell>
        </row>
        <row r="1050">
          <cell r="D1050" t="str">
            <v>愛知県大口町</v>
          </cell>
          <cell r="E1050" t="str">
            <v>233617</v>
          </cell>
        </row>
        <row r="1051">
          <cell r="D1051" t="str">
            <v>愛知県扶桑町</v>
          </cell>
          <cell r="E1051" t="str">
            <v>233625</v>
          </cell>
        </row>
        <row r="1052">
          <cell r="D1052" t="str">
            <v>愛知県大治町</v>
          </cell>
          <cell r="E1052" t="str">
            <v>234249</v>
          </cell>
        </row>
        <row r="1053">
          <cell r="D1053" t="str">
            <v>愛知県蟹江町</v>
          </cell>
          <cell r="E1053" t="str">
            <v>234257</v>
          </cell>
        </row>
        <row r="1054">
          <cell r="D1054" t="str">
            <v>愛知県飛島村</v>
          </cell>
          <cell r="E1054" t="str">
            <v>234273</v>
          </cell>
        </row>
        <row r="1055">
          <cell r="D1055" t="str">
            <v>愛知県阿久比町</v>
          </cell>
          <cell r="E1055" t="str">
            <v>234419</v>
          </cell>
        </row>
        <row r="1056">
          <cell r="D1056" t="str">
            <v>愛知県東浦町</v>
          </cell>
          <cell r="E1056" t="str">
            <v>234427</v>
          </cell>
        </row>
        <row r="1057">
          <cell r="D1057" t="str">
            <v>愛知県南知多町</v>
          </cell>
          <cell r="E1057" t="str">
            <v>234451</v>
          </cell>
        </row>
        <row r="1058">
          <cell r="D1058" t="str">
            <v>愛知県美浜町</v>
          </cell>
          <cell r="E1058" t="str">
            <v>234460</v>
          </cell>
        </row>
        <row r="1059">
          <cell r="D1059" t="str">
            <v>愛知県武豊町</v>
          </cell>
          <cell r="E1059" t="str">
            <v>234478</v>
          </cell>
        </row>
        <row r="1060">
          <cell r="D1060" t="str">
            <v>愛知県幸田町</v>
          </cell>
          <cell r="E1060" t="str">
            <v>235016</v>
          </cell>
        </row>
        <row r="1061">
          <cell r="D1061" t="str">
            <v>愛知県設楽町</v>
          </cell>
          <cell r="E1061" t="str">
            <v>235610</v>
          </cell>
        </row>
        <row r="1062">
          <cell r="D1062" t="str">
            <v>愛知県東栄町</v>
          </cell>
          <cell r="E1062" t="str">
            <v>235628</v>
          </cell>
        </row>
        <row r="1063">
          <cell r="D1063" t="str">
            <v>愛知県豊根村</v>
          </cell>
          <cell r="E1063" t="str">
            <v>235636</v>
          </cell>
        </row>
        <row r="1064">
          <cell r="D1064" t="str">
            <v>三重県三重県</v>
          </cell>
          <cell r="E1064" t="str">
            <v>240001</v>
          </cell>
        </row>
        <row r="1065">
          <cell r="D1065" t="str">
            <v>三重県津市</v>
          </cell>
          <cell r="E1065" t="str">
            <v>242012</v>
          </cell>
        </row>
        <row r="1066">
          <cell r="D1066" t="str">
            <v>三重県四日市市</v>
          </cell>
          <cell r="E1066" t="str">
            <v>242021</v>
          </cell>
        </row>
        <row r="1067">
          <cell r="D1067" t="str">
            <v>三重県伊勢市</v>
          </cell>
          <cell r="E1067" t="str">
            <v>242039</v>
          </cell>
        </row>
        <row r="1068">
          <cell r="D1068" t="str">
            <v>三重県松阪市</v>
          </cell>
          <cell r="E1068" t="str">
            <v>242047</v>
          </cell>
        </row>
        <row r="1069">
          <cell r="D1069" t="str">
            <v>三重県桑名市</v>
          </cell>
          <cell r="E1069" t="str">
            <v>242055</v>
          </cell>
        </row>
        <row r="1070">
          <cell r="D1070" t="str">
            <v>三重県鈴鹿市</v>
          </cell>
          <cell r="E1070" t="str">
            <v>242071</v>
          </cell>
        </row>
        <row r="1071">
          <cell r="D1071" t="str">
            <v>三重県名張市</v>
          </cell>
          <cell r="E1071" t="str">
            <v>242080</v>
          </cell>
        </row>
        <row r="1072">
          <cell r="D1072" t="str">
            <v>三重県尾鷲市</v>
          </cell>
          <cell r="E1072" t="str">
            <v>242098</v>
          </cell>
        </row>
        <row r="1073">
          <cell r="D1073" t="str">
            <v>三重県亀山市</v>
          </cell>
          <cell r="E1073" t="str">
            <v>242101</v>
          </cell>
        </row>
        <row r="1074">
          <cell r="D1074" t="str">
            <v>三重県鳥羽市</v>
          </cell>
          <cell r="E1074" t="str">
            <v>242110</v>
          </cell>
        </row>
        <row r="1075">
          <cell r="D1075" t="str">
            <v>三重県熊野市</v>
          </cell>
          <cell r="E1075" t="str">
            <v>242128</v>
          </cell>
        </row>
        <row r="1076">
          <cell r="D1076" t="str">
            <v>三重県いなべ市</v>
          </cell>
          <cell r="E1076" t="str">
            <v>242144</v>
          </cell>
        </row>
        <row r="1077">
          <cell r="D1077" t="str">
            <v>三重県志摩市</v>
          </cell>
          <cell r="E1077" t="str">
            <v>242152</v>
          </cell>
        </row>
        <row r="1078">
          <cell r="D1078" t="str">
            <v>三重県伊賀市</v>
          </cell>
          <cell r="E1078" t="str">
            <v>242161</v>
          </cell>
        </row>
        <row r="1079">
          <cell r="D1079" t="str">
            <v>三重県木曽岬町</v>
          </cell>
          <cell r="E1079" t="str">
            <v>243035</v>
          </cell>
        </row>
        <row r="1080">
          <cell r="D1080" t="str">
            <v>三重県東員町</v>
          </cell>
          <cell r="E1080" t="str">
            <v>243248</v>
          </cell>
        </row>
        <row r="1081">
          <cell r="D1081" t="str">
            <v>三重県菰野町</v>
          </cell>
          <cell r="E1081" t="str">
            <v>243418</v>
          </cell>
        </row>
        <row r="1082">
          <cell r="D1082" t="str">
            <v>三重県朝日町</v>
          </cell>
          <cell r="E1082" t="str">
            <v>243434</v>
          </cell>
        </row>
        <row r="1083">
          <cell r="D1083" t="str">
            <v>三重県川越町</v>
          </cell>
          <cell r="E1083" t="str">
            <v>243442</v>
          </cell>
        </row>
        <row r="1084">
          <cell r="D1084" t="str">
            <v>三重県多気町</v>
          </cell>
          <cell r="E1084" t="str">
            <v>244414</v>
          </cell>
        </row>
        <row r="1085">
          <cell r="D1085" t="str">
            <v>三重県明和町</v>
          </cell>
          <cell r="E1085" t="str">
            <v>244422</v>
          </cell>
        </row>
        <row r="1086">
          <cell r="D1086" t="str">
            <v>三重県大台町</v>
          </cell>
          <cell r="E1086" t="str">
            <v>244431</v>
          </cell>
        </row>
        <row r="1087">
          <cell r="D1087" t="str">
            <v>三重県玉城町</v>
          </cell>
          <cell r="E1087" t="str">
            <v>244619</v>
          </cell>
        </row>
        <row r="1088">
          <cell r="D1088" t="str">
            <v>三重県度会町</v>
          </cell>
          <cell r="E1088" t="str">
            <v>244708</v>
          </cell>
        </row>
        <row r="1089">
          <cell r="D1089" t="str">
            <v>三重県大紀町</v>
          </cell>
          <cell r="E1089" t="str">
            <v>244716</v>
          </cell>
        </row>
        <row r="1090">
          <cell r="D1090" t="str">
            <v>三重県南伊勢町</v>
          </cell>
          <cell r="E1090" t="str">
            <v>244724</v>
          </cell>
        </row>
        <row r="1091">
          <cell r="D1091" t="str">
            <v>三重県紀北町</v>
          </cell>
          <cell r="E1091" t="str">
            <v>245437</v>
          </cell>
        </row>
        <row r="1092">
          <cell r="D1092" t="str">
            <v>三重県御浜町</v>
          </cell>
          <cell r="E1092" t="str">
            <v>245615</v>
          </cell>
        </row>
        <row r="1093">
          <cell r="D1093" t="str">
            <v>三重県紀宝町</v>
          </cell>
          <cell r="E1093" t="str">
            <v>245623</v>
          </cell>
        </row>
        <row r="1094">
          <cell r="D1094" t="str">
            <v>滋賀県滋賀県</v>
          </cell>
          <cell r="E1094" t="str">
            <v>250007</v>
          </cell>
        </row>
        <row r="1095">
          <cell r="D1095" t="str">
            <v>滋賀県大津市</v>
          </cell>
          <cell r="E1095" t="str">
            <v>252018</v>
          </cell>
        </row>
        <row r="1096">
          <cell r="D1096" t="str">
            <v>滋賀県彦根市</v>
          </cell>
          <cell r="E1096" t="str">
            <v>252026</v>
          </cell>
        </row>
        <row r="1097">
          <cell r="D1097" t="str">
            <v>滋賀県長浜市</v>
          </cell>
          <cell r="E1097" t="str">
            <v>252034</v>
          </cell>
        </row>
        <row r="1098">
          <cell r="D1098" t="str">
            <v>滋賀県近江八幡市</v>
          </cell>
          <cell r="E1098" t="str">
            <v>252042</v>
          </cell>
        </row>
        <row r="1099">
          <cell r="D1099" t="str">
            <v>滋賀県草津市</v>
          </cell>
          <cell r="E1099" t="str">
            <v>252069</v>
          </cell>
        </row>
        <row r="1100">
          <cell r="D1100" t="str">
            <v>滋賀県守山市</v>
          </cell>
          <cell r="E1100" t="str">
            <v>252077</v>
          </cell>
        </row>
        <row r="1101">
          <cell r="D1101" t="str">
            <v>滋賀県栗東市</v>
          </cell>
          <cell r="E1101" t="str">
            <v>252085</v>
          </cell>
        </row>
        <row r="1102">
          <cell r="D1102" t="str">
            <v>滋賀県甲賀市</v>
          </cell>
          <cell r="E1102" t="str">
            <v>252093</v>
          </cell>
        </row>
        <row r="1103">
          <cell r="D1103" t="str">
            <v>滋賀県野洲市</v>
          </cell>
          <cell r="E1103" t="str">
            <v>252107</v>
          </cell>
        </row>
        <row r="1104">
          <cell r="D1104" t="str">
            <v>滋賀県湖南市</v>
          </cell>
          <cell r="E1104" t="str">
            <v>252115</v>
          </cell>
        </row>
        <row r="1105">
          <cell r="D1105" t="str">
            <v>滋賀県高島市</v>
          </cell>
          <cell r="E1105" t="str">
            <v>252123</v>
          </cell>
        </row>
        <row r="1106">
          <cell r="D1106" t="str">
            <v>滋賀県東近江市</v>
          </cell>
          <cell r="E1106" t="str">
            <v>252131</v>
          </cell>
        </row>
        <row r="1107">
          <cell r="D1107" t="str">
            <v>滋賀県米原市</v>
          </cell>
          <cell r="E1107" t="str">
            <v>252140</v>
          </cell>
        </row>
        <row r="1108">
          <cell r="D1108" t="str">
            <v>滋賀県日野町</v>
          </cell>
          <cell r="E1108" t="str">
            <v>253839</v>
          </cell>
        </row>
        <row r="1109">
          <cell r="D1109" t="str">
            <v>滋賀県竜王町</v>
          </cell>
          <cell r="E1109" t="str">
            <v>253847</v>
          </cell>
        </row>
        <row r="1110">
          <cell r="D1110" t="str">
            <v>滋賀県愛荘町</v>
          </cell>
          <cell r="E1110" t="str">
            <v>254258</v>
          </cell>
        </row>
        <row r="1111">
          <cell r="D1111" t="str">
            <v>滋賀県豊郷町</v>
          </cell>
          <cell r="E1111" t="str">
            <v>254410</v>
          </cell>
        </row>
        <row r="1112">
          <cell r="D1112" t="str">
            <v>滋賀県甲良町</v>
          </cell>
          <cell r="E1112" t="str">
            <v>254428</v>
          </cell>
        </row>
        <row r="1113">
          <cell r="D1113" t="str">
            <v>滋賀県多賀町</v>
          </cell>
          <cell r="E1113" t="str">
            <v>254436</v>
          </cell>
        </row>
        <row r="1114">
          <cell r="D1114" t="str">
            <v>京都府京都府</v>
          </cell>
          <cell r="E1114" t="str">
            <v>260002</v>
          </cell>
        </row>
        <row r="1115">
          <cell r="D1115" t="str">
            <v>京都府京都市</v>
          </cell>
          <cell r="E1115" t="str">
            <v>261009</v>
          </cell>
        </row>
        <row r="1116">
          <cell r="D1116" t="str">
            <v>京都府福知山市</v>
          </cell>
          <cell r="E1116" t="str">
            <v>262013</v>
          </cell>
        </row>
        <row r="1117">
          <cell r="D1117" t="str">
            <v>京都府舞鶴市</v>
          </cell>
          <cell r="E1117" t="str">
            <v>262021</v>
          </cell>
        </row>
        <row r="1118">
          <cell r="D1118" t="str">
            <v>京都府綾部市</v>
          </cell>
          <cell r="E1118" t="str">
            <v>262030</v>
          </cell>
        </row>
        <row r="1119">
          <cell r="D1119" t="str">
            <v>京都府宇治市</v>
          </cell>
          <cell r="E1119" t="str">
            <v>262048</v>
          </cell>
        </row>
        <row r="1120">
          <cell r="D1120" t="str">
            <v>京都府宮津市</v>
          </cell>
          <cell r="E1120" t="str">
            <v>262056</v>
          </cell>
        </row>
        <row r="1121">
          <cell r="D1121" t="str">
            <v>京都府亀岡市</v>
          </cell>
          <cell r="E1121" t="str">
            <v>262064</v>
          </cell>
        </row>
        <row r="1122">
          <cell r="D1122" t="str">
            <v>京都府城陽市</v>
          </cell>
          <cell r="E1122" t="str">
            <v>262072</v>
          </cell>
        </row>
        <row r="1123">
          <cell r="D1123" t="str">
            <v>京都府向日市</v>
          </cell>
          <cell r="E1123" t="str">
            <v>262081</v>
          </cell>
        </row>
        <row r="1124">
          <cell r="D1124" t="str">
            <v>京都府長岡京市</v>
          </cell>
          <cell r="E1124" t="str">
            <v>262099</v>
          </cell>
        </row>
        <row r="1125">
          <cell r="D1125" t="str">
            <v>京都府八幡市</v>
          </cell>
          <cell r="E1125" t="str">
            <v>262102</v>
          </cell>
        </row>
        <row r="1126">
          <cell r="D1126" t="str">
            <v>京都府京田辺市</v>
          </cell>
          <cell r="E1126" t="str">
            <v>262111</v>
          </cell>
        </row>
        <row r="1127">
          <cell r="D1127" t="str">
            <v>京都府京丹後市</v>
          </cell>
          <cell r="E1127" t="str">
            <v>262129</v>
          </cell>
        </row>
        <row r="1128">
          <cell r="D1128" t="str">
            <v>京都府南丹市</v>
          </cell>
          <cell r="E1128" t="str">
            <v>262137</v>
          </cell>
        </row>
        <row r="1129">
          <cell r="D1129" t="str">
            <v>京都府木津川市</v>
          </cell>
          <cell r="E1129" t="str">
            <v>262145</v>
          </cell>
        </row>
        <row r="1130">
          <cell r="D1130" t="str">
            <v>京都府大山崎町</v>
          </cell>
          <cell r="E1130" t="str">
            <v>263036</v>
          </cell>
        </row>
        <row r="1131">
          <cell r="D1131" t="str">
            <v>京都府久御山町</v>
          </cell>
          <cell r="E1131" t="str">
            <v>263222</v>
          </cell>
        </row>
        <row r="1132">
          <cell r="D1132" t="str">
            <v>京都府井手町</v>
          </cell>
          <cell r="E1132" t="str">
            <v>263435</v>
          </cell>
        </row>
        <row r="1133">
          <cell r="D1133" t="str">
            <v>京都府宇治田原町</v>
          </cell>
          <cell r="E1133" t="str">
            <v>263443</v>
          </cell>
        </row>
        <row r="1134">
          <cell r="D1134" t="str">
            <v>京都府笠置町</v>
          </cell>
          <cell r="E1134" t="str">
            <v>263648</v>
          </cell>
        </row>
        <row r="1135">
          <cell r="D1135" t="str">
            <v>京都府和束町</v>
          </cell>
          <cell r="E1135" t="str">
            <v>263656</v>
          </cell>
        </row>
        <row r="1136">
          <cell r="D1136" t="str">
            <v>京都府精華町</v>
          </cell>
          <cell r="E1136" t="str">
            <v>263664</v>
          </cell>
        </row>
        <row r="1137">
          <cell r="D1137" t="str">
            <v>京都府南山城村</v>
          </cell>
          <cell r="E1137" t="str">
            <v>263672</v>
          </cell>
        </row>
        <row r="1138">
          <cell r="D1138" t="str">
            <v>京都府京丹波町</v>
          </cell>
          <cell r="E1138" t="str">
            <v>264075</v>
          </cell>
        </row>
        <row r="1139">
          <cell r="D1139" t="str">
            <v>京都府伊根町</v>
          </cell>
          <cell r="E1139" t="str">
            <v>264636</v>
          </cell>
        </row>
        <row r="1140">
          <cell r="D1140" t="str">
            <v>京都府与謝野町</v>
          </cell>
          <cell r="E1140" t="str">
            <v>264652</v>
          </cell>
        </row>
        <row r="1141">
          <cell r="D1141" t="str">
            <v>大阪府大阪府</v>
          </cell>
          <cell r="E1141" t="str">
            <v>270008</v>
          </cell>
        </row>
        <row r="1142">
          <cell r="D1142" t="str">
            <v>大阪府大阪市</v>
          </cell>
          <cell r="E1142" t="str">
            <v>271004</v>
          </cell>
        </row>
        <row r="1143">
          <cell r="D1143" t="str">
            <v>大阪府堺市</v>
          </cell>
          <cell r="E1143" t="str">
            <v>271403</v>
          </cell>
        </row>
        <row r="1144">
          <cell r="D1144" t="str">
            <v>大阪府岸和田市</v>
          </cell>
          <cell r="E1144" t="str">
            <v>272027</v>
          </cell>
        </row>
        <row r="1145">
          <cell r="D1145" t="str">
            <v>大阪府豊中市</v>
          </cell>
          <cell r="E1145" t="str">
            <v>272035</v>
          </cell>
        </row>
        <row r="1146">
          <cell r="D1146" t="str">
            <v>大阪府池田市</v>
          </cell>
          <cell r="E1146" t="str">
            <v>272043</v>
          </cell>
        </row>
        <row r="1147">
          <cell r="D1147" t="str">
            <v>大阪府吹田市</v>
          </cell>
          <cell r="E1147" t="str">
            <v>272051</v>
          </cell>
        </row>
        <row r="1148">
          <cell r="D1148" t="str">
            <v>大阪府泉大津市</v>
          </cell>
          <cell r="E1148" t="str">
            <v>272060</v>
          </cell>
        </row>
        <row r="1149">
          <cell r="D1149" t="str">
            <v>大阪府高槻市</v>
          </cell>
          <cell r="E1149" t="str">
            <v>272078</v>
          </cell>
        </row>
        <row r="1150">
          <cell r="D1150" t="str">
            <v>大阪府貝塚市</v>
          </cell>
          <cell r="E1150" t="str">
            <v>272086</v>
          </cell>
        </row>
        <row r="1151">
          <cell r="D1151" t="str">
            <v>大阪府守口市</v>
          </cell>
          <cell r="E1151" t="str">
            <v>272094</v>
          </cell>
        </row>
        <row r="1152">
          <cell r="D1152" t="str">
            <v>大阪府枚方市</v>
          </cell>
          <cell r="E1152" t="str">
            <v>272108</v>
          </cell>
        </row>
        <row r="1153">
          <cell r="D1153" t="str">
            <v>大阪府茨木市</v>
          </cell>
          <cell r="E1153" t="str">
            <v>272116</v>
          </cell>
        </row>
        <row r="1154">
          <cell r="D1154" t="str">
            <v>大阪府八尾市</v>
          </cell>
          <cell r="E1154" t="str">
            <v>272124</v>
          </cell>
        </row>
        <row r="1155">
          <cell r="D1155" t="str">
            <v>大阪府泉佐野市</v>
          </cell>
          <cell r="E1155" t="str">
            <v>272132</v>
          </cell>
        </row>
        <row r="1156">
          <cell r="D1156" t="str">
            <v>大阪府富田林市</v>
          </cell>
          <cell r="E1156" t="str">
            <v>272141</v>
          </cell>
        </row>
        <row r="1157">
          <cell r="D1157" t="str">
            <v>大阪府寝屋川市</v>
          </cell>
          <cell r="E1157" t="str">
            <v>272159</v>
          </cell>
        </row>
        <row r="1158">
          <cell r="D1158" t="str">
            <v>大阪府河内長野市</v>
          </cell>
          <cell r="E1158" t="str">
            <v>272167</v>
          </cell>
        </row>
        <row r="1159">
          <cell r="D1159" t="str">
            <v>大阪府松原市</v>
          </cell>
          <cell r="E1159" t="str">
            <v>272175</v>
          </cell>
        </row>
        <row r="1160">
          <cell r="D1160" t="str">
            <v>大阪府大東市</v>
          </cell>
          <cell r="E1160" t="str">
            <v>272183</v>
          </cell>
        </row>
        <row r="1161">
          <cell r="D1161" t="str">
            <v>大阪府和泉市</v>
          </cell>
          <cell r="E1161" t="str">
            <v>272191</v>
          </cell>
        </row>
        <row r="1162">
          <cell r="D1162" t="str">
            <v>大阪府箕面市</v>
          </cell>
          <cell r="E1162" t="str">
            <v>272205</v>
          </cell>
        </row>
        <row r="1163">
          <cell r="D1163" t="str">
            <v>大阪府柏原市</v>
          </cell>
          <cell r="E1163" t="str">
            <v>272213</v>
          </cell>
        </row>
        <row r="1164">
          <cell r="D1164" t="str">
            <v>大阪府羽曳野市</v>
          </cell>
          <cell r="E1164" t="str">
            <v>272221</v>
          </cell>
        </row>
        <row r="1165">
          <cell r="D1165" t="str">
            <v>大阪府門真市</v>
          </cell>
          <cell r="E1165" t="str">
            <v>272230</v>
          </cell>
        </row>
        <row r="1166">
          <cell r="D1166" t="str">
            <v>大阪府摂津市</v>
          </cell>
          <cell r="E1166" t="str">
            <v>272248</v>
          </cell>
        </row>
        <row r="1167">
          <cell r="D1167" t="str">
            <v>大阪府高石市</v>
          </cell>
          <cell r="E1167" t="str">
            <v>272256</v>
          </cell>
        </row>
        <row r="1168">
          <cell r="D1168" t="str">
            <v>大阪府藤井寺市</v>
          </cell>
          <cell r="E1168" t="str">
            <v>272264</v>
          </cell>
        </row>
        <row r="1169">
          <cell r="D1169" t="str">
            <v>大阪府東大阪市</v>
          </cell>
          <cell r="E1169" t="str">
            <v>272272</v>
          </cell>
        </row>
        <row r="1170">
          <cell r="D1170" t="str">
            <v>大阪府泉南市</v>
          </cell>
          <cell r="E1170" t="str">
            <v>272281</v>
          </cell>
        </row>
        <row r="1171">
          <cell r="D1171" t="str">
            <v>大阪府四條畷市</v>
          </cell>
          <cell r="E1171" t="str">
            <v>272299</v>
          </cell>
        </row>
        <row r="1172">
          <cell r="D1172" t="str">
            <v>大阪府交野市</v>
          </cell>
          <cell r="E1172" t="str">
            <v>272302</v>
          </cell>
        </row>
        <row r="1173">
          <cell r="D1173" t="str">
            <v>大阪府大阪狭山市</v>
          </cell>
          <cell r="E1173" t="str">
            <v>272311</v>
          </cell>
        </row>
        <row r="1174">
          <cell r="D1174" t="str">
            <v>大阪府阪南市</v>
          </cell>
          <cell r="E1174" t="str">
            <v>272329</v>
          </cell>
        </row>
        <row r="1175">
          <cell r="D1175" t="str">
            <v>大阪府島本町</v>
          </cell>
          <cell r="E1175" t="str">
            <v>273015</v>
          </cell>
        </row>
        <row r="1176">
          <cell r="D1176" t="str">
            <v>大阪府豊能町</v>
          </cell>
          <cell r="E1176" t="str">
            <v>273210</v>
          </cell>
        </row>
        <row r="1177">
          <cell r="D1177" t="str">
            <v>大阪府能勢町</v>
          </cell>
          <cell r="E1177" t="str">
            <v>273228</v>
          </cell>
        </row>
        <row r="1178">
          <cell r="D1178" t="str">
            <v>大阪府忠岡町</v>
          </cell>
          <cell r="E1178" t="str">
            <v>273414</v>
          </cell>
        </row>
        <row r="1179">
          <cell r="D1179" t="str">
            <v>大阪府熊取町</v>
          </cell>
          <cell r="E1179" t="str">
            <v>273619</v>
          </cell>
        </row>
        <row r="1180">
          <cell r="D1180" t="str">
            <v>大阪府田尻町</v>
          </cell>
          <cell r="E1180" t="str">
            <v>273627</v>
          </cell>
        </row>
        <row r="1181">
          <cell r="D1181" t="str">
            <v>大阪府岬町</v>
          </cell>
          <cell r="E1181" t="str">
            <v>273660</v>
          </cell>
        </row>
        <row r="1182">
          <cell r="D1182" t="str">
            <v>大阪府太子町</v>
          </cell>
          <cell r="E1182" t="str">
            <v>273813</v>
          </cell>
        </row>
        <row r="1183">
          <cell r="D1183" t="str">
            <v>大阪府河南町</v>
          </cell>
          <cell r="E1183" t="str">
            <v>273821</v>
          </cell>
        </row>
        <row r="1184">
          <cell r="D1184" t="str">
            <v>大阪府千早赤阪村</v>
          </cell>
          <cell r="E1184" t="str">
            <v>273830</v>
          </cell>
        </row>
        <row r="1185">
          <cell r="D1185" t="str">
            <v>兵庫県兵庫県</v>
          </cell>
          <cell r="E1185" t="str">
            <v>280003</v>
          </cell>
        </row>
        <row r="1186">
          <cell r="D1186" t="str">
            <v>兵庫県神戸市</v>
          </cell>
          <cell r="E1186" t="str">
            <v>281000</v>
          </cell>
        </row>
        <row r="1187">
          <cell r="D1187" t="str">
            <v>兵庫県姫路市</v>
          </cell>
          <cell r="E1187" t="str">
            <v>282014</v>
          </cell>
        </row>
        <row r="1188">
          <cell r="D1188" t="str">
            <v>兵庫県尼崎市</v>
          </cell>
          <cell r="E1188" t="str">
            <v>282022</v>
          </cell>
        </row>
        <row r="1189">
          <cell r="D1189" t="str">
            <v>兵庫県明石市</v>
          </cell>
          <cell r="E1189" t="str">
            <v>282031</v>
          </cell>
        </row>
        <row r="1190">
          <cell r="D1190" t="str">
            <v>兵庫県西宮市</v>
          </cell>
          <cell r="E1190" t="str">
            <v>282049</v>
          </cell>
        </row>
        <row r="1191">
          <cell r="D1191" t="str">
            <v>兵庫県洲本市</v>
          </cell>
          <cell r="E1191" t="str">
            <v>282057</v>
          </cell>
        </row>
        <row r="1192">
          <cell r="D1192" t="str">
            <v>兵庫県芦屋市</v>
          </cell>
          <cell r="E1192" t="str">
            <v>282065</v>
          </cell>
        </row>
        <row r="1193">
          <cell r="D1193" t="str">
            <v>兵庫県伊丹市</v>
          </cell>
          <cell r="E1193" t="str">
            <v>282073</v>
          </cell>
        </row>
        <row r="1194">
          <cell r="D1194" t="str">
            <v>兵庫県相生市</v>
          </cell>
          <cell r="E1194" t="str">
            <v>282081</v>
          </cell>
        </row>
        <row r="1195">
          <cell r="D1195" t="str">
            <v>兵庫県豊岡市</v>
          </cell>
          <cell r="E1195" t="str">
            <v>282090</v>
          </cell>
        </row>
        <row r="1196">
          <cell r="D1196" t="str">
            <v>兵庫県加古川市</v>
          </cell>
          <cell r="E1196" t="str">
            <v>282103</v>
          </cell>
        </row>
        <row r="1197">
          <cell r="D1197" t="str">
            <v>兵庫県赤穂市</v>
          </cell>
          <cell r="E1197" t="str">
            <v>282120</v>
          </cell>
        </row>
        <row r="1198">
          <cell r="D1198" t="str">
            <v>兵庫県西脇市</v>
          </cell>
          <cell r="E1198" t="str">
            <v>282138</v>
          </cell>
        </row>
        <row r="1199">
          <cell r="D1199" t="str">
            <v>兵庫県宝塚市</v>
          </cell>
          <cell r="E1199" t="str">
            <v>282146</v>
          </cell>
        </row>
        <row r="1200">
          <cell r="D1200" t="str">
            <v>兵庫県三木市</v>
          </cell>
          <cell r="E1200" t="str">
            <v>282154</v>
          </cell>
        </row>
        <row r="1201">
          <cell r="D1201" t="str">
            <v>兵庫県高砂市</v>
          </cell>
          <cell r="E1201" t="str">
            <v>282162</v>
          </cell>
        </row>
        <row r="1202">
          <cell r="D1202" t="str">
            <v>兵庫県川西市</v>
          </cell>
          <cell r="E1202" t="str">
            <v>282171</v>
          </cell>
        </row>
        <row r="1203">
          <cell r="D1203" t="str">
            <v>兵庫県小野市</v>
          </cell>
          <cell r="E1203" t="str">
            <v>282189</v>
          </cell>
        </row>
        <row r="1204">
          <cell r="D1204" t="str">
            <v>兵庫県三田市</v>
          </cell>
          <cell r="E1204" t="str">
            <v>282197</v>
          </cell>
        </row>
        <row r="1205">
          <cell r="D1205" t="str">
            <v>兵庫県加西市</v>
          </cell>
          <cell r="E1205" t="str">
            <v>282201</v>
          </cell>
        </row>
        <row r="1206">
          <cell r="D1206" t="str">
            <v>兵庫県篠山市</v>
          </cell>
          <cell r="E1206" t="str">
            <v>282219</v>
          </cell>
        </row>
        <row r="1207">
          <cell r="D1207" t="str">
            <v>兵庫県養父市</v>
          </cell>
          <cell r="E1207" t="str">
            <v>282227</v>
          </cell>
        </row>
        <row r="1208">
          <cell r="D1208" t="str">
            <v>兵庫県丹波市</v>
          </cell>
          <cell r="E1208" t="str">
            <v>282235</v>
          </cell>
        </row>
        <row r="1209">
          <cell r="D1209" t="str">
            <v>兵庫県南あわじ市</v>
          </cell>
          <cell r="E1209" t="str">
            <v>282243</v>
          </cell>
        </row>
        <row r="1210">
          <cell r="D1210" t="str">
            <v>兵庫県朝来市</v>
          </cell>
          <cell r="E1210" t="str">
            <v>282251</v>
          </cell>
        </row>
        <row r="1211">
          <cell r="D1211" t="str">
            <v>兵庫県淡路市</v>
          </cell>
          <cell r="E1211" t="str">
            <v>282260</v>
          </cell>
        </row>
        <row r="1212">
          <cell r="D1212" t="str">
            <v>兵庫県宍粟市</v>
          </cell>
          <cell r="E1212" t="str">
            <v>282278</v>
          </cell>
        </row>
        <row r="1213">
          <cell r="D1213" t="str">
            <v>兵庫県加東市</v>
          </cell>
          <cell r="E1213" t="str">
            <v>282286</v>
          </cell>
        </row>
        <row r="1214">
          <cell r="D1214" t="str">
            <v>兵庫県たつの市</v>
          </cell>
          <cell r="E1214" t="str">
            <v>282294</v>
          </cell>
        </row>
        <row r="1215">
          <cell r="D1215" t="str">
            <v>兵庫県猪名川町</v>
          </cell>
          <cell r="E1215" t="str">
            <v>283011</v>
          </cell>
        </row>
        <row r="1216">
          <cell r="D1216" t="str">
            <v>兵庫県多可町</v>
          </cell>
          <cell r="E1216" t="str">
            <v>283657</v>
          </cell>
        </row>
        <row r="1217">
          <cell r="D1217" t="str">
            <v>兵庫県稲美町</v>
          </cell>
          <cell r="E1217" t="str">
            <v>283819</v>
          </cell>
        </row>
        <row r="1218">
          <cell r="D1218" t="str">
            <v>兵庫県播磨町</v>
          </cell>
          <cell r="E1218" t="str">
            <v>283827</v>
          </cell>
        </row>
        <row r="1219">
          <cell r="D1219" t="str">
            <v>兵庫県市川町</v>
          </cell>
          <cell r="E1219" t="str">
            <v>284424</v>
          </cell>
        </row>
        <row r="1220">
          <cell r="D1220" t="str">
            <v>兵庫県福崎町</v>
          </cell>
          <cell r="E1220" t="str">
            <v>284432</v>
          </cell>
        </row>
        <row r="1221">
          <cell r="D1221" t="str">
            <v>兵庫県神河町</v>
          </cell>
          <cell r="E1221" t="str">
            <v>284467</v>
          </cell>
        </row>
        <row r="1222">
          <cell r="D1222" t="str">
            <v>兵庫県太子町</v>
          </cell>
          <cell r="E1222" t="str">
            <v>284645</v>
          </cell>
        </row>
        <row r="1223">
          <cell r="D1223" t="str">
            <v>兵庫県上郡町</v>
          </cell>
          <cell r="E1223" t="str">
            <v>284815</v>
          </cell>
        </row>
        <row r="1224">
          <cell r="D1224" t="str">
            <v>兵庫県佐用町</v>
          </cell>
          <cell r="E1224" t="str">
            <v>285013</v>
          </cell>
        </row>
        <row r="1225">
          <cell r="D1225" t="str">
            <v>兵庫県香美町</v>
          </cell>
          <cell r="E1225" t="str">
            <v>285854</v>
          </cell>
        </row>
        <row r="1226">
          <cell r="D1226" t="str">
            <v>兵庫県新温泉町</v>
          </cell>
          <cell r="E1226" t="str">
            <v>285862</v>
          </cell>
        </row>
        <row r="1227">
          <cell r="D1227" t="str">
            <v>奈良県奈良県</v>
          </cell>
          <cell r="E1227" t="str">
            <v>290009</v>
          </cell>
        </row>
        <row r="1228">
          <cell r="D1228" t="str">
            <v>奈良県奈良市</v>
          </cell>
          <cell r="E1228" t="str">
            <v>292010</v>
          </cell>
        </row>
        <row r="1229">
          <cell r="D1229" t="str">
            <v>奈良県大和高田市</v>
          </cell>
          <cell r="E1229" t="str">
            <v>292028</v>
          </cell>
        </row>
        <row r="1230">
          <cell r="D1230" t="str">
            <v>奈良県大和郡山市</v>
          </cell>
          <cell r="E1230" t="str">
            <v>292036</v>
          </cell>
        </row>
        <row r="1231">
          <cell r="D1231" t="str">
            <v>奈良県天理市</v>
          </cell>
          <cell r="E1231" t="str">
            <v>292044</v>
          </cell>
        </row>
        <row r="1232">
          <cell r="D1232" t="str">
            <v>奈良県橿原市</v>
          </cell>
          <cell r="E1232" t="str">
            <v>292052</v>
          </cell>
        </row>
        <row r="1233">
          <cell r="D1233" t="str">
            <v>奈良県桜井市</v>
          </cell>
          <cell r="E1233" t="str">
            <v>292061</v>
          </cell>
        </row>
        <row r="1234">
          <cell r="D1234" t="str">
            <v>奈良県五條市</v>
          </cell>
          <cell r="E1234" t="str">
            <v>292079</v>
          </cell>
        </row>
        <row r="1235">
          <cell r="D1235" t="str">
            <v>奈良県御所市</v>
          </cell>
          <cell r="E1235" t="str">
            <v>292087</v>
          </cell>
        </row>
        <row r="1236">
          <cell r="D1236" t="str">
            <v>奈良県生駒市</v>
          </cell>
          <cell r="E1236" t="str">
            <v>292095</v>
          </cell>
        </row>
        <row r="1237">
          <cell r="D1237" t="str">
            <v>奈良県香芝市</v>
          </cell>
          <cell r="E1237" t="str">
            <v>292109</v>
          </cell>
        </row>
        <row r="1238">
          <cell r="D1238" t="str">
            <v>奈良県葛城市</v>
          </cell>
          <cell r="E1238" t="str">
            <v>292117</v>
          </cell>
        </row>
        <row r="1239">
          <cell r="D1239" t="str">
            <v>奈良県宇陀市</v>
          </cell>
          <cell r="E1239" t="str">
            <v>292125</v>
          </cell>
        </row>
        <row r="1240">
          <cell r="D1240" t="str">
            <v>奈良県山添村</v>
          </cell>
          <cell r="E1240" t="str">
            <v>293229</v>
          </cell>
        </row>
        <row r="1241">
          <cell r="D1241" t="str">
            <v>奈良県平群町</v>
          </cell>
          <cell r="E1241" t="str">
            <v>293423</v>
          </cell>
        </row>
        <row r="1242">
          <cell r="D1242" t="str">
            <v>奈良県三郷町</v>
          </cell>
          <cell r="E1242" t="str">
            <v>293431</v>
          </cell>
        </row>
        <row r="1243">
          <cell r="D1243" t="str">
            <v>奈良県斑鳩町</v>
          </cell>
          <cell r="E1243" t="str">
            <v>293440</v>
          </cell>
        </row>
        <row r="1244">
          <cell r="D1244" t="str">
            <v>奈良県安堵町</v>
          </cell>
          <cell r="E1244" t="str">
            <v>293458</v>
          </cell>
        </row>
        <row r="1245">
          <cell r="D1245" t="str">
            <v>奈良県川西町</v>
          </cell>
          <cell r="E1245" t="str">
            <v>293610</v>
          </cell>
        </row>
        <row r="1246">
          <cell r="D1246" t="str">
            <v>奈良県三宅町</v>
          </cell>
          <cell r="E1246" t="str">
            <v>293628</v>
          </cell>
        </row>
        <row r="1247">
          <cell r="D1247" t="str">
            <v>奈良県田原本町</v>
          </cell>
          <cell r="E1247" t="str">
            <v>293636</v>
          </cell>
        </row>
        <row r="1248">
          <cell r="D1248" t="str">
            <v>奈良県曽爾村</v>
          </cell>
          <cell r="E1248" t="str">
            <v>293857</v>
          </cell>
        </row>
        <row r="1249">
          <cell r="D1249" t="str">
            <v>奈良県御杖村</v>
          </cell>
          <cell r="E1249" t="str">
            <v>293865</v>
          </cell>
        </row>
        <row r="1250">
          <cell r="D1250" t="str">
            <v>奈良県高取町</v>
          </cell>
          <cell r="E1250" t="str">
            <v>294012</v>
          </cell>
        </row>
        <row r="1251">
          <cell r="D1251" t="str">
            <v>奈良県明日香村</v>
          </cell>
          <cell r="E1251" t="str">
            <v>294021</v>
          </cell>
        </row>
        <row r="1252">
          <cell r="D1252" t="str">
            <v>奈良県上牧町</v>
          </cell>
          <cell r="E1252" t="str">
            <v>294241</v>
          </cell>
        </row>
        <row r="1253">
          <cell r="D1253" t="str">
            <v>奈良県王寺町</v>
          </cell>
          <cell r="E1253" t="str">
            <v>294250</v>
          </cell>
        </row>
        <row r="1254">
          <cell r="D1254" t="str">
            <v>奈良県広陵町</v>
          </cell>
          <cell r="E1254" t="str">
            <v>294268</v>
          </cell>
        </row>
        <row r="1255">
          <cell r="D1255" t="str">
            <v>奈良県河合町</v>
          </cell>
          <cell r="E1255" t="str">
            <v>294276</v>
          </cell>
        </row>
        <row r="1256">
          <cell r="D1256" t="str">
            <v>奈良県吉野町</v>
          </cell>
          <cell r="E1256" t="str">
            <v>294411</v>
          </cell>
        </row>
        <row r="1257">
          <cell r="D1257" t="str">
            <v>奈良県大淀町</v>
          </cell>
          <cell r="E1257" t="str">
            <v>294420</v>
          </cell>
        </row>
        <row r="1258">
          <cell r="D1258" t="str">
            <v>奈良県下市町</v>
          </cell>
          <cell r="E1258" t="str">
            <v>294438</v>
          </cell>
        </row>
        <row r="1259">
          <cell r="D1259" t="str">
            <v>奈良県黒滝村</v>
          </cell>
          <cell r="E1259" t="str">
            <v>294446</v>
          </cell>
        </row>
        <row r="1260">
          <cell r="D1260" t="str">
            <v>奈良県天川村</v>
          </cell>
          <cell r="E1260" t="str">
            <v>294462</v>
          </cell>
        </row>
        <row r="1261">
          <cell r="D1261" t="str">
            <v>奈良県野迫川村</v>
          </cell>
          <cell r="E1261" t="str">
            <v>294471</v>
          </cell>
        </row>
        <row r="1262">
          <cell r="D1262" t="str">
            <v>奈良県十津川村</v>
          </cell>
          <cell r="E1262" t="str">
            <v>294497</v>
          </cell>
        </row>
        <row r="1263">
          <cell r="D1263" t="str">
            <v>奈良県下北山村</v>
          </cell>
          <cell r="E1263" t="str">
            <v>294501</v>
          </cell>
        </row>
        <row r="1264">
          <cell r="D1264" t="str">
            <v>奈良県上北山村</v>
          </cell>
          <cell r="E1264" t="str">
            <v>294519</v>
          </cell>
        </row>
        <row r="1265">
          <cell r="D1265" t="str">
            <v>奈良県川上村</v>
          </cell>
          <cell r="E1265" t="str">
            <v>294527</v>
          </cell>
        </row>
        <row r="1266">
          <cell r="D1266" t="str">
            <v>奈良県東吉野村</v>
          </cell>
          <cell r="E1266" t="str">
            <v>294535</v>
          </cell>
        </row>
        <row r="1267">
          <cell r="D1267" t="str">
            <v>和歌山県和歌山県</v>
          </cell>
          <cell r="E1267" t="str">
            <v>300004</v>
          </cell>
        </row>
        <row r="1268">
          <cell r="D1268" t="str">
            <v>和歌山県和歌山市</v>
          </cell>
          <cell r="E1268" t="str">
            <v>302015</v>
          </cell>
        </row>
        <row r="1269">
          <cell r="D1269" t="str">
            <v>和歌山県海南市</v>
          </cell>
          <cell r="E1269" t="str">
            <v>302023</v>
          </cell>
        </row>
        <row r="1270">
          <cell r="D1270" t="str">
            <v>和歌山県橋本市</v>
          </cell>
          <cell r="E1270" t="str">
            <v>302031</v>
          </cell>
        </row>
        <row r="1271">
          <cell r="D1271" t="str">
            <v>和歌山県有田市</v>
          </cell>
          <cell r="E1271" t="str">
            <v>302040</v>
          </cell>
        </row>
        <row r="1272">
          <cell r="D1272" t="str">
            <v>和歌山県御坊市</v>
          </cell>
          <cell r="E1272" t="str">
            <v>302058</v>
          </cell>
        </row>
        <row r="1273">
          <cell r="D1273" t="str">
            <v>和歌山県田辺市</v>
          </cell>
          <cell r="E1273" t="str">
            <v>302066</v>
          </cell>
        </row>
        <row r="1274">
          <cell r="D1274" t="str">
            <v>和歌山県新宮市</v>
          </cell>
          <cell r="E1274" t="str">
            <v>302074</v>
          </cell>
        </row>
        <row r="1275">
          <cell r="D1275" t="str">
            <v>和歌山県紀の川市</v>
          </cell>
          <cell r="E1275" t="str">
            <v>302082</v>
          </cell>
        </row>
        <row r="1276">
          <cell r="D1276" t="str">
            <v>和歌山県岩出市</v>
          </cell>
          <cell r="E1276" t="str">
            <v>302091</v>
          </cell>
        </row>
        <row r="1277">
          <cell r="D1277" t="str">
            <v>和歌山県紀美野町</v>
          </cell>
          <cell r="E1277" t="str">
            <v>303046</v>
          </cell>
        </row>
        <row r="1278">
          <cell r="D1278" t="str">
            <v>和歌山県かつらぎ町</v>
          </cell>
          <cell r="E1278" t="str">
            <v>303411</v>
          </cell>
        </row>
        <row r="1279">
          <cell r="D1279" t="str">
            <v>和歌山県九度山町</v>
          </cell>
          <cell r="E1279" t="str">
            <v>303437</v>
          </cell>
        </row>
        <row r="1280">
          <cell r="D1280" t="str">
            <v>和歌山県高野町</v>
          </cell>
          <cell r="E1280" t="str">
            <v>303445</v>
          </cell>
        </row>
        <row r="1281">
          <cell r="D1281" t="str">
            <v>和歌山県湯浅町</v>
          </cell>
          <cell r="E1281" t="str">
            <v>303615</v>
          </cell>
        </row>
        <row r="1282">
          <cell r="D1282" t="str">
            <v>和歌山県広川町</v>
          </cell>
          <cell r="E1282" t="str">
            <v>303623</v>
          </cell>
        </row>
        <row r="1283">
          <cell r="D1283" t="str">
            <v>和歌山県有田川町</v>
          </cell>
          <cell r="E1283" t="str">
            <v>303666</v>
          </cell>
        </row>
        <row r="1284">
          <cell r="D1284" t="str">
            <v>和歌山県美浜町</v>
          </cell>
          <cell r="E1284" t="str">
            <v>303810</v>
          </cell>
        </row>
        <row r="1285">
          <cell r="D1285" t="str">
            <v>和歌山県日高町</v>
          </cell>
          <cell r="E1285" t="str">
            <v>303828</v>
          </cell>
        </row>
        <row r="1286">
          <cell r="D1286" t="str">
            <v>和歌山県由良町</v>
          </cell>
          <cell r="E1286" t="str">
            <v>303836</v>
          </cell>
        </row>
        <row r="1287">
          <cell r="D1287" t="str">
            <v>和歌山県印南町</v>
          </cell>
          <cell r="E1287" t="str">
            <v>303909</v>
          </cell>
        </row>
        <row r="1288">
          <cell r="D1288" t="str">
            <v>和歌山県みなべ町</v>
          </cell>
          <cell r="E1288" t="str">
            <v>303917</v>
          </cell>
        </row>
        <row r="1289">
          <cell r="D1289" t="str">
            <v>和歌山県日高川町</v>
          </cell>
          <cell r="E1289" t="str">
            <v>303925</v>
          </cell>
        </row>
        <row r="1290">
          <cell r="D1290" t="str">
            <v>和歌山県白浜町</v>
          </cell>
          <cell r="E1290" t="str">
            <v>304018</v>
          </cell>
        </row>
        <row r="1291">
          <cell r="D1291" t="str">
            <v>和歌山県上富田町</v>
          </cell>
          <cell r="E1291" t="str">
            <v>304042</v>
          </cell>
        </row>
        <row r="1292">
          <cell r="D1292" t="str">
            <v>和歌山県すさみ町</v>
          </cell>
          <cell r="E1292" t="str">
            <v>304069</v>
          </cell>
        </row>
        <row r="1293">
          <cell r="D1293" t="str">
            <v>和歌山県那智勝浦町</v>
          </cell>
          <cell r="E1293" t="str">
            <v>304212</v>
          </cell>
        </row>
        <row r="1294">
          <cell r="D1294" t="str">
            <v>和歌山県太地町</v>
          </cell>
          <cell r="E1294" t="str">
            <v>304221</v>
          </cell>
        </row>
        <row r="1295">
          <cell r="D1295" t="str">
            <v>和歌山県古座川町</v>
          </cell>
          <cell r="E1295" t="str">
            <v>304247</v>
          </cell>
        </row>
        <row r="1296">
          <cell r="D1296" t="str">
            <v>和歌山県北山村</v>
          </cell>
          <cell r="E1296" t="str">
            <v>304271</v>
          </cell>
        </row>
        <row r="1297">
          <cell r="D1297" t="str">
            <v>和歌山県串本町</v>
          </cell>
          <cell r="E1297" t="str">
            <v>304280</v>
          </cell>
        </row>
        <row r="1298">
          <cell r="D1298" t="str">
            <v>鳥取県鳥取県</v>
          </cell>
          <cell r="E1298" t="str">
            <v>310000</v>
          </cell>
        </row>
        <row r="1299">
          <cell r="D1299" t="str">
            <v>鳥取県鳥取市</v>
          </cell>
          <cell r="E1299" t="str">
            <v>312011</v>
          </cell>
        </row>
        <row r="1300">
          <cell r="D1300" t="str">
            <v>鳥取県米子市</v>
          </cell>
          <cell r="E1300" t="str">
            <v>312029</v>
          </cell>
        </row>
        <row r="1301">
          <cell r="D1301" t="str">
            <v>鳥取県倉吉市</v>
          </cell>
          <cell r="E1301" t="str">
            <v>312037</v>
          </cell>
        </row>
        <row r="1302">
          <cell r="D1302" t="str">
            <v>鳥取県境港市</v>
          </cell>
          <cell r="E1302" t="str">
            <v>312045</v>
          </cell>
        </row>
        <row r="1303">
          <cell r="D1303" t="str">
            <v>鳥取県岩美町</v>
          </cell>
          <cell r="E1303" t="str">
            <v>313025</v>
          </cell>
        </row>
        <row r="1304">
          <cell r="D1304" t="str">
            <v>鳥取県若桜町</v>
          </cell>
          <cell r="E1304" t="str">
            <v>313254</v>
          </cell>
        </row>
        <row r="1305">
          <cell r="D1305" t="str">
            <v>鳥取県智頭町</v>
          </cell>
          <cell r="E1305" t="str">
            <v>313289</v>
          </cell>
        </row>
        <row r="1306">
          <cell r="D1306" t="str">
            <v>鳥取県八頭町</v>
          </cell>
          <cell r="E1306" t="str">
            <v>313297</v>
          </cell>
        </row>
        <row r="1307">
          <cell r="D1307" t="str">
            <v>鳥取県三朝町</v>
          </cell>
          <cell r="E1307" t="str">
            <v>313645</v>
          </cell>
        </row>
        <row r="1308">
          <cell r="D1308" t="str">
            <v>鳥取県湯梨浜町</v>
          </cell>
          <cell r="E1308" t="str">
            <v>313700</v>
          </cell>
        </row>
        <row r="1309">
          <cell r="D1309" t="str">
            <v>鳥取県琴浦町</v>
          </cell>
          <cell r="E1309" t="str">
            <v>313718</v>
          </cell>
        </row>
        <row r="1310">
          <cell r="D1310" t="str">
            <v>鳥取県北栄町</v>
          </cell>
          <cell r="E1310" t="str">
            <v>313726</v>
          </cell>
        </row>
        <row r="1311">
          <cell r="D1311" t="str">
            <v>鳥取県日吉津村</v>
          </cell>
          <cell r="E1311" t="str">
            <v>313840</v>
          </cell>
        </row>
        <row r="1312">
          <cell r="D1312" t="str">
            <v>鳥取県大山町</v>
          </cell>
          <cell r="E1312" t="str">
            <v>313866</v>
          </cell>
        </row>
        <row r="1313">
          <cell r="D1313" t="str">
            <v>鳥取県南部町</v>
          </cell>
          <cell r="E1313" t="str">
            <v>313891</v>
          </cell>
        </row>
        <row r="1314">
          <cell r="D1314" t="str">
            <v>鳥取県伯耆町</v>
          </cell>
          <cell r="E1314" t="str">
            <v>313904</v>
          </cell>
        </row>
        <row r="1315">
          <cell r="D1315" t="str">
            <v>鳥取県日南町</v>
          </cell>
          <cell r="E1315" t="str">
            <v>314013</v>
          </cell>
        </row>
        <row r="1316">
          <cell r="D1316" t="str">
            <v>鳥取県日野町</v>
          </cell>
          <cell r="E1316" t="str">
            <v>314021</v>
          </cell>
        </row>
        <row r="1317">
          <cell r="D1317" t="str">
            <v>鳥取県江府町</v>
          </cell>
          <cell r="E1317" t="str">
            <v>314030</v>
          </cell>
        </row>
        <row r="1318">
          <cell r="D1318" t="str">
            <v>島根県島根県</v>
          </cell>
          <cell r="E1318" t="str">
            <v>320005</v>
          </cell>
        </row>
        <row r="1319">
          <cell r="D1319" t="str">
            <v>島根県松江市</v>
          </cell>
          <cell r="E1319" t="str">
            <v>322016</v>
          </cell>
        </row>
        <row r="1320">
          <cell r="D1320" t="str">
            <v>島根県浜田市</v>
          </cell>
          <cell r="E1320" t="str">
            <v>322024</v>
          </cell>
        </row>
        <row r="1321">
          <cell r="D1321" t="str">
            <v>島根県出雲市</v>
          </cell>
          <cell r="E1321" t="str">
            <v>322032</v>
          </cell>
        </row>
        <row r="1322">
          <cell r="D1322" t="str">
            <v>島根県益田市</v>
          </cell>
          <cell r="E1322" t="str">
            <v>322041</v>
          </cell>
        </row>
        <row r="1323">
          <cell r="D1323" t="str">
            <v>島根県大田市</v>
          </cell>
          <cell r="E1323" t="str">
            <v>322059</v>
          </cell>
        </row>
        <row r="1324">
          <cell r="D1324" t="str">
            <v>島根県安来市</v>
          </cell>
          <cell r="E1324" t="str">
            <v>322067</v>
          </cell>
        </row>
        <row r="1325">
          <cell r="D1325" t="str">
            <v>島根県江津市</v>
          </cell>
          <cell r="E1325" t="str">
            <v>322075</v>
          </cell>
        </row>
        <row r="1326">
          <cell r="D1326" t="str">
            <v>島根県雲南市</v>
          </cell>
          <cell r="E1326" t="str">
            <v>322091</v>
          </cell>
        </row>
        <row r="1327">
          <cell r="D1327" t="str">
            <v>島根県奥出雲町</v>
          </cell>
          <cell r="E1327" t="str">
            <v>323438</v>
          </cell>
        </row>
        <row r="1328">
          <cell r="D1328" t="str">
            <v>島根県飯南町</v>
          </cell>
          <cell r="E1328" t="str">
            <v>323861</v>
          </cell>
        </row>
        <row r="1329">
          <cell r="D1329" t="str">
            <v>島根県川本町</v>
          </cell>
          <cell r="E1329" t="str">
            <v>324418</v>
          </cell>
        </row>
        <row r="1330">
          <cell r="D1330" t="str">
            <v>島根県美郷町</v>
          </cell>
          <cell r="E1330" t="str">
            <v>324485</v>
          </cell>
        </row>
        <row r="1331">
          <cell r="D1331" t="str">
            <v>島根県邑南町</v>
          </cell>
          <cell r="E1331" t="str">
            <v>324493</v>
          </cell>
        </row>
        <row r="1332">
          <cell r="D1332" t="str">
            <v>島根県津和野町</v>
          </cell>
          <cell r="E1332" t="str">
            <v>325015</v>
          </cell>
        </row>
        <row r="1333">
          <cell r="D1333" t="str">
            <v>島根県吉賀町</v>
          </cell>
          <cell r="E1333" t="str">
            <v>325058</v>
          </cell>
        </row>
        <row r="1334">
          <cell r="D1334" t="str">
            <v>島根県海士町</v>
          </cell>
          <cell r="E1334" t="str">
            <v>325252</v>
          </cell>
        </row>
        <row r="1335">
          <cell r="D1335" t="str">
            <v>島根県西ノ島町</v>
          </cell>
          <cell r="E1335" t="str">
            <v>325261</v>
          </cell>
        </row>
        <row r="1336">
          <cell r="D1336" t="str">
            <v>島根県知夫村</v>
          </cell>
          <cell r="E1336" t="str">
            <v>325279</v>
          </cell>
        </row>
        <row r="1337">
          <cell r="D1337" t="str">
            <v>島根県隠岐の島町</v>
          </cell>
          <cell r="E1337" t="str">
            <v>325287</v>
          </cell>
        </row>
        <row r="1338">
          <cell r="D1338" t="str">
            <v>岡山県岡山県</v>
          </cell>
          <cell r="E1338" t="str">
            <v>330001</v>
          </cell>
        </row>
        <row r="1339">
          <cell r="D1339" t="str">
            <v>岡山県岡山市</v>
          </cell>
          <cell r="E1339" t="str">
            <v>331007</v>
          </cell>
        </row>
        <row r="1340">
          <cell r="D1340" t="str">
            <v>岡山県倉敷市</v>
          </cell>
          <cell r="E1340" t="str">
            <v>332020</v>
          </cell>
        </row>
        <row r="1341">
          <cell r="D1341" t="str">
            <v>岡山県津山市</v>
          </cell>
          <cell r="E1341" t="str">
            <v>332038</v>
          </cell>
        </row>
        <row r="1342">
          <cell r="D1342" t="str">
            <v>岡山県玉野市</v>
          </cell>
          <cell r="E1342" t="str">
            <v>332046</v>
          </cell>
        </row>
        <row r="1343">
          <cell r="D1343" t="str">
            <v>岡山県笠岡市</v>
          </cell>
          <cell r="E1343" t="str">
            <v>332054</v>
          </cell>
        </row>
        <row r="1344">
          <cell r="D1344" t="str">
            <v>岡山県井原市</v>
          </cell>
          <cell r="E1344" t="str">
            <v>332071</v>
          </cell>
        </row>
        <row r="1345">
          <cell r="D1345" t="str">
            <v>岡山県総社市</v>
          </cell>
          <cell r="E1345" t="str">
            <v>332089</v>
          </cell>
        </row>
        <row r="1346">
          <cell r="D1346" t="str">
            <v>岡山県高梁市</v>
          </cell>
          <cell r="E1346" t="str">
            <v>332097</v>
          </cell>
        </row>
        <row r="1347">
          <cell r="D1347" t="str">
            <v>岡山県新見市</v>
          </cell>
          <cell r="E1347" t="str">
            <v>332101</v>
          </cell>
        </row>
        <row r="1348">
          <cell r="D1348" t="str">
            <v>岡山県備前市</v>
          </cell>
          <cell r="E1348" t="str">
            <v>332119</v>
          </cell>
        </row>
        <row r="1349">
          <cell r="D1349" t="str">
            <v>岡山県瀬戸内市</v>
          </cell>
          <cell r="E1349" t="str">
            <v>332127</v>
          </cell>
        </row>
        <row r="1350">
          <cell r="D1350" t="str">
            <v>岡山県赤磐市</v>
          </cell>
          <cell r="E1350" t="str">
            <v>332135</v>
          </cell>
        </row>
        <row r="1351">
          <cell r="D1351" t="str">
            <v>岡山県真庭市</v>
          </cell>
          <cell r="E1351" t="str">
            <v>332143</v>
          </cell>
        </row>
        <row r="1352">
          <cell r="D1352" t="str">
            <v>岡山県美作市</v>
          </cell>
          <cell r="E1352" t="str">
            <v>332151</v>
          </cell>
        </row>
        <row r="1353">
          <cell r="D1353" t="str">
            <v>岡山県浅口市</v>
          </cell>
          <cell r="E1353" t="str">
            <v>332160</v>
          </cell>
        </row>
        <row r="1354">
          <cell r="D1354" t="str">
            <v>岡山県和気町</v>
          </cell>
          <cell r="E1354" t="str">
            <v>333468</v>
          </cell>
        </row>
        <row r="1355">
          <cell r="D1355" t="str">
            <v>岡山県早島町</v>
          </cell>
          <cell r="E1355" t="str">
            <v>334235</v>
          </cell>
        </row>
        <row r="1356">
          <cell r="D1356" t="str">
            <v>岡山県里庄町</v>
          </cell>
          <cell r="E1356" t="str">
            <v>334456</v>
          </cell>
        </row>
        <row r="1357">
          <cell r="D1357" t="str">
            <v>岡山県矢掛町</v>
          </cell>
          <cell r="E1357" t="str">
            <v>334618</v>
          </cell>
        </row>
        <row r="1358">
          <cell r="D1358" t="str">
            <v>岡山県新庄村</v>
          </cell>
          <cell r="E1358" t="str">
            <v>335860</v>
          </cell>
        </row>
        <row r="1359">
          <cell r="D1359" t="str">
            <v>岡山県鏡野町</v>
          </cell>
          <cell r="E1359" t="str">
            <v>336068</v>
          </cell>
        </row>
        <row r="1360">
          <cell r="D1360" t="str">
            <v>岡山県勝央町</v>
          </cell>
          <cell r="E1360" t="str">
            <v>336220</v>
          </cell>
        </row>
        <row r="1361">
          <cell r="D1361" t="str">
            <v>岡山県奈義町</v>
          </cell>
          <cell r="E1361" t="str">
            <v>336238</v>
          </cell>
        </row>
        <row r="1362">
          <cell r="D1362" t="str">
            <v>岡山県西粟倉村</v>
          </cell>
          <cell r="E1362" t="str">
            <v>336432</v>
          </cell>
        </row>
        <row r="1363">
          <cell r="D1363" t="str">
            <v>岡山県久米南町</v>
          </cell>
          <cell r="E1363" t="str">
            <v>336637</v>
          </cell>
        </row>
        <row r="1364">
          <cell r="D1364" t="str">
            <v>岡山県美咲町</v>
          </cell>
          <cell r="E1364" t="str">
            <v>336661</v>
          </cell>
        </row>
        <row r="1365">
          <cell r="D1365" t="str">
            <v>岡山県吉備中央町</v>
          </cell>
          <cell r="E1365" t="str">
            <v>336815</v>
          </cell>
        </row>
        <row r="1366">
          <cell r="D1366" t="str">
            <v>広島県広島県</v>
          </cell>
          <cell r="E1366" t="str">
            <v>340006</v>
          </cell>
        </row>
        <row r="1367">
          <cell r="D1367" t="str">
            <v>広島県広島市</v>
          </cell>
          <cell r="E1367" t="str">
            <v>341002</v>
          </cell>
        </row>
        <row r="1368">
          <cell r="D1368" t="str">
            <v>広島県呉市</v>
          </cell>
          <cell r="E1368" t="str">
            <v>342025</v>
          </cell>
        </row>
        <row r="1369">
          <cell r="D1369" t="str">
            <v>広島県竹原市</v>
          </cell>
          <cell r="E1369" t="str">
            <v>342033</v>
          </cell>
        </row>
        <row r="1370">
          <cell r="D1370" t="str">
            <v>広島県三原市</v>
          </cell>
          <cell r="E1370" t="str">
            <v>342041</v>
          </cell>
        </row>
        <row r="1371">
          <cell r="D1371" t="str">
            <v>広島県尾道市</v>
          </cell>
          <cell r="E1371" t="str">
            <v>342050</v>
          </cell>
        </row>
        <row r="1372">
          <cell r="D1372" t="str">
            <v>広島県福山市</v>
          </cell>
          <cell r="E1372" t="str">
            <v>342076</v>
          </cell>
        </row>
        <row r="1373">
          <cell r="D1373" t="str">
            <v>広島県府中市</v>
          </cell>
          <cell r="E1373" t="str">
            <v>342084</v>
          </cell>
        </row>
        <row r="1374">
          <cell r="D1374" t="str">
            <v>広島県三次市</v>
          </cell>
          <cell r="E1374" t="str">
            <v>342092</v>
          </cell>
        </row>
        <row r="1375">
          <cell r="D1375" t="str">
            <v>広島県庄原市</v>
          </cell>
          <cell r="E1375" t="str">
            <v>342106</v>
          </cell>
        </row>
        <row r="1376">
          <cell r="D1376" t="str">
            <v>広島県大竹市</v>
          </cell>
          <cell r="E1376" t="str">
            <v>342114</v>
          </cell>
        </row>
        <row r="1377">
          <cell r="D1377" t="str">
            <v>広島県東広島市</v>
          </cell>
          <cell r="E1377" t="str">
            <v>342122</v>
          </cell>
        </row>
        <row r="1378">
          <cell r="D1378" t="str">
            <v>広島県廿日市市</v>
          </cell>
          <cell r="E1378" t="str">
            <v>342131</v>
          </cell>
        </row>
        <row r="1379">
          <cell r="D1379" t="str">
            <v>広島県安芸高田市</v>
          </cell>
          <cell r="E1379" t="str">
            <v>342149</v>
          </cell>
        </row>
        <row r="1380">
          <cell r="D1380" t="str">
            <v>広島県江田島市</v>
          </cell>
          <cell r="E1380" t="str">
            <v>342157</v>
          </cell>
        </row>
        <row r="1381">
          <cell r="D1381" t="str">
            <v>広島県府中町</v>
          </cell>
          <cell r="E1381" t="str">
            <v>343021</v>
          </cell>
        </row>
        <row r="1382">
          <cell r="D1382" t="str">
            <v>広島県海田町</v>
          </cell>
          <cell r="E1382" t="str">
            <v>343048</v>
          </cell>
        </row>
        <row r="1383">
          <cell r="D1383" t="str">
            <v>広島県熊野町</v>
          </cell>
          <cell r="E1383" t="str">
            <v>343072</v>
          </cell>
        </row>
        <row r="1384">
          <cell r="D1384" t="str">
            <v>広島県坂町</v>
          </cell>
          <cell r="E1384" t="str">
            <v>343099</v>
          </cell>
        </row>
        <row r="1385">
          <cell r="D1385" t="str">
            <v>広島県安芸太田町</v>
          </cell>
          <cell r="E1385" t="str">
            <v>343684</v>
          </cell>
        </row>
        <row r="1386">
          <cell r="D1386" t="str">
            <v>広島県北広島町</v>
          </cell>
          <cell r="E1386" t="str">
            <v>343692</v>
          </cell>
        </row>
        <row r="1387">
          <cell r="D1387" t="str">
            <v>広島県大崎上島町</v>
          </cell>
          <cell r="E1387" t="str">
            <v>344311</v>
          </cell>
        </row>
        <row r="1388">
          <cell r="D1388" t="str">
            <v>広島県世羅町</v>
          </cell>
          <cell r="E1388" t="str">
            <v>344621</v>
          </cell>
        </row>
        <row r="1389">
          <cell r="D1389" t="str">
            <v>広島県神石高原町</v>
          </cell>
          <cell r="E1389" t="str">
            <v>345458</v>
          </cell>
        </row>
        <row r="1390">
          <cell r="D1390" t="str">
            <v>山口県山口県</v>
          </cell>
          <cell r="E1390" t="str">
            <v>350001</v>
          </cell>
        </row>
        <row r="1391">
          <cell r="D1391" t="str">
            <v>山口県下関市</v>
          </cell>
          <cell r="E1391" t="str">
            <v>352012</v>
          </cell>
        </row>
        <row r="1392">
          <cell r="D1392" t="str">
            <v>山口県宇部市</v>
          </cell>
          <cell r="E1392" t="str">
            <v>352021</v>
          </cell>
        </row>
        <row r="1393">
          <cell r="D1393" t="str">
            <v>山口県山口市</v>
          </cell>
          <cell r="E1393" t="str">
            <v>352039</v>
          </cell>
        </row>
        <row r="1394">
          <cell r="D1394" t="str">
            <v>山口県萩市</v>
          </cell>
          <cell r="E1394" t="str">
            <v>352047</v>
          </cell>
        </row>
        <row r="1395">
          <cell r="D1395" t="str">
            <v>山口県防府市</v>
          </cell>
          <cell r="E1395" t="str">
            <v>352063</v>
          </cell>
        </row>
        <row r="1396">
          <cell r="D1396" t="str">
            <v>山口県下松市</v>
          </cell>
          <cell r="E1396" t="str">
            <v>352071</v>
          </cell>
        </row>
        <row r="1397">
          <cell r="D1397" t="str">
            <v>山口県岩国市</v>
          </cell>
          <cell r="E1397" t="str">
            <v>352080</v>
          </cell>
        </row>
        <row r="1398">
          <cell r="D1398" t="str">
            <v>山口県光市</v>
          </cell>
          <cell r="E1398" t="str">
            <v>352101</v>
          </cell>
        </row>
        <row r="1399">
          <cell r="D1399" t="str">
            <v>山口県長門市</v>
          </cell>
          <cell r="E1399" t="str">
            <v>352110</v>
          </cell>
        </row>
        <row r="1400">
          <cell r="D1400" t="str">
            <v>山口県柳井市</v>
          </cell>
          <cell r="E1400" t="str">
            <v>352128</v>
          </cell>
        </row>
        <row r="1401">
          <cell r="D1401" t="str">
            <v>山口県美祢市</v>
          </cell>
          <cell r="E1401" t="str">
            <v>352136</v>
          </cell>
        </row>
        <row r="1402">
          <cell r="D1402" t="str">
            <v>山口県周南市</v>
          </cell>
          <cell r="E1402" t="str">
            <v>352152</v>
          </cell>
        </row>
        <row r="1403">
          <cell r="D1403" t="str">
            <v>山口県山陽小野田市</v>
          </cell>
          <cell r="E1403" t="str">
            <v>352161</v>
          </cell>
        </row>
        <row r="1404">
          <cell r="D1404" t="str">
            <v>山口県周防大島町</v>
          </cell>
          <cell r="E1404" t="str">
            <v>353051</v>
          </cell>
        </row>
        <row r="1405">
          <cell r="D1405" t="str">
            <v>山口県和木町</v>
          </cell>
          <cell r="E1405" t="str">
            <v>353213</v>
          </cell>
        </row>
        <row r="1406">
          <cell r="D1406" t="str">
            <v>山口県上関町</v>
          </cell>
          <cell r="E1406" t="str">
            <v>353418</v>
          </cell>
        </row>
        <row r="1407">
          <cell r="D1407" t="str">
            <v>山口県田布施町</v>
          </cell>
          <cell r="E1407" t="str">
            <v>353434</v>
          </cell>
        </row>
        <row r="1408">
          <cell r="D1408" t="str">
            <v>山口県平生町</v>
          </cell>
          <cell r="E1408" t="str">
            <v>353442</v>
          </cell>
        </row>
        <row r="1409">
          <cell r="D1409" t="str">
            <v>山口県阿武町</v>
          </cell>
          <cell r="E1409" t="str">
            <v>355020</v>
          </cell>
        </row>
        <row r="1410">
          <cell r="D1410" t="str">
            <v>徳島県徳島県</v>
          </cell>
          <cell r="E1410" t="str">
            <v>360007</v>
          </cell>
        </row>
        <row r="1411">
          <cell r="D1411" t="str">
            <v>徳島県徳島市</v>
          </cell>
          <cell r="E1411" t="str">
            <v>362018</v>
          </cell>
        </row>
        <row r="1412">
          <cell r="D1412" t="str">
            <v>徳島県鳴門市</v>
          </cell>
          <cell r="E1412" t="str">
            <v>362026</v>
          </cell>
        </row>
        <row r="1413">
          <cell r="D1413" t="str">
            <v>徳島県小松島市</v>
          </cell>
          <cell r="E1413" t="str">
            <v>362034</v>
          </cell>
        </row>
        <row r="1414">
          <cell r="D1414" t="str">
            <v>徳島県阿南市</v>
          </cell>
          <cell r="E1414" t="str">
            <v>362042</v>
          </cell>
        </row>
        <row r="1415">
          <cell r="D1415" t="str">
            <v>徳島県吉野川市</v>
          </cell>
          <cell r="E1415" t="str">
            <v>362051</v>
          </cell>
        </row>
        <row r="1416">
          <cell r="D1416" t="str">
            <v>徳島県阿波市</v>
          </cell>
          <cell r="E1416" t="str">
            <v>362069</v>
          </cell>
        </row>
        <row r="1417">
          <cell r="D1417" t="str">
            <v>徳島県美馬市</v>
          </cell>
          <cell r="E1417" t="str">
            <v>362077</v>
          </cell>
        </row>
        <row r="1418">
          <cell r="D1418" t="str">
            <v>徳島県三好市</v>
          </cell>
          <cell r="E1418" t="str">
            <v>362085</v>
          </cell>
        </row>
        <row r="1419">
          <cell r="D1419" t="str">
            <v>徳島県勝浦町</v>
          </cell>
          <cell r="E1419" t="str">
            <v>363014</v>
          </cell>
        </row>
        <row r="1420">
          <cell r="D1420" t="str">
            <v>徳島県上勝町</v>
          </cell>
          <cell r="E1420" t="str">
            <v>363022</v>
          </cell>
        </row>
        <row r="1421">
          <cell r="D1421" t="str">
            <v>徳島県佐那河内村</v>
          </cell>
          <cell r="E1421" t="str">
            <v>363219</v>
          </cell>
        </row>
        <row r="1422">
          <cell r="D1422" t="str">
            <v>徳島県石井町</v>
          </cell>
          <cell r="E1422" t="str">
            <v>363413</v>
          </cell>
        </row>
        <row r="1423">
          <cell r="D1423" t="str">
            <v>徳島県神山町</v>
          </cell>
          <cell r="E1423" t="str">
            <v>363421</v>
          </cell>
        </row>
        <row r="1424">
          <cell r="D1424" t="str">
            <v>徳島県那賀町</v>
          </cell>
          <cell r="E1424" t="str">
            <v>363685</v>
          </cell>
        </row>
        <row r="1425">
          <cell r="D1425" t="str">
            <v>徳島県牟岐町</v>
          </cell>
          <cell r="E1425" t="str">
            <v>363839</v>
          </cell>
        </row>
        <row r="1426">
          <cell r="D1426" t="str">
            <v>徳島県美波町</v>
          </cell>
          <cell r="E1426" t="str">
            <v>363871</v>
          </cell>
        </row>
        <row r="1427">
          <cell r="D1427" t="str">
            <v>徳島県海陽町</v>
          </cell>
          <cell r="E1427" t="str">
            <v>363880</v>
          </cell>
        </row>
        <row r="1428">
          <cell r="D1428" t="str">
            <v>徳島県松茂町</v>
          </cell>
          <cell r="E1428" t="str">
            <v>364011</v>
          </cell>
        </row>
        <row r="1429">
          <cell r="D1429" t="str">
            <v>徳島県北島町</v>
          </cell>
          <cell r="E1429" t="str">
            <v>364029</v>
          </cell>
        </row>
        <row r="1430">
          <cell r="D1430" t="str">
            <v>徳島県藍住町</v>
          </cell>
          <cell r="E1430" t="str">
            <v>364037</v>
          </cell>
        </row>
        <row r="1431">
          <cell r="D1431" t="str">
            <v>徳島県板野町</v>
          </cell>
          <cell r="E1431" t="str">
            <v>364045</v>
          </cell>
        </row>
        <row r="1432">
          <cell r="D1432" t="str">
            <v>徳島県上板町</v>
          </cell>
          <cell r="E1432" t="str">
            <v>364053</v>
          </cell>
        </row>
        <row r="1433">
          <cell r="D1433" t="str">
            <v>徳島県つるぎ町</v>
          </cell>
          <cell r="E1433" t="str">
            <v>364681</v>
          </cell>
        </row>
        <row r="1434">
          <cell r="D1434" t="str">
            <v>徳島県東みよし町</v>
          </cell>
          <cell r="E1434" t="str">
            <v>364894</v>
          </cell>
        </row>
        <row r="1435">
          <cell r="D1435" t="str">
            <v>香川県香川県</v>
          </cell>
          <cell r="E1435" t="str">
            <v>370002</v>
          </cell>
        </row>
        <row r="1436">
          <cell r="D1436" t="str">
            <v>香川県高松市</v>
          </cell>
          <cell r="E1436" t="str">
            <v>372013</v>
          </cell>
        </row>
        <row r="1437">
          <cell r="D1437" t="str">
            <v>香川県丸亀市</v>
          </cell>
          <cell r="E1437" t="str">
            <v>372021</v>
          </cell>
        </row>
        <row r="1438">
          <cell r="D1438" t="str">
            <v>香川県坂出市</v>
          </cell>
          <cell r="E1438" t="str">
            <v>372030</v>
          </cell>
        </row>
        <row r="1439">
          <cell r="D1439" t="str">
            <v>香川県善通寺市</v>
          </cell>
          <cell r="E1439" t="str">
            <v>372048</v>
          </cell>
        </row>
        <row r="1440">
          <cell r="D1440" t="str">
            <v>香川県観音寺市</v>
          </cell>
          <cell r="E1440" t="str">
            <v>372056</v>
          </cell>
        </row>
        <row r="1441">
          <cell r="D1441" t="str">
            <v>香川県さぬき市</v>
          </cell>
          <cell r="E1441" t="str">
            <v>372064</v>
          </cell>
        </row>
        <row r="1442">
          <cell r="D1442" t="str">
            <v>香川県東かがわ市</v>
          </cell>
          <cell r="E1442" t="str">
            <v>372072</v>
          </cell>
        </row>
        <row r="1443">
          <cell r="D1443" t="str">
            <v>香川県三豊市</v>
          </cell>
          <cell r="E1443" t="str">
            <v>372081</v>
          </cell>
        </row>
        <row r="1444">
          <cell r="D1444" t="str">
            <v>香川県土庄町</v>
          </cell>
          <cell r="E1444" t="str">
            <v>373222</v>
          </cell>
        </row>
        <row r="1445">
          <cell r="D1445" t="str">
            <v>香川県小豆島町</v>
          </cell>
          <cell r="E1445" t="str">
            <v>373249</v>
          </cell>
        </row>
        <row r="1446">
          <cell r="D1446" t="str">
            <v>香川県三木町</v>
          </cell>
          <cell r="E1446" t="str">
            <v>373419</v>
          </cell>
        </row>
        <row r="1447">
          <cell r="D1447" t="str">
            <v>香川県直島町</v>
          </cell>
          <cell r="E1447" t="str">
            <v>373648</v>
          </cell>
        </row>
        <row r="1448">
          <cell r="D1448" t="str">
            <v>香川県宇多津町</v>
          </cell>
          <cell r="E1448" t="str">
            <v>373869</v>
          </cell>
        </row>
        <row r="1449">
          <cell r="D1449" t="str">
            <v>香川県綾川町</v>
          </cell>
          <cell r="E1449" t="str">
            <v>373877</v>
          </cell>
        </row>
        <row r="1450">
          <cell r="D1450" t="str">
            <v>香川県琴平町</v>
          </cell>
          <cell r="E1450" t="str">
            <v>374032</v>
          </cell>
        </row>
        <row r="1451">
          <cell r="D1451" t="str">
            <v>香川県多度津町</v>
          </cell>
          <cell r="E1451" t="str">
            <v>374041</v>
          </cell>
        </row>
        <row r="1452">
          <cell r="D1452" t="str">
            <v>香川県まんのう町</v>
          </cell>
          <cell r="E1452" t="str">
            <v>374067</v>
          </cell>
        </row>
        <row r="1453">
          <cell r="D1453" t="str">
            <v>愛媛県愛媛県</v>
          </cell>
          <cell r="E1453" t="str">
            <v>380008</v>
          </cell>
        </row>
        <row r="1454">
          <cell r="D1454" t="str">
            <v>愛媛県松山市</v>
          </cell>
          <cell r="E1454" t="str">
            <v>382019</v>
          </cell>
        </row>
        <row r="1455">
          <cell r="D1455" t="str">
            <v>愛媛県今治市</v>
          </cell>
          <cell r="E1455" t="str">
            <v>382027</v>
          </cell>
        </row>
        <row r="1456">
          <cell r="D1456" t="str">
            <v>愛媛県宇和島市</v>
          </cell>
          <cell r="E1456" t="str">
            <v>382035</v>
          </cell>
        </row>
        <row r="1457">
          <cell r="D1457" t="str">
            <v>愛媛県八幡浜市</v>
          </cell>
          <cell r="E1457" t="str">
            <v>382043</v>
          </cell>
        </row>
        <row r="1458">
          <cell r="D1458" t="str">
            <v>愛媛県新居浜市</v>
          </cell>
          <cell r="E1458" t="str">
            <v>382051</v>
          </cell>
        </row>
        <row r="1459">
          <cell r="D1459" t="str">
            <v>愛媛県西条市</v>
          </cell>
          <cell r="E1459" t="str">
            <v>382060</v>
          </cell>
        </row>
        <row r="1460">
          <cell r="D1460" t="str">
            <v>愛媛県大洲市</v>
          </cell>
          <cell r="E1460" t="str">
            <v>382078</v>
          </cell>
        </row>
        <row r="1461">
          <cell r="D1461" t="str">
            <v>愛媛県伊予市</v>
          </cell>
          <cell r="E1461" t="str">
            <v>382108</v>
          </cell>
        </row>
        <row r="1462">
          <cell r="D1462" t="str">
            <v>愛媛県四国中央市</v>
          </cell>
          <cell r="E1462" t="str">
            <v>382132</v>
          </cell>
        </row>
        <row r="1463">
          <cell r="D1463" t="str">
            <v>愛媛県西予市</v>
          </cell>
          <cell r="E1463" t="str">
            <v>382141</v>
          </cell>
        </row>
        <row r="1464">
          <cell r="D1464" t="str">
            <v>愛媛県東温市</v>
          </cell>
          <cell r="E1464" t="str">
            <v>382159</v>
          </cell>
        </row>
        <row r="1465">
          <cell r="D1465" t="str">
            <v>愛媛県上島町</v>
          </cell>
          <cell r="E1465" t="str">
            <v>383562</v>
          </cell>
        </row>
        <row r="1466">
          <cell r="D1466" t="str">
            <v>愛媛県久万高原町</v>
          </cell>
          <cell r="E1466" t="str">
            <v>383864</v>
          </cell>
        </row>
        <row r="1467">
          <cell r="D1467" t="str">
            <v>愛媛県松前町</v>
          </cell>
          <cell r="E1467" t="str">
            <v>384011</v>
          </cell>
        </row>
        <row r="1468">
          <cell r="D1468" t="str">
            <v>愛媛県砥部町</v>
          </cell>
          <cell r="E1468" t="str">
            <v>384020</v>
          </cell>
        </row>
        <row r="1469">
          <cell r="D1469" t="str">
            <v>愛媛県内子町</v>
          </cell>
          <cell r="E1469" t="str">
            <v>384224</v>
          </cell>
        </row>
        <row r="1470">
          <cell r="D1470" t="str">
            <v>愛媛県伊方町</v>
          </cell>
          <cell r="E1470" t="str">
            <v>384429</v>
          </cell>
        </row>
        <row r="1471">
          <cell r="D1471" t="str">
            <v>愛媛県松野町</v>
          </cell>
          <cell r="E1471" t="str">
            <v>384844</v>
          </cell>
        </row>
        <row r="1472">
          <cell r="D1472" t="str">
            <v>愛媛県鬼北町</v>
          </cell>
          <cell r="E1472" t="str">
            <v>384887</v>
          </cell>
        </row>
        <row r="1473">
          <cell r="D1473" t="str">
            <v>愛媛県愛南町</v>
          </cell>
          <cell r="E1473" t="str">
            <v>385069</v>
          </cell>
        </row>
        <row r="1474">
          <cell r="D1474" t="str">
            <v>高知県高知県</v>
          </cell>
          <cell r="E1474" t="str">
            <v>390003</v>
          </cell>
        </row>
        <row r="1475">
          <cell r="D1475" t="str">
            <v>高知県高知市</v>
          </cell>
          <cell r="E1475" t="str">
            <v>392014</v>
          </cell>
        </row>
        <row r="1476">
          <cell r="D1476" t="str">
            <v>高知県室戸市</v>
          </cell>
          <cell r="E1476" t="str">
            <v>392022</v>
          </cell>
        </row>
        <row r="1477">
          <cell r="D1477" t="str">
            <v>高知県安芸市</v>
          </cell>
          <cell r="E1477" t="str">
            <v>392031</v>
          </cell>
        </row>
        <row r="1478">
          <cell r="D1478" t="str">
            <v>高知県南国市</v>
          </cell>
          <cell r="E1478" t="str">
            <v>392049</v>
          </cell>
        </row>
        <row r="1479">
          <cell r="D1479" t="str">
            <v>高知県土佐市</v>
          </cell>
          <cell r="E1479" t="str">
            <v>392057</v>
          </cell>
        </row>
        <row r="1480">
          <cell r="D1480" t="str">
            <v>高知県須崎市</v>
          </cell>
          <cell r="E1480" t="str">
            <v>392065</v>
          </cell>
        </row>
        <row r="1481">
          <cell r="D1481" t="str">
            <v>高知県宿毛市</v>
          </cell>
          <cell r="E1481" t="str">
            <v>392081</v>
          </cell>
        </row>
        <row r="1482">
          <cell r="D1482" t="str">
            <v>高知県土佐清水市</v>
          </cell>
          <cell r="E1482" t="str">
            <v>392090</v>
          </cell>
        </row>
        <row r="1483">
          <cell r="D1483" t="str">
            <v>高知県四万十市</v>
          </cell>
          <cell r="E1483" t="str">
            <v>392103</v>
          </cell>
        </row>
        <row r="1484">
          <cell r="D1484" t="str">
            <v>高知県香南市</v>
          </cell>
          <cell r="E1484" t="str">
            <v>392111</v>
          </cell>
        </row>
        <row r="1485">
          <cell r="D1485" t="str">
            <v>高知県香美市</v>
          </cell>
          <cell r="E1485" t="str">
            <v>392120</v>
          </cell>
        </row>
        <row r="1486">
          <cell r="D1486" t="str">
            <v>高知県東洋町</v>
          </cell>
          <cell r="E1486" t="str">
            <v>393011</v>
          </cell>
        </row>
        <row r="1487">
          <cell r="D1487" t="str">
            <v>高知県奈半利町</v>
          </cell>
          <cell r="E1487" t="str">
            <v>393029</v>
          </cell>
        </row>
        <row r="1488">
          <cell r="D1488" t="str">
            <v>高知県田野町</v>
          </cell>
          <cell r="E1488" t="str">
            <v>393037</v>
          </cell>
        </row>
        <row r="1489">
          <cell r="D1489" t="str">
            <v>高知県安田町</v>
          </cell>
          <cell r="E1489" t="str">
            <v>393045</v>
          </cell>
        </row>
        <row r="1490">
          <cell r="D1490" t="str">
            <v>高知県北川村</v>
          </cell>
          <cell r="E1490" t="str">
            <v>393053</v>
          </cell>
        </row>
        <row r="1491">
          <cell r="D1491" t="str">
            <v>高知県馬路村</v>
          </cell>
          <cell r="E1491" t="str">
            <v>393061</v>
          </cell>
        </row>
        <row r="1492">
          <cell r="D1492" t="str">
            <v>高知県芸西村</v>
          </cell>
          <cell r="E1492" t="str">
            <v>393070</v>
          </cell>
        </row>
        <row r="1493">
          <cell r="D1493" t="str">
            <v>高知県本山町</v>
          </cell>
          <cell r="E1493" t="str">
            <v>393410</v>
          </cell>
        </row>
        <row r="1494">
          <cell r="D1494" t="str">
            <v>高知県大豊町</v>
          </cell>
          <cell r="E1494" t="str">
            <v>393444</v>
          </cell>
        </row>
        <row r="1495">
          <cell r="D1495" t="str">
            <v>高知県土佐町</v>
          </cell>
          <cell r="E1495" t="str">
            <v>393631</v>
          </cell>
        </row>
        <row r="1496">
          <cell r="D1496" t="str">
            <v>高知県大川村</v>
          </cell>
          <cell r="E1496" t="str">
            <v>393649</v>
          </cell>
        </row>
        <row r="1497">
          <cell r="D1497" t="str">
            <v>高知県いの町</v>
          </cell>
          <cell r="E1497" t="str">
            <v>393860</v>
          </cell>
        </row>
        <row r="1498">
          <cell r="D1498" t="str">
            <v>高知県仁淀川町</v>
          </cell>
          <cell r="E1498" t="str">
            <v>393878</v>
          </cell>
        </row>
        <row r="1499">
          <cell r="D1499" t="str">
            <v>高知県中土佐町</v>
          </cell>
          <cell r="E1499" t="str">
            <v>394017</v>
          </cell>
        </row>
        <row r="1500">
          <cell r="D1500" t="str">
            <v>高知県佐川町</v>
          </cell>
          <cell r="E1500" t="str">
            <v>394025</v>
          </cell>
        </row>
        <row r="1501">
          <cell r="D1501" t="str">
            <v>高知県越知町</v>
          </cell>
          <cell r="E1501" t="str">
            <v>394033</v>
          </cell>
        </row>
        <row r="1502">
          <cell r="D1502" t="str">
            <v>高知県梼原町</v>
          </cell>
          <cell r="E1502" t="str">
            <v>394050</v>
          </cell>
        </row>
        <row r="1503">
          <cell r="D1503" t="str">
            <v>高知県日高村</v>
          </cell>
          <cell r="E1503" t="str">
            <v>394106</v>
          </cell>
        </row>
        <row r="1504">
          <cell r="D1504" t="str">
            <v>高知県津野町</v>
          </cell>
          <cell r="E1504" t="str">
            <v>394114</v>
          </cell>
        </row>
        <row r="1505">
          <cell r="D1505" t="str">
            <v>高知県四万十町</v>
          </cell>
          <cell r="E1505" t="str">
            <v>394122</v>
          </cell>
        </row>
        <row r="1506">
          <cell r="D1506" t="str">
            <v>高知県大月町</v>
          </cell>
          <cell r="E1506" t="str">
            <v>394246</v>
          </cell>
        </row>
        <row r="1507">
          <cell r="D1507" t="str">
            <v>高知県三原村</v>
          </cell>
          <cell r="E1507" t="str">
            <v>394271</v>
          </cell>
        </row>
        <row r="1508">
          <cell r="D1508" t="str">
            <v>高知県黒潮町</v>
          </cell>
          <cell r="E1508" t="str">
            <v>394289</v>
          </cell>
        </row>
        <row r="1509">
          <cell r="D1509" t="str">
            <v>福岡県福岡県</v>
          </cell>
          <cell r="E1509" t="str">
            <v>400009</v>
          </cell>
        </row>
        <row r="1510">
          <cell r="D1510" t="str">
            <v>福岡県北九州市</v>
          </cell>
          <cell r="E1510" t="str">
            <v>401005</v>
          </cell>
        </row>
        <row r="1511">
          <cell r="D1511" t="str">
            <v>福岡県福岡市</v>
          </cell>
          <cell r="E1511" t="str">
            <v>401307</v>
          </cell>
        </row>
        <row r="1512">
          <cell r="D1512" t="str">
            <v>福岡県大牟田市</v>
          </cell>
          <cell r="E1512" t="str">
            <v>402028</v>
          </cell>
        </row>
        <row r="1513">
          <cell r="D1513" t="str">
            <v>福岡県久留米市</v>
          </cell>
          <cell r="E1513" t="str">
            <v>402036</v>
          </cell>
        </row>
        <row r="1514">
          <cell r="D1514" t="str">
            <v>福岡県直方市</v>
          </cell>
          <cell r="E1514" t="str">
            <v>402044</v>
          </cell>
        </row>
        <row r="1515">
          <cell r="D1515" t="str">
            <v>福岡県飯塚市</v>
          </cell>
          <cell r="E1515" t="str">
            <v>402052</v>
          </cell>
        </row>
        <row r="1516">
          <cell r="D1516" t="str">
            <v>福岡県田川市</v>
          </cell>
          <cell r="E1516" t="str">
            <v>402061</v>
          </cell>
        </row>
        <row r="1517">
          <cell r="D1517" t="str">
            <v>福岡県柳川市</v>
          </cell>
          <cell r="E1517" t="str">
            <v>402079</v>
          </cell>
        </row>
        <row r="1518">
          <cell r="D1518" t="str">
            <v>福岡県八女市</v>
          </cell>
          <cell r="E1518" t="str">
            <v>402109</v>
          </cell>
        </row>
        <row r="1519">
          <cell r="D1519" t="str">
            <v>福岡県筑後市</v>
          </cell>
          <cell r="E1519" t="str">
            <v>402117</v>
          </cell>
        </row>
        <row r="1520">
          <cell r="D1520" t="str">
            <v>福岡県大川市</v>
          </cell>
          <cell r="E1520" t="str">
            <v>402125</v>
          </cell>
        </row>
        <row r="1521">
          <cell r="D1521" t="str">
            <v>福岡県行橋市</v>
          </cell>
          <cell r="E1521" t="str">
            <v>402133</v>
          </cell>
        </row>
        <row r="1522">
          <cell r="D1522" t="str">
            <v>福岡県豊前市</v>
          </cell>
          <cell r="E1522" t="str">
            <v>402141</v>
          </cell>
        </row>
        <row r="1523">
          <cell r="D1523" t="str">
            <v>福岡県中間市</v>
          </cell>
          <cell r="E1523" t="str">
            <v>402150</v>
          </cell>
        </row>
        <row r="1524">
          <cell r="D1524" t="str">
            <v>福岡県小郡市</v>
          </cell>
          <cell r="E1524" t="str">
            <v>402168</v>
          </cell>
        </row>
        <row r="1525">
          <cell r="D1525" t="str">
            <v>福岡県筑紫野市</v>
          </cell>
          <cell r="E1525" t="str">
            <v>402176</v>
          </cell>
        </row>
        <row r="1526">
          <cell r="D1526" t="str">
            <v>福岡県春日市</v>
          </cell>
          <cell r="E1526" t="str">
            <v>402184</v>
          </cell>
        </row>
        <row r="1527">
          <cell r="D1527" t="str">
            <v>福岡県大野城市</v>
          </cell>
          <cell r="E1527" t="str">
            <v>402192</v>
          </cell>
        </row>
        <row r="1528">
          <cell r="D1528" t="str">
            <v>福岡県宗像市</v>
          </cell>
          <cell r="E1528" t="str">
            <v>402206</v>
          </cell>
        </row>
        <row r="1529">
          <cell r="D1529" t="str">
            <v>福岡県太宰府市</v>
          </cell>
          <cell r="E1529" t="str">
            <v>402214</v>
          </cell>
        </row>
        <row r="1530">
          <cell r="D1530" t="str">
            <v>福岡県古賀市</v>
          </cell>
          <cell r="E1530" t="str">
            <v>402231</v>
          </cell>
        </row>
        <row r="1531">
          <cell r="D1531" t="str">
            <v>福岡県福津市</v>
          </cell>
          <cell r="E1531" t="str">
            <v>402249</v>
          </cell>
        </row>
        <row r="1532">
          <cell r="D1532" t="str">
            <v>福岡県うきは市</v>
          </cell>
          <cell r="E1532" t="str">
            <v>402257</v>
          </cell>
        </row>
        <row r="1533">
          <cell r="D1533" t="str">
            <v>福岡県宮若市</v>
          </cell>
          <cell r="E1533" t="str">
            <v>402265</v>
          </cell>
        </row>
        <row r="1534">
          <cell r="D1534" t="str">
            <v>福岡県嘉麻市</v>
          </cell>
          <cell r="E1534" t="str">
            <v>402273</v>
          </cell>
        </row>
        <row r="1535">
          <cell r="D1535" t="str">
            <v>福岡県朝倉市</v>
          </cell>
          <cell r="E1535" t="str">
            <v>402281</v>
          </cell>
        </row>
        <row r="1536">
          <cell r="D1536" t="str">
            <v>福岡県みやま市</v>
          </cell>
          <cell r="E1536" t="str">
            <v>402290</v>
          </cell>
        </row>
        <row r="1537">
          <cell r="D1537" t="str">
            <v>福岡県糸島市</v>
          </cell>
          <cell r="E1537" t="str">
            <v>402303</v>
          </cell>
        </row>
        <row r="1538">
          <cell r="D1538" t="str">
            <v>福岡県那珂川市</v>
          </cell>
          <cell r="E1538" t="str">
            <v>402311</v>
          </cell>
        </row>
        <row r="1539">
          <cell r="D1539" t="str">
            <v>福岡県宇美町</v>
          </cell>
          <cell r="E1539" t="str">
            <v>403415</v>
          </cell>
        </row>
        <row r="1540">
          <cell r="D1540" t="str">
            <v>福岡県篠栗町</v>
          </cell>
          <cell r="E1540" t="str">
            <v>403423</v>
          </cell>
        </row>
        <row r="1541">
          <cell r="D1541" t="str">
            <v>福岡県志免町</v>
          </cell>
          <cell r="E1541" t="str">
            <v>403431</v>
          </cell>
        </row>
        <row r="1542">
          <cell r="D1542" t="str">
            <v>福岡県須恵町</v>
          </cell>
          <cell r="E1542" t="str">
            <v>403440</v>
          </cell>
        </row>
        <row r="1543">
          <cell r="D1543" t="str">
            <v>福岡県新宮町</v>
          </cell>
          <cell r="E1543" t="str">
            <v>403458</v>
          </cell>
        </row>
        <row r="1544">
          <cell r="D1544" t="str">
            <v>福岡県久山町</v>
          </cell>
          <cell r="E1544" t="str">
            <v>403482</v>
          </cell>
        </row>
        <row r="1545">
          <cell r="D1545" t="str">
            <v>福岡県粕屋町</v>
          </cell>
          <cell r="E1545" t="str">
            <v>403491</v>
          </cell>
        </row>
        <row r="1546">
          <cell r="D1546" t="str">
            <v>福岡県芦屋町</v>
          </cell>
          <cell r="E1546" t="str">
            <v>403814</v>
          </cell>
        </row>
        <row r="1547">
          <cell r="D1547" t="str">
            <v>福岡県水巻町</v>
          </cell>
          <cell r="E1547" t="str">
            <v>403822</v>
          </cell>
        </row>
        <row r="1548">
          <cell r="D1548" t="str">
            <v>福岡県岡垣町</v>
          </cell>
          <cell r="E1548" t="str">
            <v>403831</v>
          </cell>
        </row>
        <row r="1549">
          <cell r="D1549" t="str">
            <v>福岡県遠賀町</v>
          </cell>
          <cell r="E1549" t="str">
            <v>403849</v>
          </cell>
        </row>
        <row r="1550">
          <cell r="D1550" t="str">
            <v>福岡県小竹町</v>
          </cell>
          <cell r="E1550" t="str">
            <v>404012</v>
          </cell>
        </row>
        <row r="1551">
          <cell r="D1551" t="str">
            <v>福岡県鞍手町</v>
          </cell>
          <cell r="E1551" t="str">
            <v>404021</v>
          </cell>
        </row>
        <row r="1552">
          <cell r="D1552" t="str">
            <v>福岡県桂川町</v>
          </cell>
          <cell r="E1552" t="str">
            <v>404217</v>
          </cell>
        </row>
        <row r="1553">
          <cell r="D1553" t="str">
            <v>福岡県筑前町</v>
          </cell>
          <cell r="E1553" t="str">
            <v>404471</v>
          </cell>
        </row>
        <row r="1554">
          <cell r="D1554" t="str">
            <v>福岡県東峰村</v>
          </cell>
          <cell r="E1554" t="str">
            <v>404489</v>
          </cell>
        </row>
        <row r="1555">
          <cell r="D1555" t="str">
            <v>福岡県大刀洗町</v>
          </cell>
          <cell r="E1555" t="str">
            <v>405035</v>
          </cell>
        </row>
        <row r="1556">
          <cell r="D1556" t="str">
            <v>福岡県大木町</v>
          </cell>
          <cell r="E1556" t="str">
            <v>405221</v>
          </cell>
        </row>
        <row r="1557">
          <cell r="D1557" t="str">
            <v>福岡県広川町</v>
          </cell>
          <cell r="E1557" t="str">
            <v>405442</v>
          </cell>
        </row>
        <row r="1558">
          <cell r="D1558" t="str">
            <v>福岡県香春町</v>
          </cell>
          <cell r="E1558" t="str">
            <v>406015</v>
          </cell>
        </row>
        <row r="1559">
          <cell r="D1559" t="str">
            <v>福岡県添田町</v>
          </cell>
          <cell r="E1559" t="str">
            <v>406023</v>
          </cell>
        </row>
        <row r="1560">
          <cell r="D1560" t="str">
            <v>福岡県糸田町</v>
          </cell>
          <cell r="E1560" t="str">
            <v>406040</v>
          </cell>
        </row>
        <row r="1561">
          <cell r="D1561" t="str">
            <v>福岡県川崎町</v>
          </cell>
          <cell r="E1561" t="str">
            <v>406058</v>
          </cell>
        </row>
        <row r="1562">
          <cell r="D1562" t="str">
            <v>福岡県大任町</v>
          </cell>
          <cell r="E1562" t="str">
            <v>406082</v>
          </cell>
        </row>
        <row r="1563">
          <cell r="D1563" t="str">
            <v>福岡県赤村</v>
          </cell>
          <cell r="E1563" t="str">
            <v>406091</v>
          </cell>
        </row>
        <row r="1564">
          <cell r="D1564" t="str">
            <v>福岡県福智町</v>
          </cell>
          <cell r="E1564" t="str">
            <v>406104</v>
          </cell>
        </row>
        <row r="1565">
          <cell r="D1565" t="str">
            <v>福岡県苅田町</v>
          </cell>
          <cell r="E1565" t="str">
            <v>406210</v>
          </cell>
        </row>
        <row r="1566">
          <cell r="D1566" t="str">
            <v>福岡県みやこ町</v>
          </cell>
          <cell r="E1566" t="str">
            <v>406252</v>
          </cell>
        </row>
        <row r="1567">
          <cell r="D1567" t="str">
            <v>福岡県吉富町</v>
          </cell>
          <cell r="E1567" t="str">
            <v>406422</v>
          </cell>
        </row>
        <row r="1568">
          <cell r="D1568" t="str">
            <v>福岡県上毛町</v>
          </cell>
          <cell r="E1568" t="str">
            <v>406465</v>
          </cell>
        </row>
        <row r="1569">
          <cell r="D1569" t="str">
            <v>福岡県築上町</v>
          </cell>
          <cell r="E1569" t="str">
            <v>406473</v>
          </cell>
        </row>
        <row r="1570">
          <cell r="D1570" t="str">
            <v>佐賀県佐賀県</v>
          </cell>
          <cell r="E1570" t="str">
            <v>410004</v>
          </cell>
        </row>
        <row r="1571">
          <cell r="D1571" t="str">
            <v>佐賀県佐賀市</v>
          </cell>
          <cell r="E1571" t="str">
            <v>412015</v>
          </cell>
        </row>
        <row r="1572">
          <cell r="D1572" t="str">
            <v>佐賀県唐津市</v>
          </cell>
          <cell r="E1572" t="str">
            <v>412023</v>
          </cell>
        </row>
        <row r="1573">
          <cell r="D1573" t="str">
            <v>佐賀県鳥栖市</v>
          </cell>
          <cell r="E1573" t="str">
            <v>412031</v>
          </cell>
        </row>
        <row r="1574">
          <cell r="D1574" t="str">
            <v>佐賀県多久市</v>
          </cell>
          <cell r="E1574" t="str">
            <v>412040</v>
          </cell>
        </row>
        <row r="1575">
          <cell r="D1575" t="str">
            <v>佐賀県伊万里市</v>
          </cell>
          <cell r="E1575" t="str">
            <v>412058</v>
          </cell>
        </row>
        <row r="1576">
          <cell r="D1576" t="str">
            <v>佐賀県武雄市</v>
          </cell>
          <cell r="E1576" t="str">
            <v>412066</v>
          </cell>
        </row>
        <row r="1577">
          <cell r="D1577" t="str">
            <v>佐賀県鹿島市</v>
          </cell>
          <cell r="E1577" t="str">
            <v>412074</v>
          </cell>
        </row>
        <row r="1578">
          <cell r="D1578" t="str">
            <v>佐賀県小城市</v>
          </cell>
          <cell r="E1578" t="str">
            <v>412082</v>
          </cell>
        </row>
        <row r="1579">
          <cell r="D1579" t="str">
            <v>佐賀県嬉野市</v>
          </cell>
          <cell r="E1579" t="str">
            <v>412091</v>
          </cell>
        </row>
        <row r="1580">
          <cell r="D1580" t="str">
            <v>佐賀県神埼市</v>
          </cell>
          <cell r="E1580" t="str">
            <v>412104</v>
          </cell>
        </row>
        <row r="1581">
          <cell r="D1581" t="str">
            <v>佐賀県吉野ヶ里町</v>
          </cell>
          <cell r="E1581" t="str">
            <v>413275</v>
          </cell>
        </row>
        <row r="1582">
          <cell r="D1582" t="str">
            <v>佐賀県基山町</v>
          </cell>
          <cell r="E1582" t="str">
            <v>413411</v>
          </cell>
        </row>
        <row r="1583">
          <cell r="D1583" t="str">
            <v>佐賀県上峰町</v>
          </cell>
          <cell r="E1583" t="str">
            <v>413453</v>
          </cell>
        </row>
        <row r="1584">
          <cell r="D1584" t="str">
            <v>佐賀県みやき町</v>
          </cell>
          <cell r="E1584" t="str">
            <v>413461</v>
          </cell>
        </row>
        <row r="1585">
          <cell r="D1585" t="str">
            <v>佐賀県玄海町</v>
          </cell>
          <cell r="E1585" t="str">
            <v>413879</v>
          </cell>
        </row>
        <row r="1586">
          <cell r="D1586" t="str">
            <v>佐賀県有田町</v>
          </cell>
          <cell r="E1586" t="str">
            <v>414018</v>
          </cell>
        </row>
        <row r="1587">
          <cell r="D1587" t="str">
            <v>佐賀県大町町</v>
          </cell>
          <cell r="E1587" t="str">
            <v>414239</v>
          </cell>
        </row>
        <row r="1588">
          <cell r="D1588" t="str">
            <v>佐賀県江北町</v>
          </cell>
          <cell r="E1588" t="str">
            <v>414247</v>
          </cell>
        </row>
        <row r="1589">
          <cell r="D1589" t="str">
            <v>佐賀県白石町</v>
          </cell>
          <cell r="E1589" t="str">
            <v>414255</v>
          </cell>
        </row>
        <row r="1590">
          <cell r="D1590" t="str">
            <v>佐賀県太良町</v>
          </cell>
          <cell r="E1590" t="str">
            <v>414417</v>
          </cell>
        </row>
        <row r="1591">
          <cell r="D1591" t="str">
            <v>長崎県長崎県</v>
          </cell>
          <cell r="E1591" t="str">
            <v>420000</v>
          </cell>
        </row>
        <row r="1592">
          <cell r="D1592" t="str">
            <v>長崎県長崎市</v>
          </cell>
          <cell r="E1592" t="str">
            <v>422011</v>
          </cell>
        </row>
        <row r="1593">
          <cell r="D1593" t="str">
            <v>長崎県佐世保市</v>
          </cell>
          <cell r="E1593" t="str">
            <v>422029</v>
          </cell>
        </row>
        <row r="1594">
          <cell r="D1594" t="str">
            <v>長崎県島原市</v>
          </cell>
          <cell r="E1594" t="str">
            <v>422037</v>
          </cell>
        </row>
        <row r="1595">
          <cell r="D1595" t="str">
            <v>長崎県諫早市</v>
          </cell>
          <cell r="E1595" t="str">
            <v>422045</v>
          </cell>
        </row>
        <row r="1596">
          <cell r="D1596" t="str">
            <v>長崎県大村市</v>
          </cell>
          <cell r="E1596" t="str">
            <v>422053</v>
          </cell>
        </row>
        <row r="1597">
          <cell r="D1597" t="str">
            <v>長崎県平戸市</v>
          </cell>
          <cell r="E1597" t="str">
            <v>422070</v>
          </cell>
        </row>
        <row r="1598">
          <cell r="D1598" t="str">
            <v>長崎県松浦市</v>
          </cell>
          <cell r="E1598" t="str">
            <v>422088</v>
          </cell>
        </row>
        <row r="1599">
          <cell r="D1599" t="str">
            <v>長崎県対馬市</v>
          </cell>
          <cell r="E1599" t="str">
            <v>422096</v>
          </cell>
        </row>
        <row r="1600">
          <cell r="D1600" t="str">
            <v>長崎県壱岐市</v>
          </cell>
          <cell r="E1600" t="str">
            <v>422100</v>
          </cell>
        </row>
        <row r="1601">
          <cell r="D1601" t="str">
            <v>長崎県五島市</v>
          </cell>
          <cell r="E1601" t="str">
            <v>422118</v>
          </cell>
        </row>
        <row r="1602">
          <cell r="D1602" t="str">
            <v>長崎県西海市</v>
          </cell>
          <cell r="E1602" t="str">
            <v>422126</v>
          </cell>
        </row>
        <row r="1603">
          <cell r="D1603" t="str">
            <v>長崎県雲仙市</v>
          </cell>
          <cell r="E1603" t="str">
            <v>422134</v>
          </cell>
        </row>
        <row r="1604">
          <cell r="D1604" t="str">
            <v>長崎県南島原市</v>
          </cell>
          <cell r="E1604" t="str">
            <v>422142</v>
          </cell>
        </row>
        <row r="1605">
          <cell r="D1605" t="str">
            <v>長崎県長与町</v>
          </cell>
          <cell r="E1605" t="str">
            <v>423076</v>
          </cell>
        </row>
        <row r="1606">
          <cell r="D1606" t="str">
            <v>長崎県時津町</v>
          </cell>
          <cell r="E1606" t="str">
            <v>423084</v>
          </cell>
        </row>
        <row r="1607">
          <cell r="D1607" t="str">
            <v>長崎県東彼杵町</v>
          </cell>
          <cell r="E1607" t="str">
            <v>423211</v>
          </cell>
        </row>
        <row r="1608">
          <cell r="D1608" t="str">
            <v>長崎県川棚町</v>
          </cell>
          <cell r="E1608" t="str">
            <v>423220</v>
          </cell>
        </row>
        <row r="1609">
          <cell r="D1609" t="str">
            <v>長崎県波佐見町</v>
          </cell>
          <cell r="E1609" t="str">
            <v>423238</v>
          </cell>
        </row>
        <row r="1610">
          <cell r="D1610" t="str">
            <v>長崎県小値賀町</v>
          </cell>
          <cell r="E1610" t="str">
            <v>423831</v>
          </cell>
        </row>
        <row r="1611">
          <cell r="D1611" t="str">
            <v>長崎県佐々町</v>
          </cell>
          <cell r="E1611" t="str">
            <v>423912</v>
          </cell>
        </row>
        <row r="1612">
          <cell r="D1612" t="str">
            <v>長崎県新上五島町</v>
          </cell>
          <cell r="E1612" t="str">
            <v>424111</v>
          </cell>
        </row>
        <row r="1613">
          <cell r="D1613" t="str">
            <v>熊本県熊本県</v>
          </cell>
          <cell r="E1613" t="str">
            <v>430005</v>
          </cell>
        </row>
        <row r="1614">
          <cell r="D1614" t="str">
            <v>熊本県熊本市</v>
          </cell>
          <cell r="E1614" t="str">
            <v>431001</v>
          </cell>
        </row>
        <row r="1615">
          <cell r="D1615" t="str">
            <v>熊本県八代市</v>
          </cell>
          <cell r="E1615" t="str">
            <v>432024</v>
          </cell>
        </row>
        <row r="1616">
          <cell r="D1616" t="str">
            <v>熊本県人吉市</v>
          </cell>
          <cell r="E1616" t="str">
            <v>432032</v>
          </cell>
        </row>
        <row r="1617">
          <cell r="D1617" t="str">
            <v>熊本県荒尾市</v>
          </cell>
          <cell r="E1617" t="str">
            <v>432041</v>
          </cell>
        </row>
        <row r="1618">
          <cell r="D1618" t="str">
            <v>熊本県水俣市</v>
          </cell>
          <cell r="E1618" t="str">
            <v>432059</v>
          </cell>
        </row>
        <row r="1619">
          <cell r="D1619" t="str">
            <v>熊本県玉名市</v>
          </cell>
          <cell r="E1619" t="str">
            <v>432067</v>
          </cell>
        </row>
        <row r="1620">
          <cell r="D1620" t="str">
            <v>熊本県山鹿市</v>
          </cell>
          <cell r="E1620" t="str">
            <v>432083</v>
          </cell>
        </row>
        <row r="1621">
          <cell r="D1621" t="str">
            <v>熊本県菊池市</v>
          </cell>
          <cell r="E1621" t="str">
            <v>432105</v>
          </cell>
        </row>
        <row r="1622">
          <cell r="D1622" t="str">
            <v>熊本県宇土市</v>
          </cell>
          <cell r="E1622" t="str">
            <v>432113</v>
          </cell>
        </row>
        <row r="1623">
          <cell r="D1623" t="str">
            <v>熊本県上天草市</v>
          </cell>
          <cell r="E1623" t="str">
            <v>432121</v>
          </cell>
        </row>
        <row r="1624">
          <cell r="D1624" t="str">
            <v>熊本県宇城市</v>
          </cell>
          <cell r="E1624" t="str">
            <v>432130</v>
          </cell>
        </row>
        <row r="1625">
          <cell r="D1625" t="str">
            <v>熊本県阿蘇市</v>
          </cell>
          <cell r="E1625" t="str">
            <v>432148</v>
          </cell>
        </row>
        <row r="1626">
          <cell r="D1626" t="str">
            <v>熊本県天草市</v>
          </cell>
          <cell r="E1626" t="str">
            <v>432156</v>
          </cell>
        </row>
        <row r="1627">
          <cell r="D1627" t="str">
            <v>熊本県合志市</v>
          </cell>
          <cell r="E1627" t="str">
            <v>432164</v>
          </cell>
        </row>
        <row r="1628">
          <cell r="D1628" t="str">
            <v>熊本県美里町</v>
          </cell>
          <cell r="E1628" t="str">
            <v>433489</v>
          </cell>
        </row>
        <row r="1629">
          <cell r="D1629" t="str">
            <v>熊本県玉東町</v>
          </cell>
          <cell r="E1629" t="str">
            <v>433641</v>
          </cell>
        </row>
        <row r="1630">
          <cell r="D1630" t="str">
            <v>熊本県南関町</v>
          </cell>
          <cell r="E1630" t="str">
            <v>433675</v>
          </cell>
        </row>
        <row r="1631">
          <cell r="D1631" t="str">
            <v>熊本県長洲町</v>
          </cell>
          <cell r="E1631" t="str">
            <v>433683</v>
          </cell>
        </row>
        <row r="1632">
          <cell r="D1632" t="str">
            <v>熊本県和水町</v>
          </cell>
          <cell r="E1632" t="str">
            <v>433691</v>
          </cell>
        </row>
        <row r="1633">
          <cell r="D1633" t="str">
            <v>熊本県大津町</v>
          </cell>
          <cell r="E1633" t="str">
            <v>434035</v>
          </cell>
        </row>
        <row r="1634">
          <cell r="D1634" t="str">
            <v>熊本県菊陽町</v>
          </cell>
          <cell r="E1634" t="str">
            <v>434043</v>
          </cell>
        </row>
        <row r="1635">
          <cell r="D1635" t="str">
            <v>熊本県南小国町</v>
          </cell>
          <cell r="E1635" t="str">
            <v>434230</v>
          </cell>
        </row>
        <row r="1636">
          <cell r="D1636" t="str">
            <v>熊本県小国町</v>
          </cell>
          <cell r="E1636" t="str">
            <v>434248</v>
          </cell>
        </row>
        <row r="1637">
          <cell r="D1637" t="str">
            <v>熊本県産山村</v>
          </cell>
          <cell r="E1637" t="str">
            <v>434256</v>
          </cell>
        </row>
        <row r="1638">
          <cell r="D1638" t="str">
            <v>熊本県高森町</v>
          </cell>
          <cell r="E1638" t="str">
            <v>434281</v>
          </cell>
        </row>
        <row r="1639">
          <cell r="D1639" t="str">
            <v>熊本県西原村</v>
          </cell>
          <cell r="E1639" t="str">
            <v>434329</v>
          </cell>
        </row>
        <row r="1640">
          <cell r="D1640" t="str">
            <v>熊本県南阿蘇村</v>
          </cell>
          <cell r="E1640" t="str">
            <v>434337</v>
          </cell>
        </row>
        <row r="1641">
          <cell r="D1641" t="str">
            <v>熊本県御船町</v>
          </cell>
          <cell r="E1641" t="str">
            <v>434418</v>
          </cell>
        </row>
        <row r="1642">
          <cell r="D1642" t="str">
            <v>熊本県嘉島町</v>
          </cell>
          <cell r="E1642" t="str">
            <v>434426</v>
          </cell>
        </row>
        <row r="1643">
          <cell r="D1643" t="str">
            <v>熊本県益城町</v>
          </cell>
          <cell r="E1643" t="str">
            <v>434434</v>
          </cell>
        </row>
        <row r="1644">
          <cell r="D1644" t="str">
            <v>熊本県甲佐町</v>
          </cell>
          <cell r="E1644" t="str">
            <v>434442</v>
          </cell>
        </row>
        <row r="1645">
          <cell r="D1645" t="str">
            <v>熊本県山都町</v>
          </cell>
          <cell r="E1645" t="str">
            <v>434477</v>
          </cell>
        </row>
        <row r="1646">
          <cell r="D1646" t="str">
            <v>熊本県氷川町</v>
          </cell>
          <cell r="E1646" t="str">
            <v>434680</v>
          </cell>
        </row>
        <row r="1647">
          <cell r="D1647" t="str">
            <v>熊本県芦北町</v>
          </cell>
          <cell r="E1647" t="str">
            <v>434825</v>
          </cell>
        </row>
        <row r="1648">
          <cell r="D1648" t="str">
            <v>熊本県津奈木町</v>
          </cell>
          <cell r="E1648" t="str">
            <v>434841</v>
          </cell>
        </row>
        <row r="1649">
          <cell r="D1649" t="str">
            <v>熊本県錦町</v>
          </cell>
          <cell r="E1649" t="str">
            <v>435015</v>
          </cell>
        </row>
        <row r="1650">
          <cell r="D1650" t="str">
            <v>熊本県多良木町</v>
          </cell>
          <cell r="E1650" t="str">
            <v>435058</v>
          </cell>
        </row>
        <row r="1651">
          <cell r="D1651" t="str">
            <v>熊本県湯前町</v>
          </cell>
          <cell r="E1651" t="str">
            <v>435066</v>
          </cell>
        </row>
        <row r="1652">
          <cell r="D1652" t="str">
            <v>熊本県水上村</v>
          </cell>
          <cell r="E1652" t="str">
            <v>435074</v>
          </cell>
        </row>
        <row r="1653">
          <cell r="D1653" t="str">
            <v>熊本県相良村</v>
          </cell>
          <cell r="E1653" t="str">
            <v>435104</v>
          </cell>
        </row>
        <row r="1654">
          <cell r="D1654" t="str">
            <v>熊本県五木村</v>
          </cell>
          <cell r="E1654" t="str">
            <v>435112</v>
          </cell>
        </row>
        <row r="1655">
          <cell r="D1655" t="str">
            <v>熊本県山江村</v>
          </cell>
          <cell r="E1655" t="str">
            <v>435121</v>
          </cell>
        </row>
        <row r="1656">
          <cell r="D1656" t="str">
            <v>熊本県球磨村</v>
          </cell>
          <cell r="E1656" t="str">
            <v>435139</v>
          </cell>
        </row>
        <row r="1657">
          <cell r="D1657" t="str">
            <v>熊本県あさぎり町</v>
          </cell>
          <cell r="E1657" t="str">
            <v>435147</v>
          </cell>
        </row>
        <row r="1658">
          <cell r="D1658" t="str">
            <v>熊本県苓北町</v>
          </cell>
          <cell r="E1658" t="str">
            <v>435317</v>
          </cell>
        </row>
        <row r="1659">
          <cell r="D1659" t="str">
            <v>熊本県有明広域行政事務組合</v>
          </cell>
          <cell r="E1659" t="str">
            <v>439916</v>
          </cell>
        </row>
        <row r="1660">
          <cell r="D1660" t="str">
            <v>大分県大分県</v>
          </cell>
          <cell r="E1660" t="str">
            <v>440001</v>
          </cell>
        </row>
        <row r="1661">
          <cell r="D1661" t="str">
            <v>大分県大分市</v>
          </cell>
          <cell r="E1661" t="str">
            <v>442011</v>
          </cell>
        </row>
        <row r="1662">
          <cell r="D1662" t="str">
            <v>大分県別府市</v>
          </cell>
          <cell r="E1662" t="str">
            <v>442020</v>
          </cell>
        </row>
        <row r="1663">
          <cell r="D1663" t="str">
            <v>大分県中津市</v>
          </cell>
          <cell r="E1663" t="str">
            <v>442038</v>
          </cell>
        </row>
        <row r="1664">
          <cell r="D1664" t="str">
            <v>大分県日田市</v>
          </cell>
          <cell r="E1664" t="str">
            <v>442046</v>
          </cell>
        </row>
        <row r="1665">
          <cell r="D1665" t="str">
            <v>大分県佐伯市</v>
          </cell>
          <cell r="E1665" t="str">
            <v>442054</v>
          </cell>
        </row>
        <row r="1666">
          <cell r="D1666" t="str">
            <v>大分県臼杵市</v>
          </cell>
          <cell r="E1666" t="str">
            <v>442062</v>
          </cell>
        </row>
        <row r="1667">
          <cell r="D1667" t="str">
            <v>大分県津久見市</v>
          </cell>
          <cell r="E1667" t="str">
            <v>442071</v>
          </cell>
        </row>
        <row r="1668">
          <cell r="D1668" t="str">
            <v>大分県竹田市</v>
          </cell>
          <cell r="E1668" t="str">
            <v>442089</v>
          </cell>
        </row>
        <row r="1669">
          <cell r="D1669" t="str">
            <v>大分県豊後高田市</v>
          </cell>
          <cell r="E1669" t="str">
            <v>442097</v>
          </cell>
        </row>
        <row r="1670">
          <cell r="D1670" t="str">
            <v>大分県杵築市</v>
          </cell>
          <cell r="E1670" t="str">
            <v>442101</v>
          </cell>
        </row>
        <row r="1671">
          <cell r="D1671" t="str">
            <v>大分県宇佐市</v>
          </cell>
          <cell r="E1671" t="str">
            <v>442119</v>
          </cell>
        </row>
        <row r="1672">
          <cell r="D1672" t="str">
            <v>大分県豊後大野市</v>
          </cell>
          <cell r="E1672" t="str">
            <v>442127</v>
          </cell>
        </row>
        <row r="1673">
          <cell r="D1673" t="str">
            <v>大分県由布市</v>
          </cell>
          <cell r="E1673" t="str">
            <v>442135</v>
          </cell>
        </row>
        <row r="1674">
          <cell r="D1674" t="str">
            <v>大分県国東市</v>
          </cell>
          <cell r="E1674" t="str">
            <v>442143</v>
          </cell>
        </row>
        <row r="1675">
          <cell r="D1675" t="str">
            <v>大分県姫島村</v>
          </cell>
          <cell r="E1675" t="str">
            <v>443221</v>
          </cell>
        </row>
        <row r="1676">
          <cell r="D1676" t="str">
            <v>大分県日出町</v>
          </cell>
          <cell r="E1676" t="str">
            <v>443417</v>
          </cell>
        </row>
        <row r="1677">
          <cell r="D1677" t="str">
            <v>大分県九重町</v>
          </cell>
          <cell r="E1677" t="str">
            <v>444618</v>
          </cell>
        </row>
        <row r="1678">
          <cell r="D1678" t="str">
            <v>大分県玖珠町</v>
          </cell>
          <cell r="E1678" t="str">
            <v>444626</v>
          </cell>
        </row>
        <row r="1679">
          <cell r="D1679" t="str">
            <v>宮崎県宮崎県</v>
          </cell>
          <cell r="E1679" t="str">
            <v>450006</v>
          </cell>
        </row>
        <row r="1680">
          <cell r="D1680" t="str">
            <v>宮崎県宮崎市</v>
          </cell>
          <cell r="E1680" t="str">
            <v>452017</v>
          </cell>
        </row>
        <row r="1681">
          <cell r="D1681" t="str">
            <v>宮崎県都城市</v>
          </cell>
          <cell r="E1681" t="str">
            <v>452025</v>
          </cell>
        </row>
        <row r="1682">
          <cell r="D1682" t="str">
            <v>宮崎県延岡市</v>
          </cell>
          <cell r="E1682" t="str">
            <v>452033</v>
          </cell>
        </row>
        <row r="1683">
          <cell r="D1683" t="str">
            <v>宮崎県日南市</v>
          </cell>
          <cell r="E1683" t="str">
            <v>452041</v>
          </cell>
        </row>
        <row r="1684">
          <cell r="D1684" t="str">
            <v>宮崎県小林市</v>
          </cell>
          <cell r="E1684" t="str">
            <v>452050</v>
          </cell>
        </row>
        <row r="1685">
          <cell r="D1685" t="str">
            <v>宮崎県日向市</v>
          </cell>
          <cell r="E1685" t="str">
            <v>452068</v>
          </cell>
        </row>
        <row r="1686">
          <cell r="D1686" t="str">
            <v>宮崎県串間市</v>
          </cell>
          <cell r="E1686" t="str">
            <v>452076</v>
          </cell>
        </row>
        <row r="1687">
          <cell r="D1687" t="str">
            <v>宮崎県西都市</v>
          </cell>
          <cell r="E1687" t="str">
            <v>452084</v>
          </cell>
        </row>
        <row r="1688">
          <cell r="D1688" t="str">
            <v>宮崎県えびの市</v>
          </cell>
          <cell r="E1688" t="str">
            <v>452092</v>
          </cell>
        </row>
        <row r="1689">
          <cell r="D1689" t="str">
            <v>宮崎県三股町</v>
          </cell>
          <cell r="E1689" t="str">
            <v>453412</v>
          </cell>
        </row>
        <row r="1690">
          <cell r="D1690" t="str">
            <v>宮崎県高原町</v>
          </cell>
          <cell r="E1690" t="str">
            <v>453617</v>
          </cell>
        </row>
        <row r="1691">
          <cell r="D1691" t="str">
            <v>宮崎県国富町</v>
          </cell>
          <cell r="E1691" t="str">
            <v>453820</v>
          </cell>
        </row>
        <row r="1692">
          <cell r="D1692" t="str">
            <v>宮崎県綾町</v>
          </cell>
          <cell r="E1692" t="str">
            <v>453838</v>
          </cell>
        </row>
        <row r="1693">
          <cell r="D1693" t="str">
            <v>宮崎県高鍋町</v>
          </cell>
          <cell r="E1693" t="str">
            <v>454010</v>
          </cell>
        </row>
        <row r="1694">
          <cell r="D1694" t="str">
            <v>宮崎県新富町</v>
          </cell>
          <cell r="E1694" t="str">
            <v>454028</v>
          </cell>
        </row>
        <row r="1695">
          <cell r="D1695" t="str">
            <v>宮崎県西米良村</v>
          </cell>
          <cell r="E1695" t="str">
            <v>454036</v>
          </cell>
        </row>
        <row r="1696">
          <cell r="D1696" t="str">
            <v>宮崎県木城町</v>
          </cell>
          <cell r="E1696" t="str">
            <v>454044</v>
          </cell>
        </row>
        <row r="1697">
          <cell r="D1697" t="str">
            <v>宮崎県川南町</v>
          </cell>
          <cell r="E1697" t="str">
            <v>454052</v>
          </cell>
        </row>
        <row r="1698">
          <cell r="D1698" t="str">
            <v>宮崎県都農町</v>
          </cell>
          <cell r="E1698" t="str">
            <v>454061</v>
          </cell>
        </row>
        <row r="1699">
          <cell r="D1699" t="str">
            <v>宮崎県門川町</v>
          </cell>
          <cell r="E1699" t="str">
            <v>454214</v>
          </cell>
        </row>
        <row r="1700">
          <cell r="D1700" t="str">
            <v>宮崎県諸塚村</v>
          </cell>
          <cell r="E1700" t="str">
            <v>454290</v>
          </cell>
        </row>
        <row r="1701">
          <cell r="D1701" t="str">
            <v>宮崎県椎葉村</v>
          </cell>
          <cell r="E1701" t="str">
            <v>454303</v>
          </cell>
        </row>
        <row r="1702">
          <cell r="D1702" t="str">
            <v>宮崎県美郷町</v>
          </cell>
          <cell r="E1702" t="str">
            <v>454311</v>
          </cell>
        </row>
        <row r="1703">
          <cell r="D1703" t="str">
            <v>宮崎県高千穂町</v>
          </cell>
          <cell r="E1703" t="str">
            <v>454419</v>
          </cell>
        </row>
        <row r="1704">
          <cell r="D1704" t="str">
            <v>宮崎県日之影町</v>
          </cell>
          <cell r="E1704" t="str">
            <v>454427</v>
          </cell>
        </row>
        <row r="1705">
          <cell r="D1705" t="str">
            <v>宮崎県五ヶ瀬町</v>
          </cell>
          <cell r="E1705" t="str">
            <v>454435</v>
          </cell>
        </row>
        <row r="1706">
          <cell r="D1706" t="str">
            <v>鹿児島県鹿児島県</v>
          </cell>
          <cell r="E1706" t="str">
            <v>460001</v>
          </cell>
        </row>
        <row r="1707">
          <cell r="D1707" t="str">
            <v>鹿児島県鹿児島市</v>
          </cell>
          <cell r="E1707" t="str">
            <v>462012</v>
          </cell>
        </row>
        <row r="1708">
          <cell r="D1708" t="str">
            <v>鹿児島県鹿屋市</v>
          </cell>
          <cell r="E1708" t="str">
            <v>462039</v>
          </cell>
        </row>
        <row r="1709">
          <cell r="D1709" t="str">
            <v>鹿児島県枕崎市</v>
          </cell>
          <cell r="E1709" t="str">
            <v>462047</v>
          </cell>
        </row>
        <row r="1710">
          <cell r="D1710" t="str">
            <v>鹿児島県阿久根市</v>
          </cell>
          <cell r="E1710" t="str">
            <v>462063</v>
          </cell>
        </row>
        <row r="1711">
          <cell r="D1711" t="str">
            <v>鹿児島県出水市</v>
          </cell>
          <cell r="E1711" t="str">
            <v>462080</v>
          </cell>
        </row>
        <row r="1712">
          <cell r="D1712" t="str">
            <v>鹿児島県指宿市</v>
          </cell>
          <cell r="E1712" t="str">
            <v>462101</v>
          </cell>
        </row>
        <row r="1713">
          <cell r="D1713" t="str">
            <v>鹿児島県西之表市</v>
          </cell>
          <cell r="E1713" t="str">
            <v>462136</v>
          </cell>
        </row>
        <row r="1714">
          <cell r="D1714" t="str">
            <v>鹿児島県垂水市</v>
          </cell>
          <cell r="E1714" t="str">
            <v>462144</v>
          </cell>
        </row>
        <row r="1715">
          <cell r="D1715" t="str">
            <v>鹿児島県薩摩川内市</v>
          </cell>
          <cell r="E1715" t="str">
            <v>462152</v>
          </cell>
        </row>
        <row r="1716">
          <cell r="D1716" t="str">
            <v>鹿児島県日置市</v>
          </cell>
          <cell r="E1716" t="str">
            <v>462161</v>
          </cell>
        </row>
        <row r="1717">
          <cell r="D1717" t="str">
            <v>鹿児島県曽於市</v>
          </cell>
          <cell r="E1717" t="str">
            <v>462179</v>
          </cell>
        </row>
        <row r="1718">
          <cell r="D1718" t="str">
            <v>鹿児島県霧島市</v>
          </cell>
          <cell r="E1718" t="str">
            <v>462187</v>
          </cell>
        </row>
        <row r="1719">
          <cell r="D1719" t="str">
            <v>鹿児島県いちき串木野市</v>
          </cell>
          <cell r="E1719" t="str">
            <v>462195</v>
          </cell>
        </row>
        <row r="1720">
          <cell r="D1720" t="str">
            <v>鹿児島県南さつま市</v>
          </cell>
          <cell r="E1720" t="str">
            <v>462209</v>
          </cell>
        </row>
        <row r="1721">
          <cell r="D1721" t="str">
            <v>鹿児島県志布志市</v>
          </cell>
          <cell r="E1721" t="str">
            <v>462217</v>
          </cell>
        </row>
        <row r="1722">
          <cell r="D1722" t="str">
            <v>鹿児島県奄美市</v>
          </cell>
          <cell r="E1722" t="str">
            <v>462225</v>
          </cell>
        </row>
        <row r="1723">
          <cell r="D1723" t="str">
            <v>鹿児島県南九州市</v>
          </cell>
          <cell r="E1723" t="str">
            <v>462233</v>
          </cell>
        </row>
        <row r="1724">
          <cell r="D1724" t="str">
            <v>鹿児島県伊佐市</v>
          </cell>
          <cell r="E1724" t="str">
            <v>462241</v>
          </cell>
        </row>
        <row r="1725">
          <cell r="D1725" t="str">
            <v>鹿児島県姶良市</v>
          </cell>
          <cell r="E1725" t="str">
            <v>462250</v>
          </cell>
        </row>
        <row r="1726">
          <cell r="D1726" t="str">
            <v>鹿児島県三島村</v>
          </cell>
          <cell r="E1726" t="str">
            <v>463035</v>
          </cell>
        </row>
        <row r="1727">
          <cell r="D1727" t="str">
            <v>鹿児島県十島村</v>
          </cell>
          <cell r="E1727" t="str">
            <v>463043</v>
          </cell>
        </row>
        <row r="1728">
          <cell r="D1728" t="str">
            <v>鹿児島県さつま町</v>
          </cell>
          <cell r="E1728" t="str">
            <v>463922</v>
          </cell>
        </row>
        <row r="1729">
          <cell r="D1729" t="str">
            <v>鹿児島県長島町</v>
          </cell>
          <cell r="E1729" t="str">
            <v>464040</v>
          </cell>
        </row>
        <row r="1730">
          <cell r="D1730" t="str">
            <v>鹿児島県湧水町</v>
          </cell>
          <cell r="E1730" t="str">
            <v>464520</v>
          </cell>
        </row>
        <row r="1731">
          <cell r="D1731" t="str">
            <v>鹿児島県大崎町</v>
          </cell>
          <cell r="E1731" t="str">
            <v>464686</v>
          </cell>
        </row>
        <row r="1732">
          <cell r="D1732" t="str">
            <v>鹿児島県東串良町</v>
          </cell>
          <cell r="E1732" t="str">
            <v>464821</v>
          </cell>
        </row>
        <row r="1733">
          <cell r="D1733" t="str">
            <v>鹿児島県錦江町</v>
          </cell>
          <cell r="E1733" t="str">
            <v>464902</v>
          </cell>
        </row>
        <row r="1734">
          <cell r="D1734" t="str">
            <v>鹿児島県南大隅町</v>
          </cell>
          <cell r="E1734" t="str">
            <v>464911</v>
          </cell>
        </row>
        <row r="1735">
          <cell r="D1735" t="str">
            <v>鹿児島県肝付町</v>
          </cell>
          <cell r="E1735" t="str">
            <v>464929</v>
          </cell>
        </row>
        <row r="1736">
          <cell r="D1736" t="str">
            <v>鹿児島県中種子町</v>
          </cell>
          <cell r="E1736" t="str">
            <v>465011</v>
          </cell>
        </row>
        <row r="1737">
          <cell r="D1737" t="str">
            <v>鹿児島県南種子町</v>
          </cell>
          <cell r="E1737" t="str">
            <v>465020</v>
          </cell>
        </row>
        <row r="1738">
          <cell r="D1738" t="str">
            <v>鹿児島県屋久島町</v>
          </cell>
          <cell r="E1738" t="str">
            <v>465054</v>
          </cell>
        </row>
        <row r="1739">
          <cell r="D1739" t="str">
            <v>鹿児島県大和村</v>
          </cell>
          <cell r="E1739" t="str">
            <v>465232</v>
          </cell>
        </row>
        <row r="1740">
          <cell r="D1740" t="str">
            <v>鹿児島県宇検村</v>
          </cell>
          <cell r="E1740" t="str">
            <v>465241</v>
          </cell>
        </row>
        <row r="1741">
          <cell r="D1741" t="str">
            <v>鹿児島県瀬戸内町</v>
          </cell>
          <cell r="E1741" t="str">
            <v>465259</v>
          </cell>
        </row>
        <row r="1742">
          <cell r="D1742" t="str">
            <v>鹿児島県龍郷町</v>
          </cell>
          <cell r="E1742" t="str">
            <v>465275</v>
          </cell>
        </row>
        <row r="1743">
          <cell r="D1743" t="str">
            <v>鹿児島県喜界町</v>
          </cell>
          <cell r="E1743" t="str">
            <v>465291</v>
          </cell>
        </row>
        <row r="1744">
          <cell r="D1744" t="str">
            <v>鹿児島県徳之島町</v>
          </cell>
          <cell r="E1744" t="str">
            <v>465305</v>
          </cell>
        </row>
        <row r="1745">
          <cell r="D1745" t="str">
            <v>鹿児島県天城町</v>
          </cell>
          <cell r="E1745" t="str">
            <v>465313</v>
          </cell>
        </row>
        <row r="1746">
          <cell r="D1746" t="str">
            <v>鹿児島県伊仙町</v>
          </cell>
          <cell r="E1746" t="str">
            <v>465321</v>
          </cell>
        </row>
        <row r="1747">
          <cell r="D1747" t="str">
            <v>鹿児島県和泊町</v>
          </cell>
          <cell r="E1747" t="str">
            <v>465330</v>
          </cell>
        </row>
        <row r="1748">
          <cell r="D1748" t="str">
            <v>鹿児島県知名町</v>
          </cell>
          <cell r="E1748" t="str">
            <v>465348</v>
          </cell>
        </row>
        <row r="1749">
          <cell r="D1749" t="str">
            <v>鹿児島県与論町</v>
          </cell>
          <cell r="E1749" t="str">
            <v>465356</v>
          </cell>
        </row>
        <row r="1750">
          <cell r="D1750" t="str">
            <v>沖縄県沖縄県</v>
          </cell>
          <cell r="E1750" t="str">
            <v>470007</v>
          </cell>
        </row>
        <row r="1751">
          <cell r="D1751" t="str">
            <v>沖縄県那覇市</v>
          </cell>
          <cell r="E1751" t="str">
            <v>472018</v>
          </cell>
        </row>
        <row r="1752">
          <cell r="D1752" t="str">
            <v>沖縄県宜野湾市</v>
          </cell>
          <cell r="E1752" t="str">
            <v>472051</v>
          </cell>
        </row>
        <row r="1753">
          <cell r="D1753" t="str">
            <v>沖縄県石垣市</v>
          </cell>
          <cell r="E1753" t="str">
            <v>472077</v>
          </cell>
        </row>
        <row r="1754">
          <cell r="D1754" t="str">
            <v>沖縄県浦添市</v>
          </cell>
          <cell r="E1754" t="str">
            <v>472085</v>
          </cell>
        </row>
        <row r="1755">
          <cell r="D1755" t="str">
            <v>沖縄県名護市</v>
          </cell>
          <cell r="E1755" t="str">
            <v>472093</v>
          </cell>
        </row>
        <row r="1756">
          <cell r="D1756" t="str">
            <v>沖縄県糸満市</v>
          </cell>
          <cell r="E1756" t="str">
            <v>472107</v>
          </cell>
        </row>
        <row r="1757">
          <cell r="D1757" t="str">
            <v>沖縄県沖縄市</v>
          </cell>
          <cell r="E1757" t="str">
            <v>472115</v>
          </cell>
        </row>
        <row r="1758">
          <cell r="D1758" t="str">
            <v>沖縄県豊見城市</v>
          </cell>
          <cell r="E1758" t="str">
            <v>472123</v>
          </cell>
        </row>
        <row r="1759">
          <cell r="D1759" t="str">
            <v>沖縄県うるま市</v>
          </cell>
          <cell r="E1759" t="str">
            <v>472131</v>
          </cell>
        </row>
        <row r="1760">
          <cell r="D1760" t="str">
            <v>沖縄県宮古島市</v>
          </cell>
          <cell r="E1760" t="str">
            <v>472140</v>
          </cell>
        </row>
        <row r="1761">
          <cell r="D1761" t="str">
            <v>沖縄県南城市</v>
          </cell>
          <cell r="E1761" t="str">
            <v>472158</v>
          </cell>
        </row>
        <row r="1762">
          <cell r="D1762" t="str">
            <v>沖縄県国頭村</v>
          </cell>
          <cell r="E1762" t="str">
            <v>473014</v>
          </cell>
        </row>
        <row r="1763">
          <cell r="D1763" t="str">
            <v>沖縄県大宜味村</v>
          </cell>
          <cell r="E1763" t="str">
            <v>473022</v>
          </cell>
        </row>
        <row r="1764">
          <cell r="D1764" t="str">
            <v>沖縄県東村</v>
          </cell>
          <cell r="E1764" t="str">
            <v>473031</v>
          </cell>
        </row>
        <row r="1765">
          <cell r="D1765" t="str">
            <v>沖縄県今帰仁村</v>
          </cell>
          <cell r="E1765" t="str">
            <v>473065</v>
          </cell>
        </row>
        <row r="1766">
          <cell r="D1766" t="str">
            <v>沖縄県本部町</v>
          </cell>
          <cell r="E1766" t="str">
            <v>473081</v>
          </cell>
        </row>
        <row r="1767">
          <cell r="D1767" t="str">
            <v>沖縄県恩納村</v>
          </cell>
          <cell r="E1767" t="str">
            <v>473111</v>
          </cell>
        </row>
        <row r="1768">
          <cell r="D1768" t="str">
            <v>沖縄県宜野座村</v>
          </cell>
          <cell r="E1768" t="str">
            <v>473138</v>
          </cell>
        </row>
        <row r="1769">
          <cell r="D1769" t="str">
            <v>沖縄県金武町</v>
          </cell>
          <cell r="E1769" t="str">
            <v>473146</v>
          </cell>
        </row>
        <row r="1770">
          <cell r="D1770" t="str">
            <v>沖縄県伊江村</v>
          </cell>
          <cell r="E1770" t="str">
            <v>473154</v>
          </cell>
        </row>
        <row r="1771">
          <cell r="D1771" t="str">
            <v>沖縄県読谷村</v>
          </cell>
          <cell r="E1771" t="str">
            <v>473243</v>
          </cell>
        </row>
        <row r="1772">
          <cell r="D1772" t="str">
            <v>沖縄県嘉手納町</v>
          </cell>
          <cell r="E1772" t="str">
            <v>473251</v>
          </cell>
        </row>
        <row r="1773">
          <cell r="D1773" t="str">
            <v>沖縄県北谷町</v>
          </cell>
          <cell r="E1773" t="str">
            <v>473260</v>
          </cell>
        </row>
        <row r="1774">
          <cell r="D1774" t="str">
            <v>沖縄県北中城村</v>
          </cell>
          <cell r="E1774" t="str">
            <v>473278</v>
          </cell>
        </row>
        <row r="1775">
          <cell r="D1775" t="str">
            <v>沖縄県中城村</v>
          </cell>
          <cell r="E1775" t="str">
            <v>473286</v>
          </cell>
        </row>
        <row r="1776">
          <cell r="D1776" t="str">
            <v>沖縄県西原町</v>
          </cell>
          <cell r="E1776" t="str">
            <v>473294</v>
          </cell>
        </row>
        <row r="1777">
          <cell r="D1777" t="str">
            <v>沖縄県与那原町</v>
          </cell>
          <cell r="E1777" t="str">
            <v>473481</v>
          </cell>
        </row>
        <row r="1778">
          <cell r="D1778" t="str">
            <v>沖縄県南風原町</v>
          </cell>
          <cell r="E1778" t="str">
            <v>473502</v>
          </cell>
        </row>
        <row r="1779">
          <cell r="D1779" t="str">
            <v>沖縄県渡嘉敷村</v>
          </cell>
          <cell r="E1779" t="str">
            <v>473537</v>
          </cell>
        </row>
        <row r="1780">
          <cell r="D1780" t="str">
            <v>沖縄県座間味村</v>
          </cell>
          <cell r="E1780" t="str">
            <v>473545</v>
          </cell>
        </row>
        <row r="1781">
          <cell r="D1781" t="str">
            <v>沖縄県粟国村</v>
          </cell>
          <cell r="E1781" t="str">
            <v>473553</v>
          </cell>
        </row>
        <row r="1782">
          <cell r="D1782" t="str">
            <v>沖縄県渡名喜村</v>
          </cell>
          <cell r="E1782" t="str">
            <v>473561</v>
          </cell>
        </row>
        <row r="1783">
          <cell r="D1783" t="str">
            <v>沖縄県南大東村</v>
          </cell>
          <cell r="E1783" t="str">
            <v>473570</v>
          </cell>
        </row>
        <row r="1784">
          <cell r="D1784" t="str">
            <v>沖縄県北大東村</v>
          </cell>
          <cell r="E1784" t="str">
            <v>473588</v>
          </cell>
        </row>
        <row r="1785">
          <cell r="D1785" t="str">
            <v>沖縄県伊平屋村</v>
          </cell>
          <cell r="E1785" t="str">
            <v>473596</v>
          </cell>
        </row>
        <row r="1786">
          <cell r="D1786" t="str">
            <v>沖縄県伊是名村</v>
          </cell>
          <cell r="E1786" t="str">
            <v>473600</v>
          </cell>
        </row>
        <row r="1787">
          <cell r="D1787" t="str">
            <v>沖縄県久米島町</v>
          </cell>
          <cell r="E1787" t="str">
            <v>473618</v>
          </cell>
        </row>
        <row r="1788">
          <cell r="D1788" t="str">
            <v>沖縄県八重瀬町</v>
          </cell>
          <cell r="E1788" t="str">
            <v>473626</v>
          </cell>
        </row>
        <row r="1789">
          <cell r="D1789" t="str">
            <v>沖縄県多良間村</v>
          </cell>
          <cell r="E1789" t="str">
            <v>473758</v>
          </cell>
        </row>
        <row r="1790">
          <cell r="D1790" t="str">
            <v>沖縄県竹富町</v>
          </cell>
          <cell r="E1790" t="str">
            <v>473812</v>
          </cell>
        </row>
        <row r="1791">
          <cell r="D1791" t="str">
            <v>沖縄県与那国町</v>
          </cell>
          <cell r="E1791" t="str">
            <v>473821</v>
          </cell>
        </row>
      </sheetData>
      <sheetData sheetId="1">
        <row r="9">
          <cell r="B9" t="str">
            <v>優良事例の横展開支援</v>
          </cell>
        </row>
        <row r="10">
          <cell r="B10" t="str">
            <v>結婚新生活支援</v>
          </cell>
        </row>
        <row r="31">
          <cell r="B31">
            <v>0.5</v>
          </cell>
        </row>
        <row r="32">
          <cell r="B32">
            <v>0.66666666666666663</v>
          </cell>
        </row>
        <row r="33">
          <cell r="B33"/>
        </row>
        <row r="34">
          <cell r="B34" t="str">
            <v>①</v>
          </cell>
          <cell r="E34" t="str">
            <v>％</v>
          </cell>
        </row>
        <row r="35">
          <cell r="B35" t="str">
            <v>②</v>
          </cell>
          <cell r="E35" t="str">
            <v>人</v>
          </cell>
        </row>
        <row r="36">
          <cell r="B36" t="str">
            <v>③</v>
          </cell>
          <cell r="E36" t="str">
            <v>件</v>
          </cell>
        </row>
        <row r="37">
          <cell r="B37" t="str">
            <v>④</v>
          </cell>
          <cell r="E37" t="str">
            <v>回</v>
          </cell>
        </row>
        <row r="38">
          <cell r="B38" t="str">
            <v>⑤</v>
          </cell>
          <cell r="E38" t="str">
            <v>団体</v>
          </cell>
        </row>
        <row r="39">
          <cell r="B39" t="str">
            <v>⑥</v>
          </cell>
          <cell r="E39" t="str">
            <v>割</v>
          </cell>
        </row>
        <row r="40">
          <cell r="B40" t="str">
            <v>⑦</v>
          </cell>
          <cell r="E40" t="str">
            <v>社</v>
          </cell>
        </row>
        <row r="41">
          <cell r="B41" t="str">
            <v>⑧</v>
          </cell>
          <cell r="E41" t="str">
            <v>組</v>
          </cell>
        </row>
        <row r="42">
          <cell r="B42" t="str">
            <v>⑨</v>
          </cell>
          <cell r="E42" t="str">
            <v>店舗</v>
          </cell>
        </row>
        <row r="43">
          <cell r="B43" t="str">
            <v>⑩</v>
          </cell>
          <cell r="E43" t="str">
            <v>校</v>
          </cell>
        </row>
        <row r="44">
          <cell r="B44" t="str">
            <v>⑪</v>
          </cell>
          <cell r="E44" t="str">
            <v>部</v>
          </cell>
        </row>
        <row r="45">
          <cell r="B45" t="str">
            <v>⑫</v>
          </cell>
          <cell r="E45" t="str">
            <v>枚</v>
          </cell>
        </row>
        <row r="46">
          <cell r="B46" t="str">
            <v>⑬</v>
          </cell>
          <cell r="E46" t="str">
            <v>市町村</v>
          </cell>
        </row>
        <row r="47">
          <cell r="B47" t="str">
            <v>⑭</v>
          </cell>
          <cell r="E47" t="str">
            <v>か所</v>
          </cell>
        </row>
        <row r="48">
          <cell r="B48" t="str">
            <v>⑮</v>
          </cell>
          <cell r="E48" t="str">
            <v>世帯</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row r="15">
          <cell r="A15">
            <v>0</v>
          </cell>
          <cell r="B15"/>
          <cell r="C15" t="str">
            <v>※以下エラーメッセージ文。直下判定に対応</v>
          </cell>
          <cell r="D15"/>
          <cell r="E15"/>
          <cell r="F15"/>
        </row>
        <row r="16">
          <cell r="A16">
            <v>1</v>
          </cell>
          <cell r="B16" t="str">
            <v>【E1】交付決定年月日が申請年月日より前になっています。</v>
          </cell>
          <cell r="C16"/>
          <cell r="D16"/>
          <cell r="E16"/>
          <cell r="F16"/>
        </row>
        <row r="17">
          <cell r="A17">
            <v>2</v>
          </cell>
          <cell r="B17" t="str">
            <v>【E2】申請・交付決定年月日が事業期間外になっています。</v>
          </cell>
          <cell r="C17"/>
          <cell r="D17"/>
          <cell r="E17"/>
          <cell r="F17"/>
        </row>
        <row r="18">
          <cell r="A18">
            <v>3</v>
          </cell>
          <cell r="B18" t="str">
            <v>【E3】各費用が自治体独自に定める基準額を超過しています。</v>
          </cell>
          <cell r="C18"/>
          <cell r="D18"/>
          <cell r="E18"/>
          <cell r="F18"/>
        </row>
        <row r="19">
          <cell r="A19">
            <v>4</v>
          </cell>
          <cell r="B19" t="str">
            <v>【E4】申請者への交付決定額が上限額を超過しています。</v>
          </cell>
          <cell r="C19"/>
          <cell r="D19"/>
          <cell r="E19"/>
          <cell r="F19"/>
        </row>
        <row r="20">
          <cell r="A20">
            <v>5</v>
          </cell>
          <cell r="B20" t="str">
            <v>【E5】千円未満端数処理がされていません。</v>
          </cell>
          <cell r="C20"/>
          <cell r="D20"/>
          <cell r="E20"/>
          <cell r="F2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sht"/>
      <sheetName val="自治体CD"/>
      <sheetName val="集計①"/>
      <sheetName val="集計②"/>
      <sheetName val="集計③"/>
      <sheetName val="自治体個票"/>
      <sheetName val="当初"/>
      <sheetName val="補正"/>
    </sheetNames>
    <sheetDataSet>
      <sheetData sheetId="0">
        <row r="16">
          <cell r="I16" t="str">
            <v>北海道</v>
          </cell>
        </row>
        <row r="17">
          <cell r="I17" t="str">
            <v>青森県</v>
          </cell>
        </row>
        <row r="18">
          <cell r="I18" t="str">
            <v>岩手県</v>
          </cell>
        </row>
        <row r="19">
          <cell r="I19" t="str">
            <v>宮城県</v>
          </cell>
        </row>
        <row r="20">
          <cell r="I20" t="str">
            <v>秋田県</v>
          </cell>
        </row>
        <row r="21">
          <cell r="I21" t="str">
            <v>山形県</v>
          </cell>
        </row>
        <row r="22">
          <cell r="I22" t="str">
            <v>福島県</v>
          </cell>
        </row>
        <row r="23">
          <cell r="I23" t="str">
            <v>茨城県</v>
          </cell>
        </row>
        <row r="24">
          <cell r="I24" t="str">
            <v>栃木県</v>
          </cell>
        </row>
        <row r="25">
          <cell r="I25" t="str">
            <v>群馬県</v>
          </cell>
        </row>
        <row r="26">
          <cell r="I26" t="str">
            <v>埼玉県</v>
          </cell>
        </row>
        <row r="27">
          <cell r="I27" t="str">
            <v>千葉県</v>
          </cell>
        </row>
        <row r="28">
          <cell r="B28">
            <v>0.5</v>
          </cell>
          <cell r="I28" t="str">
            <v>東京都</v>
          </cell>
        </row>
        <row r="29">
          <cell r="B29">
            <v>0.66666666666666663</v>
          </cell>
          <cell r="I29" t="str">
            <v>神奈川県</v>
          </cell>
        </row>
        <row r="30">
          <cell r="I30" t="str">
            <v>新潟県</v>
          </cell>
        </row>
        <row r="31">
          <cell r="I31" t="str">
            <v>富山県</v>
          </cell>
        </row>
        <row r="32">
          <cell r="I32" t="str">
            <v>石川県</v>
          </cell>
        </row>
        <row r="33">
          <cell r="I33" t="str">
            <v>福井県</v>
          </cell>
        </row>
        <row r="34">
          <cell r="I34" t="str">
            <v>山梨県</v>
          </cell>
        </row>
        <row r="35">
          <cell r="I35" t="str">
            <v>長野県</v>
          </cell>
        </row>
        <row r="36">
          <cell r="I36" t="str">
            <v>岐阜県</v>
          </cell>
        </row>
        <row r="37">
          <cell r="I37" t="str">
            <v>静岡県</v>
          </cell>
        </row>
        <row r="38">
          <cell r="I38" t="str">
            <v>愛知県</v>
          </cell>
        </row>
        <row r="39">
          <cell r="I39" t="str">
            <v>三重県</v>
          </cell>
        </row>
        <row r="40">
          <cell r="I40" t="str">
            <v>滋賀県</v>
          </cell>
        </row>
        <row r="41">
          <cell r="I41" t="str">
            <v>京都府</v>
          </cell>
        </row>
        <row r="42">
          <cell r="I42" t="str">
            <v>大阪府</v>
          </cell>
        </row>
        <row r="43">
          <cell r="I43" t="str">
            <v>兵庫県</v>
          </cell>
        </row>
        <row r="44">
          <cell r="I44" t="str">
            <v>奈良県</v>
          </cell>
        </row>
        <row r="45">
          <cell r="I45" t="str">
            <v>和歌山県</v>
          </cell>
        </row>
        <row r="46">
          <cell r="I46" t="str">
            <v>鳥取県</v>
          </cell>
        </row>
        <row r="47">
          <cell r="I47" t="str">
            <v>島根県</v>
          </cell>
        </row>
        <row r="48">
          <cell r="I48" t="str">
            <v>岡山県</v>
          </cell>
        </row>
        <row r="49">
          <cell r="I49" t="str">
            <v>広島県</v>
          </cell>
        </row>
        <row r="50">
          <cell r="I50" t="str">
            <v>山口県</v>
          </cell>
        </row>
        <row r="51">
          <cell r="I51" t="str">
            <v>徳島県</v>
          </cell>
        </row>
        <row r="52">
          <cell r="I52" t="str">
            <v>香川県</v>
          </cell>
        </row>
        <row r="53">
          <cell r="I53" t="str">
            <v>愛媛県</v>
          </cell>
        </row>
        <row r="54">
          <cell r="I54" t="str">
            <v>高知県</v>
          </cell>
        </row>
        <row r="55">
          <cell r="I55" t="str">
            <v>福岡県</v>
          </cell>
        </row>
        <row r="56">
          <cell r="I56" t="str">
            <v>佐賀県</v>
          </cell>
        </row>
        <row r="57">
          <cell r="I57" t="str">
            <v>長崎県</v>
          </cell>
        </row>
        <row r="58">
          <cell r="I58" t="str">
            <v>熊本県</v>
          </cell>
        </row>
        <row r="59">
          <cell r="I59" t="str">
            <v>大分県</v>
          </cell>
        </row>
        <row r="60">
          <cell r="I60" t="str">
            <v>宮崎県</v>
          </cell>
        </row>
        <row r="61">
          <cell r="I61" t="str">
            <v>鹿児島県</v>
          </cell>
        </row>
        <row r="62">
          <cell r="I62" t="str">
            <v>沖縄県</v>
          </cell>
        </row>
      </sheetData>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sht"/>
      <sheetName val="自治体CD"/>
      <sheetName val="集計①"/>
      <sheetName val="集計②"/>
      <sheetName val="集計③"/>
      <sheetName val="自治体個票"/>
      <sheetName val="当初"/>
      <sheetName val="補正"/>
    </sheetNames>
    <sheetDataSet>
      <sheetData sheetId="0">
        <row r="16">
          <cell r="I16" t="str">
            <v>北海道</v>
          </cell>
        </row>
        <row r="17">
          <cell r="I17" t="str">
            <v>青森県</v>
          </cell>
        </row>
        <row r="18">
          <cell r="I18" t="str">
            <v>岩手県</v>
          </cell>
        </row>
        <row r="19">
          <cell r="I19" t="str">
            <v>宮城県</v>
          </cell>
        </row>
        <row r="20">
          <cell r="I20" t="str">
            <v>秋田県</v>
          </cell>
        </row>
        <row r="21">
          <cell r="I21" t="str">
            <v>山形県</v>
          </cell>
        </row>
        <row r="22">
          <cell r="I22" t="str">
            <v>福島県</v>
          </cell>
        </row>
        <row r="23">
          <cell r="I23" t="str">
            <v>茨城県</v>
          </cell>
        </row>
        <row r="24">
          <cell r="I24" t="str">
            <v>栃木県</v>
          </cell>
        </row>
        <row r="25">
          <cell r="I25" t="str">
            <v>群馬県</v>
          </cell>
        </row>
        <row r="26">
          <cell r="I26" t="str">
            <v>埼玉県</v>
          </cell>
        </row>
        <row r="27">
          <cell r="I27" t="str">
            <v>千葉県</v>
          </cell>
        </row>
        <row r="28">
          <cell r="B28">
            <v>0.5</v>
          </cell>
          <cell r="I28" t="str">
            <v>東京都</v>
          </cell>
        </row>
        <row r="29">
          <cell r="B29">
            <v>0.66666666666666663</v>
          </cell>
          <cell r="I29" t="str">
            <v>神奈川県</v>
          </cell>
        </row>
        <row r="30">
          <cell r="I30" t="str">
            <v>新潟県</v>
          </cell>
        </row>
        <row r="31">
          <cell r="I31" t="str">
            <v>富山県</v>
          </cell>
        </row>
        <row r="32">
          <cell r="I32" t="str">
            <v>石川県</v>
          </cell>
        </row>
        <row r="33">
          <cell r="I33" t="str">
            <v>福井県</v>
          </cell>
        </row>
        <row r="34">
          <cell r="I34" t="str">
            <v>山梨県</v>
          </cell>
        </row>
        <row r="35">
          <cell r="I35" t="str">
            <v>長野県</v>
          </cell>
        </row>
        <row r="36">
          <cell r="I36" t="str">
            <v>岐阜県</v>
          </cell>
        </row>
        <row r="37">
          <cell r="I37" t="str">
            <v>静岡県</v>
          </cell>
        </row>
        <row r="38">
          <cell r="I38" t="str">
            <v>愛知県</v>
          </cell>
        </row>
        <row r="39">
          <cell r="I39" t="str">
            <v>三重県</v>
          </cell>
        </row>
        <row r="40">
          <cell r="I40" t="str">
            <v>滋賀県</v>
          </cell>
        </row>
        <row r="41">
          <cell r="I41" t="str">
            <v>京都府</v>
          </cell>
        </row>
        <row r="42">
          <cell r="I42" t="str">
            <v>大阪府</v>
          </cell>
        </row>
        <row r="43">
          <cell r="I43" t="str">
            <v>兵庫県</v>
          </cell>
        </row>
        <row r="44">
          <cell r="I44" t="str">
            <v>奈良県</v>
          </cell>
        </row>
        <row r="45">
          <cell r="I45" t="str">
            <v>和歌山県</v>
          </cell>
        </row>
        <row r="46">
          <cell r="I46" t="str">
            <v>鳥取県</v>
          </cell>
        </row>
        <row r="47">
          <cell r="I47" t="str">
            <v>島根県</v>
          </cell>
        </row>
        <row r="48">
          <cell r="I48" t="str">
            <v>岡山県</v>
          </cell>
        </row>
        <row r="49">
          <cell r="I49" t="str">
            <v>広島県</v>
          </cell>
        </row>
        <row r="50">
          <cell r="I50" t="str">
            <v>山口県</v>
          </cell>
        </row>
        <row r="51">
          <cell r="I51" t="str">
            <v>徳島県</v>
          </cell>
        </row>
        <row r="52">
          <cell r="I52" t="str">
            <v>香川県</v>
          </cell>
        </row>
        <row r="53">
          <cell r="I53" t="str">
            <v>愛媛県</v>
          </cell>
        </row>
        <row r="54">
          <cell r="I54" t="str">
            <v>高知県</v>
          </cell>
        </row>
        <row r="55">
          <cell r="I55" t="str">
            <v>福岡県</v>
          </cell>
        </row>
        <row r="56">
          <cell r="I56" t="str">
            <v>佐賀県</v>
          </cell>
        </row>
        <row r="57">
          <cell r="I57" t="str">
            <v>長崎県</v>
          </cell>
        </row>
        <row r="58">
          <cell r="I58" t="str">
            <v>熊本県</v>
          </cell>
        </row>
        <row r="59">
          <cell r="I59" t="str">
            <v>大分県</v>
          </cell>
        </row>
        <row r="60">
          <cell r="I60" t="str">
            <v>宮崎県</v>
          </cell>
        </row>
        <row r="61">
          <cell r="I61" t="str">
            <v>鹿児島県</v>
          </cell>
        </row>
        <row r="62">
          <cell r="I62" t="str">
            <v>沖縄県</v>
          </cell>
        </row>
      </sheetData>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自治体CD"/>
      <sheetName val="【管理sht】"/>
      <sheetName val="cao作業"/>
      <sheetName val="要綱様式1-1"/>
      <sheetName val="要綱様式1-2"/>
      <sheetName val="要綱様式2-1個票（案）"/>
      <sheetName val="要綱様式2-1個票（新生活）（案）"/>
      <sheetName val="要綱様式2-2個票（案）"/>
      <sheetName val="リンク先"/>
    </sheetNames>
    <sheetDataSet>
      <sheetData sheetId="0"/>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作成上の注意★"/>
      <sheetName val="自治体CD"/>
      <sheetName val="要綱様式1-1"/>
      <sheetName val="要綱様式1-2"/>
      <sheetName val="リンク先"/>
    </sheetNames>
    <sheetDataSet>
      <sheetData sheetId="0"/>
      <sheetData sheetId="1"/>
      <sheetData sheetId="2"/>
      <sheetData sheetId="3"/>
      <sheetData sheetId="4">
        <row r="4">
          <cell r="C4" t="str">
            <v>その他市町村</v>
          </cell>
          <cell r="D4">
            <v>22500000</v>
          </cell>
        </row>
        <row r="5">
          <cell r="C5" t="str">
            <v>都道府県</v>
          </cell>
          <cell r="D5">
            <v>150000000</v>
          </cell>
        </row>
        <row r="6">
          <cell r="C6" t="str">
            <v>政令市・中核市・特別区</v>
          </cell>
          <cell r="D6">
            <v>20000000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ンク先"/>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sht】"/>
      <sheetName val="リンク先"/>
    </sheetNames>
    <sheetDataSet>
      <sheetData sheetId="0" refreshError="1"/>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1792"/>
  <sheetViews>
    <sheetView workbookViewId="0">
      <pane ySplit="1" topLeftCell="A2" activePane="bottomLeft" state="frozen"/>
      <selection activeCell="J11" sqref="J11"/>
      <selection pane="bottomLeft" activeCell="J11" sqref="J11"/>
    </sheetView>
  </sheetViews>
  <sheetFormatPr defaultColWidth="9.140625" defaultRowHeight="15.75" x14ac:dyDescent="0.15"/>
  <cols>
    <col min="1" max="3" width="9.140625" style="7"/>
    <col min="4" max="4" width="12.85546875" style="7" bestFit="1" customWidth="1"/>
    <col min="5" max="6" width="9.140625" style="7"/>
    <col min="7" max="7" width="29.7109375" style="7" bestFit="1" customWidth="1"/>
    <col min="8" max="16384" width="9.140625" style="7"/>
  </cols>
  <sheetData>
    <row r="1" spans="1:7" ht="17.25" thickTop="1" thickBot="1" x14ac:dyDescent="0.2">
      <c r="A1" s="13" t="s">
        <v>31</v>
      </c>
      <c r="B1" s="14" t="s">
        <v>32</v>
      </c>
      <c r="C1" s="14" t="s">
        <v>33</v>
      </c>
      <c r="D1" s="14" t="s">
        <v>7165</v>
      </c>
      <c r="E1" s="15" t="s">
        <v>34</v>
      </c>
      <c r="G1" s="10" t="s">
        <v>7116</v>
      </c>
    </row>
    <row r="2" spans="1:7" ht="16.5" thickTop="1" x14ac:dyDescent="0.15">
      <c r="A2" s="16" t="s">
        <v>35</v>
      </c>
      <c r="B2" s="8" t="s">
        <v>36</v>
      </c>
      <c r="C2" s="8"/>
      <c r="D2" s="8" t="s">
        <v>5328</v>
      </c>
      <c r="E2" s="17" t="s">
        <v>37</v>
      </c>
      <c r="G2" s="11" t="s">
        <v>7117</v>
      </c>
    </row>
    <row r="3" spans="1:7" x14ac:dyDescent="0.15">
      <c r="A3" s="18" t="s">
        <v>35</v>
      </c>
      <c r="B3" s="9" t="s">
        <v>38</v>
      </c>
      <c r="C3" s="9" t="s">
        <v>39</v>
      </c>
      <c r="D3" s="9" t="s">
        <v>5329</v>
      </c>
      <c r="E3" s="19" t="s">
        <v>40</v>
      </c>
      <c r="G3" s="11" t="s">
        <v>7118</v>
      </c>
    </row>
    <row r="4" spans="1:7" x14ac:dyDescent="0.15">
      <c r="A4" s="18" t="s">
        <v>35</v>
      </c>
      <c r="B4" s="9" t="s">
        <v>41</v>
      </c>
      <c r="C4" s="9" t="s">
        <v>42</v>
      </c>
      <c r="D4" s="9" t="s">
        <v>5330</v>
      </c>
      <c r="E4" s="19" t="s">
        <v>43</v>
      </c>
      <c r="G4" s="11" t="s">
        <v>7119</v>
      </c>
    </row>
    <row r="5" spans="1:7" x14ac:dyDescent="0.15">
      <c r="A5" s="18" t="s">
        <v>35</v>
      </c>
      <c r="B5" s="9" t="s">
        <v>44</v>
      </c>
      <c r="C5" s="9" t="s">
        <v>45</v>
      </c>
      <c r="D5" s="9" t="s">
        <v>5331</v>
      </c>
      <c r="E5" s="19" t="s">
        <v>46</v>
      </c>
      <c r="G5" s="11" t="s">
        <v>7120</v>
      </c>
    </row>
    <row r="6" spans="1:7" x14ac:dyDescent="0.15">
      <c r="A6" s="18" t="s">
        <v>35</v>
      </c>
      <c r="B6" s="9" t="s">
        <v>47</v>
      </c>
      <c r="C6" s="9" t="s">
        <v>48</v>
      </c>
      <c r="D6" s="9" t="s">
        <v>5332</v>
      </c>
      <c r="E6" s="19" t="s">
        <v>49</v>
      </c>
      <c r="G6" s="11" t="s">
        <v>7121</v>
      </c>
    </row>
    <row r="7" spans="1:7" x14ac:dyDescent="0.15">
      <c r="A7" s="18" t="s">
        <v>35</v>
      </c>
      <c r="B7" s="9" t="s">
        <v>50</v>
      </c>
      <c r="C7" s="9" t="s">
        <v>51</v>
      </c>
      <c r="D7" s="9" t="s">
        <v>5333</v>
      </c>
      <c r="E7" s="19" t="s">
        <v>52</v>
      </c>
      <c r="G7" s="11" t="s">
        <v>7122</v>
      </c>
    </row>
    <row r="8" spans="1:7" x14ac:dyDescent="0.15">
      <c r="A8" s="18" t="s">
        <v>35</v>
      </c>
      <c r="B8" s="9" t="s">
        <v>53</v>
      </c>
      <c r="C8" s="9" t="s">
        <v>54</v>
      </c>
      <c r="D8" s="9" t="s">
        <v>5334</v>
      </c>
      <c r="E8" s="19" t="s">
        <v>55</v>
      </c>
      <c r="G8" s="11" t="s">
        <v>7123</v>
      </c>
    </row>
    <row r="9" spans="1:7" x14ac:dyDescent="0.15">
      <c r="A9" s="18" t="s">
        <v>35</v>
      </c>
      <c r="B9" s="9" t="s">
        <v>56</v>
      </c>
      <c r="C9" s="9" t="s">
        <v>57</v>
      </c>
      <c r="D9" s="9" t="s">
        <v>5335</v>
      </c>
      <c r="E9" s="19" t="s">
        <v>58</v>
      </c>
      <c r="G9" s="11" t="s">
        <v>7124</v>
      </c>
    </row>
    <row r="10" spans="1:7" x14ac:dyDescent="0.15">
      <c r="A10" s="18" t="s">
        <v>35</v>
      </c>
      <c r="B10" s="9" t="s">
        <v>59</v>
      </c>
      <c r="C10" s="9" t="s">
        <v>60</v>
      </c>
      <c r="D10" s="9" t="s">
        <v>5336</v>
      </c>
      <c r="E10" s="19" t="s">
        <v>61</v>
      </c>
      <c r="G10" s="11" t="s">
        <v>7125</v>
      </c>
    </row>
    <row r="11" spans="1:7" x14ac:dyDescent="0.15">
      <c r="A11" s="18" t="s">
        <v>35</v>
      </c>
      <c r="B11" s="9" t="s">
        <v>62</v>
      </c>
      <c r="C11" s="9" t="s">
        <v>63</v>
      </c>
      <c r="D11" s="9" t="s">
        <v>5337</v>
      </c>
      <c r="E11" s="19" t="s">
        <v>64</v>
      </c>
      <c r="G11" s="11" t="s">
        <v>7126</v>
      </c>
    </row>
    <row r="12" spans="1:7" x14ac:dyDescent="0.15">
      <c r="A12" s="18" t="s">
        <v>35</v>
      </c>
      <c r="B12" s="9" t="s">
        <v>65</v>
      </c>
      <c r="C12" s="9" t="s">
        <v>66</v>
      </c>
      <c r="D12" s="9" t="s">
        <v>5338</v>
      </c>
      <c r="E12" s="19" t="s">
        <v>67</v>
      </c>
      <c r="G12" s="11" t="s">
        <v>7127</v>
      </c>
    </row>
    <row r="13" spans="1:7" x14ac:dyDescent="0.15">
      <c r="A13" s="18" t="s">
        <v>35</v>
      </c>
      <c r="B13" s="9" t="s">
        <v>68</v>
      </c>
      <c r="C13" s="9" t="s">
        <v>69</v>
      </c>
      <c r="D13" s="9" t="s">
        <v>5339</v>
      </c>
      <c r="E13" s="19" t="s">
        <v>70</v>
      </c>
      <c r="G13" s="11" t="s">
        <v>7128</v>
      </c>
    </row>
    <row r="14" spans="1:7" x14ac:dyDescent="0.15">
      <c r="A14" s="18" t="s">
        <v>35</v>
      </c>
      <c r="B14" s="9" t="s">
        <v>71</v>
      </c>
      <c r="C14" s="9" t="s">
        <v>72</v>
      </c>
      <c r="D14" s="9" t="s">
        <v>5340</v>
      </c>
      <c r="E14" s="19" t="s">
        <v>73</v>
      </c>
      <c r="G14" s="11" t="s">
        <v>7129</v>
      </c>
    </row>
    <row r="15" spans="1:7" x14ac:dyDescent="0.15">
      <c r="A15" s="18" t="s">
        <v>35</v>
      </c>
      <c r="B15" s="9" t="s">
        <v>74</v>
      </c>
      <c r="C15" s="9" t="s">
        <v>75</v>
      </c>
      <c r="D15" s="9" t="s">
        <v>5341</v>
      </c>
      <c r="E15" s="19" t="s">
        <v>76</v>
      </c>
      <c r="G15" s="11" t="s">
        <v>7130</v>
      </c>
    </row>
    <row r="16" spans="1:7" x14ac:dyDescent="0.15">
      <c r="A16" s="18" t="s">
        <v>35</v>
      </c>
      <c r="B16" s="9" t="s">
        <v>77</v>
      </c>
      <c r="C16" s="9" t="s">
        <v>78</v>
      </c>
      <c r="D16" s="9" t="s">
        <v>5342</v>
      </c>
      <c r="E16" s="19" t="s">
        <v>79</v>
      </c>
      <c r="G16" s="11" t="s">
        <v>7131</v>
      </c>
    </row>
    <row r="17" spans="1:7" x14ac:dyDescent="0.15">
      <c r="A17" s="18" t="s">
        <v>35</v>
      </c>
      <c r="B17" s="9" t="s">
        <v>80</v>
      </c>
      <c r="C17" s="9" t="s">
        <v>81</v>
      </c>
      <c r="D17" s="9" t="s">
        <v>5343</v>
      </c>
      <c r="E17" s="19" t="s">
        <v>82</v>
      </c>
      <c r="G17" s="11" t="s">
        <v>7132</v>
      </c>
    </row>
    <row r="18" spans="1:7" x14ac:dyDescent="0.15">
      <c r="A18" s="18" t="s">
        <v>35</v>
      </c>
      <c r="B18" s="9" t="s">
        <v>83</v>
      </c>
      <c r="C18" s="9" t="s">
        <v>84</v>
      </c>
      <c r="D18" s="9" t="s">
        <v>5344</v>
      </c>
      <c r="E18" s="19" t="s">
        <v>85</v>
      </c>
      <c r="G18" s="11" t="s">
        <v>7133</v>
      </c>
    </row>
    <row r="19" spans="1:7" x14ac:dyDescent="0.15">
      <c r="A19" s="18" t="s">
        <v>35</v>
      </c>
      <c r="B19" s="9" t="s">
        <v>86</v>
      </c>
      <c r="C19" s="9" t="s">
        <v>87</v>
      </c>
      <c r="D19" s="9" t="s">
        <v>5345</v>
      </c>
      <c r="E19" s="19" t="s">
        <v>88</v>
      </c>
      <c r="G19" s="11" t="s">
        <v>7134</v>
      </c>
    </row>
    <row r="20" spans="1:7" x14ac:dyDescent="0.15">
      <c r="A20" s="18" t="s">
        <v>35</v>
      </c>
      <c r="B20" s="9" t="s">
        <v>89</v>
      </c>
      <c r="C20" s="9" t="s">
        <v>90</v>
      </c>
      <c r="D20" s="9" t="s">
        <v>5346</v>
      </c>
      <c r="E20" s="19" t="s">
        <v>91</v>
      </c>
      <c r="G20" s="11" t="s">
        <v>7135</v>
      </c>
    </row>
    <row r="21" spans="1:7" x14ac:dyDescent="0.15">
      <c r="A21" s="18" t="s">
        <v>35</v>
      </c>
      <c r="B21" s="9" t="s">
        <v>92</v>
      </c>
      <c r="C21" s="9" t="s">
        <v>93</v>
      </c>
      <c r="D21" s="9" t="s">
        <v>5347</v>
      </c>
      <c r="E21" s="19" t="s">
        <v>94</v>
      </c>
      <c r="G21" s="11" t="s">
        <v>7136</v>
      </c>
    </row>
    <row r="22" spans="1:7" x14ac:dyDescent="0.15">
      <c r="A22" s="18" t="s">
        <v>35</v>
      </c>
      <c r="B22" s="9" t="s">
        <v>95</v>
      </c>
      <c r="C22" s="9" t="s">
        <v>96</v>
      </c>
      <c r="D22" s="9" t="s">
        <v>5348</v>
      </c>
      <c r="E22" s="19" t="s">
        <v>97</v>
      </c>
      <c r="G22" s="11" t="s">
        <v>7137</v>
      </c>
    </row>
    <row r="23" spans="1:7" x14ac:dyDescent="0.15">
      <c r="A23" s="18" t="s">
        <v>35</v>
      </c>
      <c r="B23" s="9" t="s">
        <v>98</v>
      </c>
      <c r="C23" s="9" t="s">
        <v>99</v>
      </c>
      <c r="D23" s="9" t="s">
        <v>5349</v>
      </c>
      <c r="E23" s="19" t="s">
        <v>100</v>
      </c>
      <c r="G23" s="11" t="s">
        <v>7138</v>
      </c>
    </row>
    <row r="24" spans="1:7" x14ac:dyDescent="0.15">
      <c r="A24" s="18" t="s">
        <v>35</v>
      </c>
      <c r="B24" s="9" t="s">
        <v>101</v>
      </c>
      <c r="C24" s="9" t="s">
        <v>102</v>
      </c>
      <c r="D24" s="9" t="s">
        <v>5350</v>
      </c>
      <c r="E24" s="19" t="s">
        <v>103</v>
      </c>
      <c r="G24" s="11" t="s">
        <v>7139</v>
      </c>
    </row>
    <row r="25" spans="1:7" x14ac:dyDescent="0.15">
      <c r="A25" s="18" t="s">
        <v>35</v>
      </c>
      <c r="B25" s="9" t="s">
        <v>104</v>
      </c>
      <c r="C25" s="9" t="s">
        <v>105</v>
      </c>
      <c r="D25" s="9" t="s">
        <v>5351</v>
      </c>
      <c r="E25" s="19" t="s">
        <v>106</v>
      </c>
      <c r="G25" s="11" t="s">
        <v>7140</v>
      </c>
    </row>
    <row r="26" spans="1:7" x14ac:dyDescent="0.15">
      <c r="A26" s="18" t="s">
        <v>35</v>
      </c>
      <c r="B26" s="9" t="s">
        <v>107</v>
      </c>
      <c r="C26" s="9" t="s">
        <v>108</v>
      </c>
      <c r="D26" s="9" t="s">
        <v>5352</v>
      </c>
      <c r="E26" s="19" t="s">
        <v>109</v>
      </c>
      <c r="G26" s="11" t="s">
        <v>7141</v>
      </c>
    </row>
    <row r="27" spans="1:7" x14ac:dyDescent="0.15">
      <c r="A27" s="18" t="s">
        <v>35</v>
      </c>
      <c r="B27" s="9" t="s">
        <v>110</v>
      </c>
      <c r="C27" s="9" t="s">
        <v>111</v>
      </c>
      <c r="D27" s="9" t="s">
        <v>5353</v>
      </c>
      <c r="E27" s="19" t="s">
        <v>112</v>
      </c>
      <c r="G27" s="11" t="s">
        <v>7142</v>
      </c>
    </row>
    <row r="28" spans="1:7" x14ac:dyDescent="0.15">
      <c r="A28" s="18" t="s">
        <v>35</v>
      </c>
      <c r="B28" s="9" t="s">
        <v>113</v>
      </c>
      <c r="C28" s="9" t="s">
        <v>114</v>
      </c>
      <c r="D28" s="9" t="s">
        <v>5354</v>
      </c>
      <c r="E28" s="19" t="s">
        <v>115</v>
      </c>
      <c r="G28" s="11" t="s">
        <v>7143</v>
      </c>
    </row>
    <row r="29" spans="1:7" x14ac:dyDescent="0.15">
      <c r="A29" s="18" t="s">
        <v>35</v>
      </c>
      <c r="B29" s="9" t="s">
        <v>116</v>
      </c>
      <c r="C29" s="9" t="s">
        <v>117</v>
      </c>
      <c r="D29" s="9" t="s">
        <v>5355</v>
      </c>
      <c r="E29" s="19" t="s">
        <v>118</v>
      </c>
      <c r="G29" s="11" t="s">
        <v>7144</v>
      </c>
    </row>
    <row r="30" spans="1:7" x14ac:dyDescent="0.15">
      <c r="A30" s="18" t="s">
        <v>35</v>
      </c>
      <c r="B30" s="9" t="s">
        <v>119</v>
      </c>
      <c r="C30" s="9" t="s">
        <v>120</v>
      </c>
      <c r="D30" s="9" t="s">
        <v>5356</v>
      </c>
      <c r="E30" s="19" t="s">
        <v>121</v>
      </c>
      <c r="G30" s="11" t="s">
        <v>7145</v>
      </c>
    </row>
    <row r="31" spans="1:7" x14ac:dyDescent="0.15">
      <c r="A31" s="18" t="s">
        <v>35</v>
      </c>
      <c r="B31" s="9" t="s">
        <v>122</v>
      </c>
      <c r="C31" s="9" t="s">
        <v>123</v>
      </c>
      <c r="D31" s="9" t="s">
        <v>5357</v>
      </c>
      <c r="E31" s="19" t="s">
        <v>124</v>
      </c>
      <c r="G31" s="11" t="s">
        <v>7146</v>
      </c>
    </row>
    <row r="32" spans="1:7" x14ac:dyDescent="0.15">
      <c r="A32" s="18" t="s">
        <v>35</v>
      </c>
      <c r="B32" s="9" t="s">
        <v>125</v>
      </c>
      <c r="C32" s="9" t="s">
        <v>126</v>
      </c>
      <c r="D32" s="9" t="s">
        <v>5358</v>
      </c>
      <c r="E32" s="19" t="s">
        <v>127</v>
      </c>
      <c r="G32" s="11" t="s">
        <v>7147</v>
      </c>
    </row>
    <row r="33" spans="1:7" x14ac:dyDescent="0.15">
      <c r="A33" s="18" t="s">
        <v>35</v>
      </c>
      <c r="B33" s="9" t="s">
        <v>128</v>
      </c>
      <c r="C33" s="9" t="s">
        <v>129</v>
      </c>
      <c r="D33" s="9" t="s">
        <v>5359</v>
      </c>
      <c r="E33" s="19" t="s">
        <v>130</v>
      </c>
      <c r="G33" s="11" t="s">
        <v>7148</v>
      </c>
    </row>
    <row r="34" spans="1:7" x14ac:dyDescent="0.15">
      <c r="A34" s="18" t="s">
        <v>35</v>
      </c>
      <c r="B34" s="9" t="s">
        <v>131</v>
      </c>
      <c r="C34" s="9" t="s">
        <v>132</v>
      </c>
      <c r="D34" s="9" t="s">
        <v>5360</v>
      </c>
      <c r="E34" s="19" t="s">
        <v>133</v>
      </c>
      <c r="G34" s="11" t="s">
        <v>7149</v>
      </c>
    </row>
    <row r="35" spans="1:7" x14ac:dyDescent="0.15">
      <c r="A35" s="18" t="s">
        <v>35</v>
      </c>
      <c r="B35" s="9" t="s">
        <v>134</v>
      </c>
      <c r="C35" s="9" t="s">
        <v>135</v>
      </c>
      <c r="D35" s="9" t="s">
        <v>5361</v>
      </c>
      <c r="E35" s="19" t="s">
        <v>136</v>
      </c>
      <c r="G35" s="11" t="s">
        <v>7150</v>
      </c>
    </row>
    <row r="36" spans="1:7" x14ac:dyDescent="0.15">
      <c r="A36" s="18" t="s">
        <v>35</v>
      </c>
      <c r="B36" s="9" t="s">
        <v>137</v>
      </c>
      <c r="C36" s="9" t="s">
        <v>138</v>
      </c>
      <c r="D36" s="9" t="s">
        <v>5362</v>
      </c>
      <c r="E36" s="19" t="s">
        <v>139</v>
      </c>
      <c r="G36" s="11" t="s">
        <v>7151</v>
      </c>
    </row>
    <row r="37" spans="1:7" x14ac:dyDescent="0.15">
      <c r="A37" s="18" t="s">
        <v>35</v>
      </c>
      <c r="B37" s="9" t="s">
        <v>140</v>
      </c>
      <c r="C37" s="9" t="s">
        <v>141</v>
      </c>
      <c r="D37" s="9" t="s">
        <v>5363</v>
      </c>
      <c r="E37" s="19" t="s">
        <v>142</v>
      </c>
      <c r="G37" s="11" t="s">
        <v>7152</v>
      </c>
    </row>
    <row r="38" spans="1:7" x14ac:dyDescent="0.15">
      <c r="A38" s="18" t="s">
        <v>35</v>
      </c>
      <c r="B38" s="9" t="s">
        <v>143</v>
      </c>
      <c r="C38" s="9" t="s">
        <v>144</v>
      </c>
      <c r="D38" s="9" t="s">
        <v>5364</v>
      </c>
      <c r="E38" s="19" t="s">
        <v>145</v>
      </c>
      <c r="G38" s="11" t="s">
        <v>7153</v>
      </c>
    </row>
    <row r="39" spans="1:7" x14ac:dyDescent="0.15">
      <c r="A39" s="18" t="s">
        <v>35</v>
      </c>
      <c r="B39" s="9" t="s">
        <v>146</v>
      </c>
      <c r="C39" s="9" t="s">
        <v>147</v>
      </c>
      <c r="D39" s="9" t="s">
        <v>5365</v>
      </c>
      <c r="E39" s="19" t="s">
        <v>148</v>
      </c>
      <c r="G39" s="11" t="s">
        <v>7154</v>
      </c>
    </row>
    <row r="40" spans="1:7" x14ac:dyDescent="0.15">
      <c r="A40" s="18" t="s">
        <v>35</v>
      </c>
      <c r="B40" s="9" t="s">
        <v>149</v>
      </c>
      <c r="C40" s="9" t="s">
        <v>150</v>
      </c>
      <c r="D40" s="9" t="s">
        <v>5366</v>
      </c>
      <c r="E40" s="19" t="s">
        <v>151</v>
      </c>
      <c r="G40" s="11" t="s">
        <v>7155</v>
      </c>
    </row>
    <row r="41" spans="1:7" x14ac:dyDescent="0.15">
      <c r="A41" s="18" t="s">
        <v>35</v>
      </c>
      <c r="B41" s="9" t="s">
        <v>152</v>
      </c>
      <c r="C41" s="9" t="s">
        <v>153</v>
      </c>
      <c r="D41" s="9" t="s">
        <v>5367</v>
      </c>
      <c r="E41" s="19" t="s">
        <v>154</v>
      </c>
      <c r="G41" s="11" t="s">
        <v>7156</v>
      </c>
    </row>
    <row r="42" spans="1:7" x14ac:dyDescent="0.15">
      <c r="A42" s="18" t="s">
        <v>35</v>
      </c>
      <c r="B42" s="9" t="s">
        <v>155</v>
      </c>
      <c r="C42" s="9" t="s">
        <v>156</v>
      </c>
      <c r="D42" s="9" t="s">
        <v>5368</v>
      </c>
      <c r="E42" s="19" t="s">
        <v>157</v>
      </c>
      <c r="G42" s="11" t="s">
        <v>7157</v>
      </c>
    </row>
    <row r="43" spans="1:7" x14ac:dyDescent="0.15">
      <c r="A43" s="18" t="s">
        <v>35</v>
      </c>
      <c r="B43" s="9" t="s">
        <v>158</v>
      </c>
      <c r="C43" s="9" t="s">
        <v>159</v>
      </c>
      <c r="D43" s="9" t="s">
        <v>5369</v>
      </c>
      <c r="E43" s="19" t="s">
        <v>160</v>
      </c>
      <c r="G43" s="11" t="s">
        <v>7158</v>
      </c>
    </row>
    <row r="44" spans="1:7" x14ac:dyDescent="0.15">
      <c r="A44" s="18" t="s">
        <v>35</v>
      </c>
      <c r="B44" s="9" t="s">
        <v>161</v>
      </c>
      <c r="C44" s="9" t="s">
        <v>162</v>
      </c>
      <c r="D44" s="9" t="s">
        <v>5370</v>
      </c>
      <c r="E44" s="19" t="s">
        <v>163</v>
      </c>
      <c r="G44" s="11" t="s">
        <v>7159</v>
      </c>
    </row>
    <row r="45" spans="1:7" x14ac:dyDescent="0.15">
      <c r="A45" s="18" t="s">
        <v>35</v>
      </c>
      <c r="B45" s="9" t="s">
        <v>164</v>
      </c>
      <c r="C45" s="9" t="s">
        <v>165</v>
      </c>
      <c r="D45" s="9" t="s">
        <v>5371</v>
      </c>
      <c r="E45" s="19" t="s">
        <v>166</v>
      </c>
      <c r="G45" s="11" t="s">
        <v>7160</v>
      </c>
    </row>
    <row r="46" spans="1:7" x14ac:dyDescent="0.15">
      <c r="A46" s="18" t="s">
        <v>35</v>
      </c>
      <c r="B46" s="9" t="s">
        <v>167</v>
      </c>
      <c r="C46" s="9" t="s">
        <v>168</v>
      </c>
      <c r="D46" s="9" t="s">
        <v>5372</v>
      </c>
      <c r="E46" s="19" t="s">
        <v>169</v>
      </c>
      <c r="G46" s="11" t="s">
        <v>7161</v>
      </c>
    </row>
    <row r="47" spans="1:7" x14ac:dyDescent="0.15">
      <c r="A47" s="18" t="s">
        <v>35</v>
      </c>
      <c r="B47" s="9" t="s">
        <v>170</v>
      </c>
      <c r="C47" s="9" t="s">
        <v>171</v>
      </c>
      <c r="D47" s="9" t="s">
        <v>5373</v>
      </c>
      <c r="E47" s="19" t="s">
        <v>172</v>
      </c>
      <c r="G47" s="11" t="s">
        <v>7162</v>
      </c>
    </row>
    <row r="48" spans="1:7" ht="16.5" thickBot="1" x14ac:dyDescent="0.2">
      <c r="A48" s="18" t="s">
        <v>35</v>
      </c>
      <c r="B48" s="9" t="s">
        <v>173</v>
      </c>
      <c r="C48" s="9" t="s">
        <v>174</v>
      </c>
      <c r="D48" s="9" t="s">
        <v>5374</v>
      </c>
      <c r="E48" s="19" t="s">
        <v>175</v>
      </c>
      <c r="G48" s="12" t="s">
        <v>7163</v>
      </c>
    </row>
    <row r="49" spans="1:5" ht="16.5" thickTop="1" x14ac:dyDescent="0.15">
      <c r="A49" s="18" t="s">
        <v>35</v>
      </c>
      <c r="B49" s="9" t="s">
        <v>176</v>
      </c>
      <c r="C49" s="9" t="s">
        <v>177</v>
      </c>
      <c r="D49" s="9" t="s">
        <v>5375</v>
      </c>
      <c r="E49" s="19" t="s">
        <v>178</v>
      </c>
    </row>
    <row r="50" spans="1:5" x14ac:dyDescent="0.15">
      <c r="A50" s="18" t="s">
        <v>35</v>
      </c>
      <c r="B50" s="9" t="s">
        <v>179</v>
      </c>
      <c r="C50" s="9" t="s">
        <v>180</v>
      </c>
      <c r="D50" s="9" t="s">
        <v>5376</v>
      </c>
      <c r="E50" s="19" t="s">
        <v>181</v>
      </c>
    </row>
    <row r="51" spans="1:5" x14ac:dyDescent="0.15">
      <c r="A51" s="18" t="s">
        <v>35</v>
      </c>
      <c r="B51" s="9" t="s">
        <v>182</v>
      </c>
      <c r="C51" s="9" t="s">
        <v>183</v>
      </c>
      <c r="D51" s="9" t="s">
        <v>5377</v>
      </c>
      <c r="E51" s="19" t="s">
        <v>184</v>
      </c>
    </row>
    <row r="52" spans="1:5" x14ac:dyDescent="0.15">
      <c r="A52" s="18" t="s">
        <v>35</v>
      </c>
      <c r="B52" s="9" t="s">
        <v>185</v>
      </c>
      <c r="C52" s="9" t="s">
        <v>186</v>
      </c>
      <c r="D52" s="9" t="s">
        <v>5378</v>
      </c>
      <c r="E52" s="19" t="s">
        <v>187</v>
      </c>
    </row>
    <row r="53" spans="1:5" x14ac:dyDescent="0.15">
      <c r="A53" s="18" t="s">
        <v>35</v>
      </c>
      <c r="B53" s="9" t="s">
        <v>188</v>
      </c>
      <c r="C53" s="9" t="s">
        <v>189</v>
      </c>
      <c r="D53" s="9" t="s">
        <v>5379</v>
      </c>
      <c r="E53" s="19" t="s">
        <v>190</v>
      </c>
    </row>
    <row r="54" spans="1:5" x14ac:dyDescent="0.15">
      <c r="A54" s="18" t="s">
        <v>35</v>
      </c>
      <c r="B54" s="9" t="s">
        <v>191</v>
      </c>
      <c r="C54" s="9" t="s">
        <v>192</v>
      </c>
      <c r="D54" s="9" t="s">
        <v>5380</v>
      </c>
      <c r="E54" s="19" t="s">
        <v>193</v>
      </c>
    </row>
    <row r="55" spans="1:5" x14ac:dyDescent="0.15">
      <c r="A55" s="18" t="s">
        <v>35</v>
      </c>
      <c r="B55" s="9" t="s">
        <v>194</v>
      </c>
      <c r="C55" s="9" t="s">
        <v>195</v>
      </c>
      <c r="D55" s="9" t="s">
        <v>5381</v>
      </c>
      <c r="E55" s="19" t="s">
        <v>196</v>
      </c>
    </row>
    <row r="56" spans="1:5" x14ac:dyDescent="0.15">
      <c r="A56" s="18" t="s">
        <v>35</v>
      </c>
      <c r="B56" s="9" t="s">
        <v>197</v>
      </c>
      <c r="C56" s="9" t="s">
        <v>198</v>
      </c>
      <c r="D56" s="9" t="s">
        <v>5382</v>
      </c>
      <c r="E56" s="19" t="s">
        <v>199</v>
      </c>
    </row>
    <row r="57" spans="1:5" x14ac:dyDescent="0.15">
      <c r="A57" s="18" t="s">
        <v>35</v>
      </c>
      <c r="B57" s="9" t="s">
        <v>200</v>
      </c>
      <c r="C57" s="9" t="s">
        <v>201</v>
      </c>
      <c r="D57" s="9" t="s">
        <v>5383</v>
      </c>
      <c r="E57" s="19" t="s">
        <v>202</v>
      </c>
    </row>
    <row r="58" spans="1:5" x14ac:dyDescent="0.15">
      <c r="A58" s="18" t="s">
        <v>35</v>
      </c>
      <c r="B58" s="9" t="s">
        <v>203</v>
      </c>
      <c r="C58" s="9" t="s">
        <v>204</v>
      </c>
      <c r="D58" s="9" t="s">
        <v>5384</v>
      </c>
      <c r="E58" s="19" t="s">
        <v>205</v>
      </c>
    </row>
    <row r="59" spans="1:5" x14ac:dyDescent="0.15">
      <c r="A59" s="18" t="s">
        <v>35</v>
      </c>
      <c r="B59" s="9" t="s">
        <v>206</v>
      </c>
      <c r="C59" s="9" t="s">
        <v>207</v>
      </c>
      <c r="D59" s="9" t="s">
        <v>5385</v>
      </c>
      <c r="E59" s="19" t="s">
        <v>208</v>
      </c>
    </row>
    <row r="60" spans="1:5" x14ac:dyDescent="0.15">
      <c r="A60" s="18" t="s">
        <v>35</v>
      </c>
      <c r="B60" s="9" t="s">
        <v>209</v>
      </c>
      <c r="C60" s="9" t="s">
        <v>210</v>
      </c>
      <c r="D60" s="9" t="s">
        <v>5386</v>
      </c>
      <c r="E60" s="19" t="s">
        <v>211</v>
      </c>
    </row>
    <row r="61" spans="1:5" x14ac:dyDescent="0.15">
      <c r="A61" s="18" t="s">
        <v>35</v>
      </c>
      <c r="B61" s="9" t="s">
        <v>212</v>
      </c>
      <c r="C61" s="9" t="s">
        <v>213</v>
      </c>
      <c r="D61" s="9" t="s">
        <v>5387</v>
      </c>
      <c r="E61" s="19" t="s">
        <v>214</v>
      </c>
    </row>
    <row r="62" spans="1:5" x14ac:dyDescent="0.15">
      <c r="A62" s="18" t="s">
        <v>35</v>
      </c>
      <c r="B62" s="9" t="s">
        <v>215</v>
      </c>
      <c r="C62" s="9" t="s">
        <v>216</v>
      </c>
      <c r="D62" s="9" t="s">
        <v>5388</v>
      </c>
      <c r="E62" s="19" t="s">
        <v>217</v>
      </c>
    </row>
    <row r="63" spans="1:5" x14ac:dyDescent="0.15">
      <c r="A63" s="18" t="s">
        <v>35</v>
      </c>
      <c r="B63" s="9" t="s">
        <v>218</v>
      </c>
      <c r="C63" s="9" t="s">
        <v>219</v>
      </c>
      <c r="D63" s="9" t="s">
        <v>5389</v>
      </c>
      <c r="E63" s="19" t="s">
        <v>220</v>
      </c>
    </row>
    <row r="64" spans="1:5" x14ac:dyDescent="0.15">
      <c r="A64" s="18" t="s">
        <v>35</v>
      </c>
      <c r="B64" s="9" t="s">
        <v>221</v>
      </c>
      <c r="C64" s="9" t="s">
        <v>222</v>
      </c>
      <c r="D64" s="9" t="s">
        <v>5390</v>
      </c>
      <c r="E64" s="19" t="s">
        <v>223</v>
      </c>
    </row>
    <row r="65" spans="1:5" x14ac:dyDescent="0.15">
      <c r="A65" s="18" t="s">
        <v>35</v>
      </c>
      <c r="B65" s="9" t="s">
        <v>224</v>
      </c>
      <c r="C65" s="9" t="s">
        <v>225</v>
      </c>
      <c r="D65" s="9" t="s">
        <v>5391</v>
      </c>
      <c r="E65" s="19" t="s">
        <v>226</v>
      </c>
    </row>
    <row r="66" spans="1:5" x14ac:dyDescent="0.15">
      <c r="A66" s="18" t="s">
        <v>35</v>
      </c>
      <c r="B66" s="9" t="s">
        <v>227</v>
      </c>
      <c r="C66" s="9" t="s">
        <v>228</v>
      </c>
      <c r="D66" s="9" t="s">
        <v>5392</v>
      </c>
      <c r="E66" s="19" t="s">
        <v>229</v>
      </c>
    </row>
    <row r="67" spans="1:5" x14ac:dyDescent="0.15">
      <c r="A67" s="18" t="s">
        <v>35</v>
      </c>
      <c r="B67" s="9" t="s">
        <v>230</v>
      </c>
      <c r="C67" s="9" t="s">
        <v>231</v>
      </c>
      <c r="D67" s="9" t="s">
        <v>5393</v>
      </c>
      <c r="E67" s="19" t="s">
        <v>232</v>
      </c>
    </row>
    <row r="68" spans="1:5" x14ac:dyDescent="0.15">
      <c r="A68" s="18" t="s">
        <v>35</v>
      </c>
      <c r="B68" s="9" t="s">
        <v>233</v>
      </c>
      <c r="C68" s="9" t="s">
        <v>234</v>
      </c>
      <c r="D68" s="9" t="s">
        <v>5394</v>
      </c>
      <c r="E68" s="19" t="s">
        <v>235</v>
      </c>
    </row>
    <row r="69" spans="1:5" x14ac:dyDescent="0.15">
      <c r="A69" s="18" t="s">
        <v>35</v>
      </c>
      <c r="B69" s="9" t="s">
        <v>236</v>
      </c>
      <c r="C69" s="9" t="s">
        <v>237</v>
      </c>
      <c r="D69" s="9" t="s">
        <v>5395</v>
      </c>
      <c r="E69" s="19" t="s">
        <v>238</v>
      </c>
    </row>
    <row r="70" spans="1:5" x14ac:dyDescent="0.15">
      <c r="A70" s="18" t="s">
        <v>35</v>
      </c>
      <c r="B70" s="9" t="s">
        <v>239</v>
      </c>
      <c r="C70" s="9" t="s">
        <v>240</v>
      </c>
      <c r="D70" s="9" t="s">
        <v>5396</v>
      </c>
      <c r="E70" s="19" t="s">
        <v>241</v>
      </c>
    </row>
    <row r="71" spans="1:5" x14ac:dyDescent="0.15">
      <c r="A71" s="18" t="s">
        <v>35</v>
      </c>
      <c r="B71" s="9" t="s">
        <v>242</v>
      </c>
      <c r="C71" s="9" t="s">
        <v>243</v>
      </c>
      <c r="D71" s="9" t="s">
        <v>5397</v>
      </c>
      <c r="E71" s="19" t="s">
        <v>244</v>
      </c>
    </row>
    <row r="72" spans="1:5" x14ac:dyDescent="0.15">
      <c r="A72" s="18" t="s">
        <v>35</v>
      </c>
      <c r="B72" s="9" t="s">
        <v>245</v>
      </c>
      <c r="C72" s="9" t="s">
        <v>246</v>
      </c>
      <c r="D72" s="9" t="s">
        <v>5398</v>
      </c>
      <c r="E72" s="19" t="s">
        <v>247</v>
      </c>
    </row>
    <row r="73" spans="1:5" x14ac:dyDescent="0.15">
      <c r="A73" s="18" t="s">
        <v>35</v>
      </c>
      <c r="B73" s="9" t="s">
        <v>248</v>
      </c>
      <c r="C73" s="9" t="s">
        <v>249</v>
      </c>
      <c r="D73" s="9" t="s">
        <v>5399</v>
      </c>
      <c r="E73" s="19" t="s">
        <v>250</v>
      </c>
    </row>
    <row r="74" spans="1:5" x14ac:dyDescent="0.15">
      <c r="A74" s="18" t="s">
        <v>35</v>
      </c>
      <c r="B74" s="9" t="s">
        <v>251</v>
      </c>
      <c r="C74" s="9" t="s">
        <v>252</v>
      </c>
      <c r="D74" s="9" t="s">
        <v>5400</v>
      </c>
      <c r="E74" s="19" t="s">
        <v>253</v>
      </c>
    </row>
    <row r="75" spans="1:5" x14ac:dyDescent="0.15">
      <c r="A75" s="18" t="s">
        <v>35</v>
      </c>
      <c r="B75" s="9" t="s">
        <v>254</v>
      </c>
      <c r="C75" s="9" t="s">
        <v>255</v>
      </c>
      <c r="D75" s="9" t="s">
        <v>5401</v>
      </c>
      <c r="E75" s="19" t="s">
        <v>256</v>
      </c>
    </row>
    <row r="76" spans="1:5" x14ac:dyDescent="0.15">
      <c r="A76" s="18" t="s">
        <v>35</v>
      </c>
      <c r="B76" s="9" t="s">
        <v>257</v>
      </c>
      <c r="C76" s="9" t="s">
        <v>258</v>
      </c>
      <c r="D76" s="9" t="s">
        <v>5402</v>
      </c>
      <c r="E76" s="19" t="s">
        <v>259</v>
      </c>
    </row>
    <row r="77" spans="1:5" x14ac:dyDescent="0.15">
      <c r="A77" s="18" t="s">
        <v>35</v>
      </c>
      <c r="B77" s="9" t="s">
        <v>260</v>
      </c>
      <c r="C77" s="9" t="s">
        <v>261</v>
      </c>
      <c r="D77" s="9" t="s">
        <v>5403</v>
      </c>
      <c r="E77" s="19" t="s">
        <v>262</v>
      </c>
    </row>
    <row r="78" spans="1:5" x14ac:dyDescent="0.15">
      <c r="A78" s="18" t="s">
        <v>35</v>
      </c>
      <c r="B78" s="9" t="s">
        <v>263</v>
      </c>
      <c r="C78" s="9" t="s">
        <v>264</v>
      </c>
      <c r="D78" s="9" t="s">
        <v>5404</v>
      </c>
      <c r="E78" s="19" t="s">
        <v>265</v>
      </c>
    </row>
    <row r="79" spans="1:5" x14ac:dyDescent="0.15">
      <c r="A79" s="18" t="s">
        <v>35</v>
      </c>
      <c r="B79" s="9" t="s">
        <v>266</v>
      </c>
      <c r="C79" s="9" t="s">
        <v>267</v>
      </c>
      <c r="D79" s="9" t="s">
        <v>5405</v>
      </c>
      <c r="E79" s="19" t="s">
        <v>268</v>
      </c>
    </row>
    <row r="80" spans="1:5" x14ac:dyDescent="0.15">
      <c r="A80" s="18" t="s">
        <v>35</v>
      </c>
      <c r="B80" s="9" t="s">
        <v>269</v>
      </c>
      <c r="C80" s="9" t="s">
        <v>270</v>
      </c>
      <c r="D80" s="9" t="s">
        <v>5406</v>
      </c>
      <c r="E80" s="19" t="s">
        <v>271</v>
      </c>
    </row>
    <row r="81" spans="1:5" x14ac:dyDescent="0.15">
      <c r="A81" s="18" t="s">
        <v>35</v>
      </c>
      <c r="B81" s="9" t="s">
        <v>272</v>
      </c>
      <c r="C81" s="9" t="s">
        <v>273</v>
      </c>
      <c r="D81" s="9" t="s">
        <v>5407</v>
      </c>
      <c r="E81" s="19" t="s">
        <v>274</v>
      </c>
    </row>
    <row r="82" spans="1:5" x14ac:dyDescent="0.15">
      <c r="A82" s="18" t="s">
        <v>35</v>
      </c>
      <c r="B82" s="9" t="s">
        <v>275</v>
      </c>
      <c r="C82" s="9" t="s">
        <v>276</v>
      </c>
      <c r="D82" s="9" t="s">
        <v>5408</v>
      </c>
      <c r="E82" s="19" t="s">
        <v>277</v>
      </c>
    </row>
    <row r="83" spans="1:5" x14ac:dyDescent="0.15">
      <c r="A83" s="18" t="s">
        <v>35</v>
      </c>
      <c r="B83" s="9" t="s">
        <v>278</v>
      </c>
      <c r="C83" s="9" t="s">
        <v>279</v>
      </c>
      <c r="D83" s="9" t="s">
        <v>5409</v>
      </c>
      <c r="E83" s="19" t="s">
        <v>280</v>
      </c>
    </row>
    <row r="84" spans="1:5" x14ac:dyDescent="0.15">
      <c r="A84" s="18" t="s">
        <v>35</v>
      </c>
      <c r="B84" s="9" t="s">
        <v>281</v>
      </c>
      <c r="C84" s="9" t="s">
        <v>282</v>
      </c>
      <c r="D84" s="9" t="s">
        <v>5410</v>
      </c>
      <c r="E84" s="19" t="s">
        <v>283</v>
      </c>
    </row>
    <row r="85" spans="1:5" x14ac:dyDescent="0.15">
      <c r="A85" s="18" t="s">
        <v>35</v>
      </c>
      <c r="B85" s="9" t="s">
        <v>284</v>
      </c>
      <c r="C85" s="9" t="s">
        <v>285</v>
      </c>
      <c r="D85" s="9" t="s">
        <v>5411</v>
      </c>
      <c r="E85" s="19" t="s">
        <v>286</v>
      </c>
    </row>
    <row r="86" spans="1:5" x14ac:dyDescent="0.15">
      <c r="A86" s="18" t="s">
        <v>35</v>
      </c>
      <c r="B86" s="9" t="s">
        <v>287</v>
      </c>
      <c r="C86" s="9" t="s">
        <v>288</v>
      </c>
      <c r="D86" s="9" t="s">
        <v>5412</v>
      </c>
      <c r="E86" s="19" t="s">
        <v>289</v>
      </c>
    </row>
    <row r="87" spans="1:5" x14ac:dyDescent="0.15">
      <c r="A87" s="18" t="s">
        <v>35</v>
      </c>
      <c r="B87" s="9" t="s">
        <v>290</v>
      </c>
      <c r="C87" s="9" t="s">
        <v>291</v>
      </c>
      <c r="D87" s="9" t="s">
        <v>5413</v>
      </c>
      <c r="E87" s="19" t="s">
        <v>292</v>
      </c>
    </row>
    <row r="88" spans="1:5" x14ac:dyDescent="0.15">
      <c r="A88" s="18" t="s">
        <v>35</v>
      </c>
      <c r="B88" s="9" t="s">
        <v>293</v>
      </c>
      <c r="C88" s="9" t="s">
        <v>294</v>
      </c>
      <c r="D88" s="9" t="s">
        <v>5414</v>
      </c>
      <c r="E88" s="19" t="s">
        <v>295</v>
      </c>
    </row>
    <row r="89" spans="1:5" x14ac:dyDescent="0.15">
      <c r="A89" s="18" t="s">
        <v>35</v>
      </c>
      <c r="B89" s="9" t="s">
        <v>296</v>
      </c>
      <c r="C89" s="9" t="s">
        <v>297</v>
      </c>
      <c r="D89" s="9" t="s">
        <v>5415</v>
      </c>
      <c r="E89" s="19" t="s">
        <v>298</v>
      </c>
    </row>
    <row r="90" spans="1:5" x14ac:dyDescent="0.15">
      <c r="A90" s="18" t="s">
        <v>35</v>
      </c>
      <c r="B90" s="9" t="s">
        <v>299</v>
      </c>
      <c r="C90" s="9" t="s">
        <v>300</v>
      </c>
      <c r="D90" s="9" t="s">
        <v>5416</v>
      </c>
      <c r="E90" s="19" t="s">
        <v>301</v>
      </c>
    </row>
    <row r="91" spans="1:5" x14ac:dyDescent="0.15">
      <c r="A91" s="18" t="s">
        <v>35</v>
      </c>
      <c r="B91" s="9" t="s">
        <v>302</v>
      </c>
      <c r="C91" s="9" t="s">
        <v>303</v>
      </c>
      <c r="D91" s="9" t="s">
        <v>5417</v>
      </c>
      <c r="E91" s="19" t="s">
        <v>304</v>
      </c>
    </row>
    <row r="92" spans="1:5" x14ac:dyDescent="0.15">
      <c r="A92" s="18" t="s">
        <v>35</v>
      </c>
      <c r="B92" s="9" t="s">
        <v>305</v>
      </c>
      <c r="C92" s="9" t="s">
        <v>306</v>
      </c>
      <c r="D92" s="9" t="s">
        <v>5418</v>
      </c>
      <c r="E92" s="19" t="s">
        <v>307</v>
      </c>
    </row>
    <row r="93" spans="1:5" x14ac:dyDescent="0.15">
      <c r="A93" s="18" t="s">
        <v>35</v>
      </c>
      <c r="B93" s="9" t="s">
        <v>308</v>
      </c>
      <c r="C93" s="9" t="s">
        <v>309</v>
      </c>
      <c r="D93" s="9" t="s">
        <v>5419</v>
      </c>
      <c r="E93" s="19" t="s">
        <v>310</v>
      </c>
    </row>
    <row r="94" spans="1:5" x14ac:dyDescent="0.15">
      <c r="A94" s="18" t="s">
        <v>35</v>
      </c>
      <c r="B94" s="9" t="s">
        <v>311</v>
      </c>
      <c r="C94" s="9" t="s">
        <v>312</v>
      </c>
      <c r="D94" s="9" t="s">
        <v>5420</v>
      </c>
      <c r="E94" s="19" t="s">
        <v>313</v>
      </c>
    </row>
    <row r="95" spans="1:5" x14ac:dyDescent="0.15">
      <c r="A95" s="18" t="s">
        <v>35</v>
      </c>
      <c r="B95" s="9" t="s">
        <v>314</v>
      </c>
      <c r="C95" s="9" t="s">
        <v>315</v>
      </c>
      <c r="D95" s="9" t="s">
        <v>5421</v>
      </c>
      <c r="E95" s="19" t="s">
        <v>316</v>
      </c>
    </row>
    <row r="96" spans="1:5" x14ac:dyDescent="0.15">
      <c r="A96" s="18" t="s">
        <v>35</v>
      </c>
      <c r="B96" s="9" t="s">
        <v>317</v>
      </c>
      <c r="C96" s="9" t="s">
        <v>318</v>
      </c>
      <c r="D96" s="9" t="s">
        <v>5422</v>
      </c>
      <c r="E96" s="19" t="s">
        <v>319</v>
      </c>
    </row>
    <row r="97" spans="1:5" x14ac:dyDescent="0.15">
      <c r="A97" s="18" t="s">
        <v>35</v>
      </c>
      <c r="B97" s="9" t="s">
        <v>320</v>
      </c>
      <c r="C97" s="9" t="s">
        <v>321</v>
      </c>
      <c r="D97" s="9" t="s">
        <v>5423</v>
      </c>
      <c r="E97" s="19" t="s">
        <v>322</v>
      </c>
    </row>
    <row r="98" spans="1:5" x14ac:dyDescent="0.15">
      <c r="A98" s="18" t="s">
        <v>35</v>
      </c>
      <c r="B98" s="9" t="s">
        <v>323</v>
      </c>
      <c r="C98" s="9" t="s">
        <v>324</v>
      </c>
      <c r="D98" s="9" t="s">
        <v>5424</v>
      </c>
      <c r="E98" s="19" t="s">
        <v>325</v>
      </c>
    </row>
    <row r="99" spans="1:5" x14ac:dyDescent="0.15">
      <c r="A99" s="18" t="s">
        <v>35</v>
      </c>
      <c r="B99" s="9" t="s">
        <v>326</v>
      </c>
      <c r="C99" s="9" t="s">
        <v>327</v>
      </c>
      <c r="D99" s="9" t="s">
        <v>5425</v>
      </c>
      <c r="E99" s="19" t="s">
        <v>328</v>
      </c>
    </row>
    <row r="100" spans="1:5" x14ac:dyDescent="0.15">
      <c r="A100" s="18" t="s">
        <v>35</v>
      </c>
      <c r="B100" s="9" t="s">
        <v>329</v>
      </c>
      <c r="C100" s="9" t="s">
        <v>330</v>
      </c>
      <c r="D100" s="9" t="s">
        <v>5426</v>
      </c>
      <c r="E100" s="19" t="s">
        <v>331</v>
      </c>
    </row>
    <row r="101" spans="1:5" x14ac:dyDescent="0.15">
      <c r="A101" s="18" t="s">
        <v>35</v>
      </c>
      <c r="B101" s="9" t="s">
        <v>332</v>
      </c>
      <c r="C101" s="9" t="s">
        <v>333</v>
      </c>
      <c r="D101" s="9" t="s">
        <v>5427</v>
      </c>
      <c r="E101" s="19" t="s">
        <v>334</v>
      </c>
    </row>
    <row r="102" spans="1:5" x14ac:dyDescent="0.15">
      <c r="A102" s="18" t="s">
        <v>35</v>
      </c>
      <c r="B102" s="9" t="s">
        <v>335</v>
      </c>
      <c r="C102" s="9" t="s">
        <v>336</v>
      </c>
      <c r="D102" s="9" t="s">
        <v>5428</v>
      </c>
      <c r="E102" s="19" t="s">
        <v>337</v>
      </c>
    </row>
    <row r="103" spans="1:5" x14ac:dyDescent="0.15">
      <c r="A103" s="18" t="s">
        <v>35</v>
      </c>
      <c r="B103" s="9" t="s">
        <v>338</v>
      </c>
      <c r="C103" s="9" t="s">
        <v>339</v>
      </c>
      <c r="D103" s="9" t="s">
        <v>5429</v>
      </c>
      <c r="E103" s="19" t="s">
        <v>340</v>
      </c>
    </row>
    <row r="104" spans="1:5" x14ac:dyDescent="0.15">
      <c r="A104" s="18" t="s">
        <v>35</v>
      </c>
      <c r="B104" s="9" t="s">
        <v>341</v>
      </c>
      <c r="C104" s="9" t="s">
        <v>342</v>
      </c>
      <c r="D104" s="9" t="s">
        <v>5430</v>
      </c>
      <c r="E104" s="19" t="s">
        <v>343</v>
      </c>
    </row>
    <row r="105" spans="1:5" x14ac:dyDescent="0.15">
      <c r="A105" s="18" t="s">
        <v>35</v>
      </c>
      <c r="B105" s="9" t="s">
        <v>344</v>
      </c>
      <c r="C105" s="9" t="s">
        <v>345</v>
      </c>
      <c r="D105" s="9" t="s">
        <v>5431</v>
      </c>
      <c r="E105" s="19" t="s">
        <v>346</v>
      </c>
    </row>
    <row r="106" spans="1:5" x14ac:dyDescent="0.15">
      <c r="A106" s="18" t="s">
        <v>35</v>
      </c>
      <c r="B106" s="9" t="s">
        <v>347</v>
      </c>
      <c r="C106" s="9" t="s">
        <v>348</v>
      </c>
      <c r="D106" s="9" t="s">
        <v>5432</v>
      </c>
      <c r="E106" s="19" t="s">
        <v>349</v>
      </c>
    </row>
    <row r="107" spans="1:5" x14ac:dyDescent="0.15">
      <c r="A107" s="18" t="s">
        <v>35</v>
      </c>
      <c r="B107" s="9" t="s">
        <v>350</v>
      </c>
      <c r="C107" s="9" t="s">
        <v>351</v>
      </c>
      <c r="D107" s="9" t="s">
        <v>5433</v>
      </c>
      <c r="E107" s="19" t="s">
        <v>352</v>
      </c>
    </row>
    <row r="108" spans="1:5" x14ac:dyDescent="0.15">
      <c r="A108" s="18" t="s">
        <v>35</v>
      </c>
      <c r="B108" s="9" t="s">
        <v>353</v>
      </c>
      <c r="C108" s="9" t="s">
        <v>354</v>
      </c>
      <c r="D108" s="9" t="s">
        <v>5434</v>
      </c>
      <c r="E108" s="19" t="s">
        <v>355</v>
      </c>
    </row>
    <row r="109" spans="1:5" x14ac:dyDescent="0.15">
      <c r="A109" s="18" t="s">
        <v>35</v>
      </c>
      <c r="B109" s="9" t="s">
        <v>356</v>
      </c>
      <c r="C109" s="9" t="s">
        <v>357</v>
      </c>
      <c r="D109" s="9" t="s">
        <v>5435</v>
      </c>
      <c r="E109" s="19" t="s">
        <v>358</v>
      </c>
    </row>
    <row r="110" spans="1:5" x14ac:dyDescent="0.15">
      <c r="A110" s="18" t="s">
        <v>35</v>
      </c>
      <c r="B110" s="9" t="s">
        <v>359</v>
      </c>
      <c r="C110" s="9" t="s">
        <v>360</v>
      </c>
      <c r="D110" s="9" t="s">
        <v>5436</v>
      </c>
      <c r="E110" s="19" t="s">
        <v>361</v>
      </c>
    </row>
    <row r="111" spans="1:5" x14ac:dyDescent="0.15">
      <c r="A111" s="18" t="s">
        <v>35</v>
      </c>
      <c r="B111" s="9" t="s">
        <v>362</v>
      </c>
      <c r="C111" s="9" t="s">
        <v>363</v>
      </c>
      <c r="D111" s="9" t="s">
        <v>5437</v>
      </c>
      <c r="E111" s="19" t="s">
        <v>364</v>
      </c>
    </row>
    <row r="112" spans="1:5" x14ac:dyDescent="0.15">
      <c r="A112" s="18" t="s">
        <v>35</v>
      </c>
      <c r="B112" s="9" t="s">
        <v>365</v>
      </c>
      <c r="C112" s="9" t="s">
        <v>366</v>
      </c>
      <c r="D112" s="9" t="s">
        <v>5438</v>
      </c>
      <c r="E112" s="19" t="s">
        <v>367</v>
      </c>
    </row>
    <row r="113" spans="1:5" x14ac:dyDescent="0.15">
      <c r="A113" s="18" t="s">
        <v>35</v>
      </c>
      <c r="B113" s="9" t="s">
        <v>368</v>
      </c>
      <c r="C113" s="9" t="s">
        <v>369</v>
      </c>
      <c r="D113" s="9" t="s">
        <v>5439</v>
      </c>
      <c r="E113" s="19" t="s">
        <v>370</v>
      </c>
    </row>
    <row r="114" spans="1:5" x14ac:dyDescent="0.15">
      <c r="A114" s="18" t="s">
        <v>35</v>
      </c>
      <c r="B114" s="9" t="s">
        <v>371</v>
      </c>
      <c r="C114" s="9" t="s">
        <v>372</v>
      </c>
      <c r="D114" s="9" t="s">
        <v>5440</v>
      </c>
      <c r="E114" s="19" t="s">
        <v>373</v>
      </c>
    </row>
    <row r="115" spans="1:5" x14ac:dyDescent="0.15">
      <c r="A115" s="18" t="s">
        <v>35</v>
      </c>
      <c r="B115" s="9" t="s">
        <v>374</v>
      </c>
      <c r="C115" s="9" t="s">
        <v>375</v>
      </c>
      <c r="D115" s="9" t="s">
        <v>5441</v>
      </c>
      <c r="E115" s="19" t="s">
        <v>376</v>
      </c>
    </row>
    <row r="116" spans="1:5" x14ac:dyDescent="0.15">
      <c r="A116" s="18" t="s">
        <v>35</v>
      </c>
      <c r="B116" s="9" t="s">
        <v>377</v>
      </c>
      <c r="C116" s="9" t="s">
        <v>378</v>
      </c>
      <c r="D116" s="9" t="s">
        <v>5442</v>
      </c>
      <c r="E116" s="19" t="s">
        <v>379</v>
      </c>
    </row>
    <row r="117" spans="1:5" x14ac:dyDescent="0.15">
      <c r="A117" s="18" t="s">
        <v>35</v>
      </c>
      <c r="B117" s="9" t="s">
        <v>380</v>
      </c>
      <c r="C117" s="9" t="s">
        <v>381</v>
      </c>
      <c r="D117" s="9" t="s">
        <v>5443</v>
      </c>
      <c r="E117" s="19" t="s">
        <v>382</v>
      </c>
    </row>
    <row r="118" spans="1:5" x14ac:dyDescent="0.15">
      <c r="A118" s="18" t="s">
        <v>35</v>
      </c>
      <c r="B118" s="9" t="s">
        <v>383</v>
      </c>
      <c r="C118" s="9" t="s">
        <v>177</v>
      </c>
      <c r="D118" s="9" t="s">
        <v>5444</v>
      </c>
      <c r="E118" s="19" t="s">
        <v>384</v>
      </c>
    </row>
    <row r="119" spans="1:5" x14ac:dyDescent="0.15">
      <c r="A119" s="18" t="s">
        <v>35</v>
      </c>
      <c r="B119" s="9" t="s">
        <v>385</v>
      </c>
      <c r="C119" s="9" t="s">
        <v>386</v>
      </c>
      <c r="D119" s="9" t="s">
        <v>5445</v>
      </c>
      <c r="E119" s="19" t="s">
        <v>387</v>
      </c>
    </row>
    <row r="120" spans="1:5" x14ac:dyDescent="0.15">
      <c r="A120" s="18" t="s">
        <v>35</v>
      </c>
      <c r="B120" s="9" t="s">
        <v>388</v>
      </c>
      <c r="C120" s="9" t="s">
        <v>389</v>
      </c>
      <c r="D120" s="9" t="s">
        <v>5446</v>
      </c>
      <c r="E120" s="19" t="s">
        <v>390</v>
      </c>
    </row>
    <row r="121" spans="1:5" x14ac:dyDescent="0.15">
      <c r="A121" s="18" t="s">
        <v>35</v>
      </c>
      <c r="B121" s="9" t="s">
        <v>391</v>
      </c>
      <c r="C121" s="9" t="s">
        <v>392</v>
      </c>
      <c r="D121" s="9" t="s">
        <v>5447</v>
      </c>
      <c r="E121" s="19" t="s">
        <v>393</v>
      </c>
    </row>
    <row r="122" spans="1:5" x14ac:dyDescent="0.15">
      <c r="A122" s="18" t="s">
        <v>35</v>
      </c>
      <c r="B122" s="9" t="s">
        <v>394</v>
      </c>
      <c r="C122" s="9" t="s">
        <v>395</v>
      </c>
      <c r="D122" s="9" t="s">
        <v>5448</v>
      </c>
      <c r="E122" s="19" t="s">
        <v>396</v>
      </c>
    </row>
    <row r="123" spans="1:5" x14ac:dyDescent="0.15">
      <c r="A123" s="18" t="s">
        <v>35</v>
      </c>
      <c r="B123" s="9" t="s">
        <v>397</v>
      </c>
      <c r="C123" s="9" t="s">
        <v>398</v>
      </c>
      <c r="D123" s="9" t="s">
        <v>5449</v>
      </c>
      <c r="E123" s="19" t="s">
        <v>399</v>
      </c>
    </row>
    <row r="124" spans="1:5" x14ac:dyDescent="0.15">
      <c r="A124" s="18" t="s">
        <v>35</v>
      </c>
      <c r="B124" s="9" t="s">
        <v>400</v>
      </c>
      <c r="C124" s="9" t="s">
        <v>401</v>
      </c>
      <c r="D124" s="9" t="s">
        <v>5450</v>
      </c>
      <c r="E124" s="19" t="s">
        <v>402</v>
      </c>
    </row>
    <row r="125" spans="1:5" x14ac:dyDescent="0.15">
      <c r="A125" s="18" t="s">
        <v>35</v>
      </c>
      <c r="B125" s="9" t="s">
        <v>403</v>
      </c>
      <c r="C125" s="9" t="s">
        <v>404</v>
      </c>
      <c r="D125" s="9" t="s">
        <v>5451</v>
      </c>
      <c r="E125" s="19" t="s">
        <v>405</v>
      </c>
    </row>
    <row r="126" spans="1:5" x14ac:dyDescent="0.15">
      <c r="A126" s="18" t="s">
        <v>35</v>
      </c>
      <c r="B126" s="9" t="s">
        <v>406</v>
      </c>
      <c r="C126" s="9" t="s">
        <v>407</v>
      </c>
      <c r="D126" s="9" t="s">
        <v>5452</v>
      </c>
      <c r="E126" s="19" t="s">
        <v>408</v>
      </c>
    </row>
    <row r="127" spans="1:5" x14ac:dyDescent="0.15">
      <c r="A127" s="18" t="s">
        <v>35</v>
      </c>
      <c r="B127" s="9" t="s">
        <v>409</v>
      </c>
      <c r="C127" s="9" t="s">
        <v>410</v>
      </c>
      <c r="D127" s="9" t="s">
        <v>5453</v>
      </c>
      <c r="E127" s="19" t="s">
        <v>411</v>
      </c>
    </row>
    <row r="128" spans="1:5" x14ac:dyDescent="0.15">
      <c r="A128" s="18" t="s">
        <v>35</v>
      </c>
      <c r="B128" s="9" t="s">
        <v>412</v>
      </c>
      <c r="C128" s="9" t="s">
        <v>413</v>
      </c>
      <c r="D128" s="9" t="s">
        <v>5454</v>
      </c>
      <c r="E128" s="19" t="s">
        <v>414</v>
      </c>
    </row>
    <row r="129" spans="1:5" x14ac:dyDescent="0.15">
      <c r="A129" s="18" t="s">
        <v>35</v>
      </c>
      <c r="B129" s="9" t="s">
        <v>415</v>
      </c>
      <c r="C129" s="9" t="s">
        <v>416</v>
      </c>
      <c r="D129" s="9" t="s">
        <v>5455</v>
      </c>
      <c r="E129" s="19" t="s">
        <v>417</v>
      </c>
    </row>
    <row r="130" spans="1:5" x14ac:dyDescent="0.15">
      <c r="A130" s="18" t="s">
        <v>35</v>
      </c>
      <c r="B130" s="9" t="s">
        <v>418</v>
      </c>
      <c r="C130" s="9" t="s">
        <v>419</v>
      </c>
      <c r="D130" s="9" t="s">
        <v>5456</v>
      </c>
      <c r="E130" s="19" t="s">
        <v>420</v>
      </c>
    </row>
    <row r="131" spans="1:5" x14ac:dyDescent="0.15">
      <c r="A131" s="18" t="s">
        <v>35</v>
      </c>
      <c r="B131" s="9" t="s">
        <v>421</v>
      </c>
      <c r="C131" s="9" t="s">
        <v>422</v>
      </c>
      <c r="D131" s="9" t="s">
        <v>5457</v>
      </c>
      <c r="E131" s="19" t="s">
        <v>423</v>
      </c>
    </row>
    <row r="132" spans="1:5" x14ac:dyDescent="0.15">
      <c r="A132" s="18" t="s">
        <v>35</v>
      </c>
      <c r="B132" s="9" t="s">
        <v>424</v>
      </c>
      <c r="C132" s="9" t="s">
        <v>425</v>
      </c>
      <c r="D132" s="9" t="s">
        <v>5458</v>
      </c>
      <c r="E132" s="19" t="s">
        <v>426</v>
      </c>
    </row>
    <row r="133" spans="1:5" x14ac:dyDescent="0.15">
      <c r="A133" s="18" t="s">
        <v>35</v>
      </c>
      <c r="B133" s="9" t="s">
        <v>427</v>
      </c>
      <c r="C133" s="9" t="s">
        <v>428</v>
      </c>
      <c r="D133" s="9" t="s">
        <v>5459</v>
      </c>
      <c r="E133" s="19" t="s">
        <v>429</v>
      </c>
    </row>
    <row r="134" spans="1:5" x14ac:dyDescent="0.15">
      <c r="A134" s="18" t="s">
        <v>35</v>
      </c>
      <c r="B134" s="9" t="s">
        <v>430</v>
      </c>
      <c r="C134" s="9" t="s">
        <v>431</v>
      </c>
      <c r="D134" s="9" t="s">
        <v>5460</v>
      </c>
      <c r="E134" s="19" t="s">
        <v>432</v>
      </c>
    </row>
    <row r="135" spans="1:5" x14ac:dyDescent="0.15">
      <c r="A135" s="18" t="s">
        <v>35</v>
      </c>
      <c r="B135" s="9" t="s">
        <v>433</v>
      </c>
      <c r="C135" s="9" t="s">
        <v>434</v>
      </c>
      <c r="D135" s="9" t="s">
        <v>5461</v>
      </c>
      <c r="E135" s="19" t="s">
        <v>435</v>
      </c>
    </row>
    <row r="136" spans="1:5" x14ac:dyDescent="0.15">
      <c r="A136" s="18" t="s">
        <v>35</v>
      </c>
      <c r="B136" s="9" t="s">
        <v>436</v>
      </c>
      <c r="C136" s="9" t="s">
        <v>437</v>
      </c>
      <c r="D136" s="9" t="s">
        <v>5462</v>
      </c>
      <c r="E136" s="19" t="s">
        <v>438</v>
      </c>
    </row>
    <row r="137" spans="1:5" x14ac:dyDescent="0.15">
      <c r="A137" s="18" t="s">
        <v>35</v>
      </c>
      <c r="B137" s="9" t="s">
        <v>439</v>
      </c>
      <c r="C137" s="9" t="s">
        <v>440</v>
      </c>
      <c r="D137" s="9" t="s">
        <v>5463</v>
      </c>
      <c r="E137" s="19" t="s">
        <v>441</v>
      </c>
    </row>
    <row r="138" spans="1:5" x14ac:dyDescent="0.15">
      <c r="A138" s="18" t="s">
        <v>35</v>
      </c>
      <c r="B138" s="9" t="s">
        <v>442</v>
      </c>
      <c r="C138" s="9" t="s">
        <v>443</v>
      </c>
      <c r="D138" s="9" t="s">
        <v>5464</v>
      </c>
      <c r="E138" s="19" t="s">
        <v>444</v>
      </c>
    </row>
    <row r="139" spans="1:5" x14ac:dyDescent="0.15">
      <c r="A139" s="18" t="s">
        <v>35</v>
      </c>
      <c r="B139" s="9" t="s">
        <v>445</v>
      </c>
      <c r="C139" s="9" t="s">
        <v>446</v>
      </c>
      <c r="D139" s="9" t="s">
        <v>5465</v>
      </c>
      <c r="E139" s="19" t="s">
        <v>447</v>
      </c>
    </row>
    <row r="140" spans="1:5" x14ac:dyDescent="0.15">
      <c r="A140" s="18" t="s">
        <v>35</v>
      </c>
      <c r="B140" s="9" t="s">
        <v>448</v>
      </c>
      <c r="C140" s="9" t="s">
        <v>449</v>
      </c>
      <c r="D140" s="9" t="s">
        <v>5466</v>
      </c>
      <c r="E140" s="19" t="s">
        <v>450</v>
      </c>
    </row>
    <row r="141" spans="1:5" x14ac:dyDescent="0.15">
      <c r="A141" s="18" t="s">
        <v>35</v>
      </c>
      <c r="B141" s="9" t="s">
        <v>451</v>
      </c>
      <c r="C141" s="9" t="s">
        <v>452</v>
      </c>
      <c r="D141" s="9" t="s">
        <v>5467</v>
      </c>
      <c r="E141" s="19" t="s">
        <v>453</v>
      </c>
    </row>
    <row r="142" spans="1:5" x14ac:dyDescent="0.15">
      <c r="A142" s="18" t="s">
        <v>35</v>
      </c>
      <c r="B142" s="9" t="s">
        <v>454</v>
      </c>
      <c r="C142" s="9" t="s">
        <v>455</v>
      </c>
      <c r="D142" s="9" t="s">
        <v>5468</v>
      </c>
      <c r="E142" s="19" t="s">
        <v>456</v>
      </c>
    </row>
    <row r="143" spans="1:5" x14ac:dyDescent="0.15">
      <c r="A143" s="18" t="s">
        <v>35</v>
      </c>
      <c r="B143" s="9" t="s">
        <v>457</v>
      </c>
      <c r="C143" s="9" t="s">
        <v>458</v>
      </c>
      <c r="D143" s="9" t="s">
        <v>5469</v>
      </c>
      <c r="E143" s="19" t="s">
        <v>459</v>
      </c>
    </row>
    <row r="144" spans="1:5" x14ac:dyDescent="0.15">
      <c r="A144" s="18" t="s">
        <v>35</v>
      </c>
      <c r="B144" s="9" t="s">
        <v>460</v>
      </c>
      <c r="C144" s="9" t="s">
        <v>461</v>
      </c>
      <c r="D144" s="9" t="s">
        <v>5470</v>
      </c>
      <c r="E144" s="19" t="s">
        <v>462</v>
      </c>
    </row>
    <row r="145" spans="1:5" x14ac:dyDescent="0.15">
      <c r="A145" s="18" t="s">
        <v>35</v>
      </c>
      <c r="B145" s="9" t="s">
        <v>463</v>
      </c>
      <c r="C145" s="9" t="s">
        <v>464</v>
      </c>
      <c r="D145" s="9" t="s">
        <v>5471</v>
      </c>
      <c r="E145" s="19" t="s">
        <v>465</v>
      </c>
    </row>
    <row r="146" spans="1:5" x14ac:dyDescent="0.15">
      <c r="A146" s="18" t="s">
        <v>35</v>
      </c>
      <c r="B146" s="9" t="s">
        <v>466</v>
      </c>
      <c r="C146" s="9" t="s">
        <v>467</v>
      </c>
      <c r="D146" s="9" t="s">
        <v>5472</v>
      </c>
      <c r="E146" s="19" t="s">
        <v>468</v>
      </c>
    </row>
    <row r="147" spans="1:5" x14ac:dyDescent="0.15">
      <c r="A147" s="18" t="s">
        <v>35</v>
      </c>
      <c r="B147" s="9" t="s">
        <v>469</v>
      </c>
      <c r="C147" s="9" t="s">
        <v>470</v>
      </c>
      <c r="D147" s="9" t="s">
        <v>5473</v>
      </c>
      <c r="E147" s="19" t="s">
        <v>471</v>
      </c>
    </row>
    <row r="148" spans="1:5" x14ac:dyDescent="0.15">
      <c r="A148" s="18" t="s">
        <v>35</v>
      </c>
      <c r="B148" s="9" t="s">
        <v>472</v>
      </c>
      <c r="C148" s="9" t="s">
        <v>473</v>
      </c>
      <c r="D148" s="9" t="s">
        <v>5474</v>
      </c>
      <c r="E148" s="19" t="s">
        <v>474</v>
      </c>
    </row>
    <row r="149" spans="1:5" x14ac:dyDescent="0.15">
      <c r="A149" s="18" t="s">
        <v>35</v>
      </c>
      <c r="B149" s="9" t="s">
        <v>475</v>
      </c>
      <c r="C149" s="9" t="s">
        <v>476</v>
      </c>
      <c r="D149" s="9" t="s">
        <v>5475</v>
      </c>
      <c r="E149" s="19" t="s">
        <v>477</v>
      </c>
    </row>
    <row r="150" spans="1:5" x14ac:dyDescent="0.15">
      <c r="A150" s="18" t="s">
        <v>35</v>
      </c>
      <c r="B150" s="9" t="s">
        <v>478</v>
      </c>
      <c r="C150" s="9" t="s">
        <v>479</v>
      </c>
      <c r="D150" s="9" t="s">
        <v>5476</v>
      </c>
      <c r="E150" s="19" t="s">
        <v>480</v>
      </c>
    </row>
    <row r="151" spans="1:5" x14ac:dyDescent="0.15">
      <c r="A151" s="18" t="s">
        <v>35</v>
      </c>
      <c r="B151" s="9" t="s">
        <v>481</v>
      </c>
      <c r="C151" s="9" t="s">
        <v>482</v>
      </c>
      <c r="D151" s="9" t="s">
        <v>5477</v>
      </c>
      <c r="E151" s="19" t="s">
        <v>483</v>
      </c>
    </row>
    <row r="152" spans="1:5" x14ac:dyDescent="0.15">
      <c r="A152" s="18" t="s">
        <v>35</v>
      </c>
      <c r="B152" s="9" t="s">
        <v>484</v>
      </c>
      <c r="C152" s="9" t="s">
        <v>485</v>
      </c>
      <c r="D152" s="9" t="s">
        <v>5478</v>
      </c>
      <c r="E152" s="19" t="s">
        <v>486</v>
      </c>
    </row>
    <row r="153" spans="1:5" x14ac:dyDescent="0.15">
      <c r="A153" s="18" t="s">
        <v>35</v>
      </c>
      <c r="B153" s="9" t="s">
        <v>487</v>
      </c>
      <c r="C153" s="9" t="s">
        <v>488</v>
      </c>
      <c r="D153" s="9" t="s">
        <v>5479</v>
      </c>
      <c r="E153" s="19" t="s">
        <v>489</v>
      </c>
    </row>
    <row r="154" spans="1:5" x14ac:dyDescent="0.15">
      <c r="A154" s="18" t="s">
        <v>35</v>
      </c>
      <c r="B154" s="9" t="s">
        <v>490</v>
      </c>
      <c r="C154" s="9" t="s">
        <v>491</v>
      </c>
      <c r="D154" s="9" t="s">
        <v>5480</v>
      </c>
      <c r="E154" s="19" t="s">
        <v>492</v>
      </c>
    </row>
    <row r="155" spans="1:5" x14ac:dyDescent="0.15">
      <c r="A155" s="18" t="s">
        <v>35</v>
      </c>
      <c r="B155" s="9" t="s">
        <v>493</v>
      </c>
      <c r="C155" s="9" t="s">
        <v>494</v>
      </c>
      <c r="D155" s="9" t="s">
        <v>5481</v>
      </c>
      <c r="E155" s="19" t="s">
        <v>495</v>
      </c>
    </row>
    <row r="156" spans="1:5" x14ac:dyDescent="0.15">
      <c r="A156" s="18" t="s">
        <v>35</v>
      </c>
      <c r="B156" s="9" t="s">
        <v>496</v>
      </c>
      <c r="C156" s="9" t="s">
        <v>497</v>
      </c>
      <c r="D156" s="9" t="s">
        <v>5482</v>
      </c>
      <c r="E156" s="19" t="s">
        <v>498</v>
      </c>
    </row>
    <row r="157" spans="1:5" x14ac:dyDescent="0.15">
      <c r="A157" s="18" t="s">
        <v>35</v>
      </c>
      <c r="B157" s="9" t="s">
        <v>499</v>
      </c>
      <c r="C157" s="9" t="s">
        <v>500</v>
      </c>
      <c r="D157" s="9" t="s">
        <v>5483</v>
      </c>
      <c r="E157" s="19" t="s">
        <v>501</v>
      </c>
    </row>
    <row r="158" spans="1:5" x14ac:dyDescent="0.15">
      <c r="A158" s="18" t="s">
        <v>35</v>
      </c>
      <c r="B158" s="9" t="s">
        <v>502</v>
      </c>
      <c r="C158" s="9" t="s">
        <v>503</v>
      </c>
      <c r="D158" s="9" t="s">
        <v>5484</v>
      </c>
      <c r="E158" s="19" t="s">
        <v>504</v>
      </c>
    </row>
    <row r="159" spans="1:5" x14ac:dyDescent="0.15">
      <c r="A159" s="18" t="s">
        <v>35</v>
      </c>
      <c r="B159" s="9" t="s">
        <v>505</v>
      </c>
      <c r="C159" s="9" t="s">
        <v>506</v>
      </c>
      <c r="D159" s="9" t="s">
        <v>5485</v>
      </c>
      <c r="E159" s="19" t="s">
        <v>507</v>
      </c>
    </row>
    <row r="160" spans="1:5" x14ac:dyDescent="0.15">
      <c r="A160" s="18" t="s">
        <v>35</v>
      </c>
      <c r="B160" s="9" t="s">
        <v>508</v>
      </c>
      <c r="C160" s="9" t="s">
        <v>509</v>
      </c>
      <c r="D160" s="9" t="s">
        <v>5486</v>
      </c>
      <c r="E160" s="19" t="s">
        <v>510</v>
      </c>
    </row>
    <row r="161" spans="1:5" x14ac:dyDescent="0.15">
      <c r="A161" s="18" t="s">
        <v>35</v>
      </c>
      <c r="B161" s="9" t="s">
        <v>511</v>
      </c>
      <c r="C161" s="9" t="s">
        <v>512</v>
      </c>
      <c r="D161" s="9" t="s">
        <v>5487</v>
      </c>
      <c r="E161" s="19" t="s">
        <v>513</v>
      </c>
    </row>
    <row r="162" spans="1:5" x14ac:dyDescent="0.15">
      <c r="A162" s="18" t="s">
        <v>35</v>
      </c>
      <c r="B162" s="9" t="s">
        <v>514</v>
      </c>
      <c r="C162" s="9" t="s">
        <v>515</v>
      </c>
      <c r="D162" s="9" t="s">
        <v>5488</v>
      </c>
      <c r="E162" s="19" t="s">
        <v>516</v>
      </c>
    </row>
    <row r="163" spans="1:5" x14ac:dyDescent="0.15">
      <c r="A163" s="18" t="s">
        <v>35</v>
      </c>
      <c r="B163" s="9" t="s">
        <v>517</v>
      </c>
      <c r="C163" s="9" t="s">
        <v>518</v>
      </c>
      <c r="D163" s="9" t="s">
        <v>5489</v>
      </c>
      <c r="E163" s="19" t="s">
        <v>519</v>
      </c>
    </row>
    <row r="164" spans="1:5" x14ac:dyDescent="0.15">
      <c r="A164" s="18" t="s">
        <v>35</v>
      </c>
      <c r="B164" s="9" t="s">
        <v>520</v>
      </c>
      <c r="C164" s="9" t="s">
        <v>521</v>
      </c>
      <c r="D164" s="9" t="s">
        <v>5490</v>
      </c>
      <c r="E164" s="19" t="s">
        <v>522</v>
      </c>
    </row>
    <row r="165" spans="1:5" x14ac:dyDescent="0.15">
      <c r="A165" s="18" t="s">
        <v>35</v>
      </c>
      <c r="B165" s="9" t="s">
        <v>523</v>
      </c>
      <c r="C165" s="9" t="s">
        <v>524</v>
      </c>
      <c r="D165" s="9" t="s">
        <v>5491</v>
      </c>
      <c r="E165" s="19" t="s">
        <v>525</v>
      </c>
    </row>
    <row r="166" spans="1:5" x14ac:dyDescent="0.15">
      <c r="A166" s="18" t="s">
        <v>35</v>
      </c>
      <c r="B166" s="9" t="s">
        <v>526</v>
      </c>
      <c r="C166" s="9" t="s">
        <v>527</v>
      </c>
      <c r="D166" s="9" t="s">
        <v>5492</v>
      </c>
      <c r="E166" s="19" t="s">
        <v>528</v>
      </c>
    </row>
    <row r="167" spans="1:5" x14ac:dyDescent="0.15">
      <c r="A167" s="18" t="s">
        <v>35</v>
      </c>
      <c r="B167" s="9" t="s">
        <v>529</v>
      </c>
      <c r="C167" s="9" t="s">
        <v>530</v>
      </c>
      <c r="D167" s="9" t="s">
        <v>5493</v>
      </c>
      <c r="E167" s="19" t="s">
        <v>531</v>
      </c>
    </row>
    <row r="168" spans="1:5" x14ac:dyDescent="0.15">
      <c r="A168" s="18" t="s">
        <v>35</v>
      </c>
      <c r="B168" s="9" t="s">
        <v>532</v>
      </c>
      <c r="C168" s="9" t="s">
        <v>533</v>
      </c>
      <c r="D168" s="9" t="s">
        <v>5494</v>
      </c>
      <c r="E168" s="19" t="s">
        <v>534</v>
      </c>
    </row>
    <row r="169" spans="1:5" x14ac:dyDescent="0.15">
      <c r="A169" s="18" t="s">
        <v>35</v>
      </c>
      <c r="B169" s="9" t="s">
        <v>535</v>
      </c>
      <c r="C169" s="9" t="s">
        <v>536</v>
      </c>
      <c r="D169" s="9" t="s">
        <v>5495</v>
      </c>
      <c r="E169" s="19" t="s">
        <v>537</v>
      </c>
    </row>
    <row r="170" spans="1:5" x14ac:dyDescent="0.15">
      <c r="A170" s="18" t="s">
        <v>35</v>
      </c>
      <c r="B170" s="9" t="s">
        <v>538</v>
      </c>
      <c r="C170" s="9" t="s">
        <v>539</v>
      </c>
      <c r="D170" s="9" t="s">
        <v>5496</v>
      </c>
      <c r="E170" s="19" t="s">
        <v>540</v>
      </c>
    </row>
    <row r="171" spans="1:5" x14ac:dyDescent="0.15">
      <c r="A171" s="18" t="s">
        <v>35</v>
      </c>
      <c r="B171" s="9" t="s">
        <v>541</v>
      </c>
      <c r="C171" s="9" t="s">
        <v>542</v>
      </c>
      <c r="D171" s="9" t="s">
        <v>5497</v>
      </c>
      <c r="E171" s="19" t="s">
        <v>543</v>
      </c>
    </row>
    <row r="172" spans="1:5" x14ac:dyDescent="0.15">
      <c r="A172" s="18" t="s">
        <v>35</v>
      </c>
      <c r="B172" s="9" t="s">
        <v>544</v>
      </c>
      <c r="C172" s="9" t="s">
        <v>545</v>
      </c>
      <c r="D172" s="9" t="s">
        <v>5498</v>
      </c>
      <c r="E172" s="19" t="s">
        <v>546</v>
      </c>
    </row>
    <row r="173" spans="1:5" x14ac:dyDescent="0.15">
      <c r="A173" s="18" t="s">
        <v>35</v>
      </c>
      <c r="B173" s="9" t="s">
        <v>547</v>
      </c>
      <c r="C173" s="9" t="s">
        <v>548</v>
      </c>
      <c r="D173" s="9" t="s">
        <v>5499</v>
      </c>
      <c r="E173" s="19" t="s">
        <v>549</v>
      </c>
    </row>
    <row r="174" spans="1:5" x14ac:dyDescent="0.15">
      <c r="A174" s="18" t="s">
        <v>35</v>
      </c>
      <c r="B174" s="9" t="s">
        <v>550</v>
      </c>
      <c r="C174" s="9" t="s">
        <v>551</v>
      </c>
      <c r="D174" s="9" t="s">
        <v>5500</v>
      </c>
      <c r="E174" s="19" t="s">
        <v>552</v>
      </c>
    </row>
    <row r="175" spans="1:5" x14ac:dyDescent="0.15">
      <c r="A175" s="18" t="s">
        <v>35</v>
      </c>
      <c r="B175" s="9" t="s">
        <v>553</v>
      </c>
      <c r="C175" s="9" t="s">
        <v>554</v>
      </c>
      <c r="D175" s="9" t="s">
        <v>5501</v>
      </c>
      <c r="E175" s="19" t="s">
        <v>555</v>
      </c>
    </row>
    <row r="176" spans="1:5" x14ac:dyDescent="0.15">
      <c r="A176" s="18" t="s">
        <v>35</v>
      </c>
      <c r="B176" s="9" t="s">
        <v>556</v>
      </c>
      <c r="C176" s="9" t="s">
        <v>557</v>
      </c>
      <c r="D176" s="9" t="s">
        <v>5502</v>
      </c>
      <c r="E176" s="19" t="s">
        <v>558</v>
      </c>
    </row>
    <row r="177" spans="1:5" x14ac:dyDescent="0.15">
      <c r="A177" s="18" t="s">
        <v>35</v>
      </c>
      <c r="B177" s="9" t="s">
        <v>559</v>
      </c>
      <c r="C177" s="9" t="s">
        <v>560</v>
      </c>
      <c r="D177" s="9" t="s">
        <v>5503</v>
      </c>
      <c r="E177" s="19" t="s">
        <v>561</v>
      </c>
    </row>
    <row r="178" spans="1:5" x14ac:dyDescent="0.15">
      <c r="A178" s="18" t="s">
        <v>35</v>
      </c>
      <c r="B178" s="9" t="s">
        <v>562</v>
      </c>
      <c r="C178" s="9" t="s">
        <v>563</v>
      </c>
      <c r="D178" s="9" t="s">
        <v>5504</v>
      </c>
      <c r="E178" s="19" t="s">
        <v>564</v>
      </c>
    </row>
    <row r="179" spans="1:5" x14ac:dyDescent="0.15">
      <c r="A179" s="18" t="s">
        <v>35</v>
      </c>
      <c r="B179" s="9" t="s">
        <v>565</v>
      </c>
      <c r="C179" s="9" t="s">
        <v>566</v>
      </c>
      <c r="D179" s="9" t="s">
        <v>5505</v>
      </c>
      <c r="E179" s="19" t="s">
        <v>567</v>
      </c>
    </row>
    <row r="180" spans="1:5" x14ac:dyDescent="0.15">
      <c r="A180" s="18" t="s">
        <v>35</v>
      </c>
      <c r="B180" s="9" t="s">
        <v>568</v>
      </c>
      <c r="C180" s="9" t="s">
        <v>569</v>
      </c>
      <c r="D180" s="9" t="s">
        <v>5506</v>
      </c>
      <c r="E180" s="19" t="s">
        <v>570</v>
      </c>
    </row>
    <row r="181" spans="1:5" ht="16.5" thickBot="1" x14ac:dyDescent="0.2">
      <c r="A181" s="18" t="s">
        <v>35</v>
      </c>
      <c r="B181" s="9" t="s">
        <v>571</v>
      </c>
      <c r="C181" s="9" t="s">
        <v>572</v>
      </c>
      <c r="D181" s="9" t="s">
        <v>5507</v>
      </c>
      <c r="E181" s="19" t="s">
        <v>573</v>
      </c>
    </row>
    <row r="182" spans="1:5" ht="16.5" thickTop="1" x14ac:dyDescent="0.15">
      <c r="A182" s="16" t="s">
        <v>574</v>
      </c>
      <c r="B182" s="8" t="s">
        <v>575</v>
      </c>
      <c r="C182" s="8"/>
      <c r="D182" s="8" t="s">
        <v>5508</v>
      </c>
      <c r="E182" s="17" t="s">
        <v>576</v>
      </c>
    </row>
    <row r="183" spans="1:5" x14ac:dyDescent="0.15">
      <c r="A183" s="18" t="s">
        <v>574</v>
      </c>
      <c r="B183" s="9" t="s">
        <v>577</v>
      </c>
      <c r="C183" s="9" t="s">
        <v>578</v>
      </c>
      <c r="D183" s="9" t="s">
        <v>5509</v>
      </c>
      <c r="E183" s="19" t="s">
        <v>579</v>
      </c>
    </row>
    <row r="184" spans="1:5" x14ac:dyDescent="0.15">
      <c r="A184" s="18" t="s">
        <v>574</v>
      </c>
      <c r="B184" s="9" t="s">
        <v>580</v>
      </c>
      <c r="C184" s="9" t="s">
        <v>581</v>
      </c>
      <c r="D184" s="9" t="s">
        <v>5510</v>
      </c>
      <c r="E184" s="19" t="s">
        <v>582</v>
      </c>
    </row>
    <row r="185" spans="1:5" x14ac:dyDescent="0.15">
      <c r="A185" s="18" t="s">
        <v>574</v>
      </c>
      <c r="B185" s="9" t="s">
        <v>583</v>
      </c>
      <c r="C185" s="9" t="s">
        <v>584</v>
      </c>
      <c r="D185" s="9" t="s">
        <v>5511</v>
      </c>
      <c r="E185" s="19" t="s">
        <v>585</v>
      </c>
    </row>
    <row r="186" spans="1:5" x14ac:dyDescent="0.15">
      <c r="A186" s="18" t="s">
        <v>574</v>
      </c>
      <c r="B186" s="9" t="s">
        <v>586</v>
      </c>
      <c r="C186" s="9" t="s">
        <v>587</v>
      </c>
      <c r="D186" s="9" t="s">
        <v>5512</v>
      </c>
      <c r="E186" s="19" t="s">
        <v>588</v>
      </c>
    </row>
    <row r="187" spans="1:5" x14ac:dyDescent="0.15">
      <c r="A187" s="18" t="s">
        <v>574</v>
      </c>
      <c r="B187" s="9" t="s">
        <v>589</v>
      </c>
      <c r="C187" s="9" t="s">
        <v>590</v>
      </c>
      <c r="D187" s="9" t="s">
        <v>5513</v>
      </c>
      <c r="E187" s="19" t="s">
        <v>591</v>
      </c>
    </row>
    <row r="188" spans="1:5" x14ac:dyDescent="0.15">
      <c r="A188" s="18" t="s">
        <v>574</v>
      </c>
      <c r="B188" s="9" t="s">
        <v>592</v>
      </c>
      <c r="C188" s="9" t="s">
        <v>593</v>
      </c>
      <c r="D188" s="9" t="s">
        <v>5514</v>
      </c>
      <c r="E188" s="19" t="s">
        <v>594</v>
      </c>
    </row>
    <row r="189" spans="1:5" x14ac:dyDescent="0.15">
      <c r="A189" s="18" t="s">
        <v>574</v>
      </c>
      <c r="B189" s="9" t="s">
        <v>595</v>
      </c>
      <c r="C189" s="9" t="s">
        <v>596</v>
      </c>
      <c r="D189" s="9" t="s">
        <v>5515</v>
      </c>
      <c r="E189" s="19" t="s">
        <v>597</v>
      </c>
    </row>
    <row r="190" spans="1:5" x14ac:dyDescent="0.15">
      <c r="A190" s="18" t="s">
        <v>574</v>
      </c>
      <c r="B190" s="9" t="s">
        <v>598</v>
      </c>
      <c r="C190" s="9" t="s">
        <v>599</v>
      </c>
      <c r="D190" s="9" t="s">
        <v>5516</v>
      </c>
      <c r="E190" s="19" t="s">
        <v>600</v>
      </c>
    </row>
    <row r="191" spans="1:5" x14ac:dyDescent="0.15">
      <c r="A191" s="18" t="s">
        <v>574</v>
      </c>
      <c r="B191" s="9" t="s">
        <v>601</v>
      </c>
      <c r="C191" s="9" t="s">
        <v>602</v>
      </c>
      <c r="D191" s="9" t="s">
        <v>5517</v>
      </c>
      <c r="E191" s="19" t="s">
        <v>603</v>
      </c>
    </row>
    <row r="192" spans="1:5" x14ac:dyDescent="0.15">
      <c r="A192" s="18" t="s">
        <v>574</v>
      </c>
      <c r="B192" s="9" t="s">
        <v>604</v>
      </c>
      <c r="C192" s="9" t="s">
        <v>605</v>
      </c>
      <c r="D192" s="9" t="s">
        <v>5518</v>
      </c>
      <c r="E192" s="19" t="s">
        <v>606</v>
      </c>
    </row>
    <row r="193" spans="1:5" x14ac:dyDescent="0.15">
      <c r="A193" s="18" t="s">
        <v>574</v>
      </c>
      <c r="B193" s="9" t="s">
        <v>607</v>
      </c>
      <c r="C193" s="9" t="s">
        <v>608</v>
      </c>
      <c r="D193" s="9" t="s">
        <v>5519</v>
      </c>
      <c r="E193" s="19" t="s">
        <v>609</v>
      </c>
    </row>
    <row r="194" spans="1:5" x14ac:dyDescent="0.15">
      <c r="A194" s="18" t="s">
        <v>574</v>
      </c>
      <c r="B194" s="9" t="s">
        <v>610</v>
      </c>
      <c r="C194" s="9" t="s">
        <v>611</v>
      </c>
      <c r="D194" s="9" t="s">
        <v>5520</v>
      </c>
      <c r="E194" s="19" t="s">
        <v>612</v>
      </c>
    </row>
    <row r="195" spans="1:5" x14ac:dyDescent="0.15">
      <c r="A195" s="18" t="s">
        <v>574</v>
      </c>
      <c r="B195" s="9" t="s">
        <v>613</v>
      </c>
      <c r="C195" s="9" t="s">
        <v>614</v>
      </c>
      <c r="D195" s="9" t="s">
        <v>5521</v>
      </c>
      <c r="E195" s="19" t="s">
        <v>615</v>
      </c>
    </row>
    <row r="196" spans="1:5" x14ac:dyDescent="0.15">
      <c r="A196" s="18" t="s">
        <v>574</v>
      </c>
      <c r="B196" s="9" t="s">
        <v>616</v>
      </c>
      <c r="C196" s="9" t="s">
        <v>617</v>
      </c>
      <c r="D196" s="9" t="s">
        <v>5522</v>
      </c>
      <c r="E196" s="19" t="s">
        <v>618</v>
      </c>
    </row>
    <row r="197" spans="1:5" x14ac:dyDescent="0.15">
      <c r="A197" s="18" t="s">
        <v>574</v>
      </c>
      <c r="B197" s="9" t="s">
        <v>619</v>
      </c>
      <c r="C197" s="9" t="s">
        <v>620</v>
      </c>
      <c r="D197" s="9" t="s">
        <v>5523</v>
      </c>
      <c r="E197" s="19" t="s">
        <v>621</v>
      </c>
    </row>
    <row r="198" spans="1:5" x14ac:dyDescent="0.15">
      <c r="A198" s="18" t="s">
        <v>574</v>
      </c>
      <c r="B198" s="9" t="s">
        <v>622</v>
      </c>
      <c r="C198" s="9" t="s">
        <v>623</v>
      </c>
      <c r="D198" s="9" t="s">
        <v>5524</v>
      </c>
      <c r="E198" s="19" t="s">
        <v>624</v>
      </c>
    </row>
    <row r="199" spans="1:5" x14ac:dyDescent="0.15">
      <c r="A199" s="18" t="s">
        <v>574</v>
      </c>
      <c r="B199" s="9" t="s">
        <v>625</v>
      </c>
      <c r="C199" s="9" t="s">
        <v>626</v>
      </c>
      <c r="D199" s="9" t="s">
        <v>5525</v>
      </c>
      <c r="E199" s="19" t="s">
        <v>627</v>
      </c>
    </row>
    <row r="200" spans="1:5" x14ac:dyDescent="0.15">
      <c r="A200" s="18" t="s">
        <v>574</v>
      </c>
      <c r="B200" s="9" t="s">
        <v>628</v>
      </c>
      <c r="C200" s="9" t="s">
        <v>629</v>
      </c>
      <c r="D200" s="9" t="s">
        <v>5526</v>
      </c>
      <c r="E200" s="19" t="s">
        <v>630</v>
      </c>
    </row>
    <row r="201" spans="1:5" x14ac:dyDescent="0.15">
      <c r="A201" s="18" t="s">
        <v>574</v>
      </c>
      <c r="B201" s="9" t="s">
        <v>631</v>
      </c>
      <c r="C201" s="9" t="s">
        <v>632</v>
      </c>
      <c r="D201" s="9" t="s">
        <v>5527</v>
      </c>
      <c r="E201" s="19" t="s">
        <v>633</v>
      </c>
    </row>
    <row r="202" spans="1:5" x14ac:dyDescent="0.15">
      <c r="A202" s="18" t="s">
        <v>574</v>
      </c>
      <c r="B202" s="9" t="s">
        <v>634</v>
      </c>
      <c r="C202" s="9" t="s">
        <v>635</v>
      </c>
      <c r="D202" s="9" t="s">
        <v>5528</v>
      </c>
      <c r="E202" s="19" t="s">
        <v>636</v>
      </c>
    </row>
    <row r="203" spans="1:5" x14ac:dyDescent="0.15">
      <c r="A203" s="18" t="s">
        <v>574</v>
      </c>
      <c r="B203" s="9" t="s">
        <v>637</v>
      </c>
      <c r="C203" s="9" t="s">
        <v>638</v>
      </c>
      <c r="D203" s="9" t="s">
        <v>5529</v>
      </c>
      <c r="E203" s="19" t="s">
        <v>639</v>
      </c>
    </row>
    <row r="204" spans="1:5" x14ac:dyDescent="0.15">
      <c r="A204" s="18" t="s">
        <v>574</v>
      </c>
      <c r="B204" s="9" t="s">
        <v>640</v>
      </c>
      <c r="C204" s="9" t="s">
        <v>641</v>
      </c>
      <c r="D204" s="9" t="s">
        <v>5530</v>
      </c>
      <c r="E204" s="19" t="s">
        <v>642</v>
      </c>
    </row>
    <row r="205" spans="1:5" x14ac:dyDescent="0.15">
      <c r="A205" s="18" t="s">
        <v>574</v>
      </c>
      <c r="B205" s="9" t="s">
        <v>643</v>
      </c>
      <c r="C205" s="9" t="s">
        <v>644</v>
      </c>
      <c r="D205" s="9" t="s">
        <v>5531</v>
      </c>
      <c r="E205" s="19" t="s">
        <v>645</v>
      </c>
    </row>
    <row r="206" spans="1:5" x14ac:dyDescent="0.15">
      <c r="A206" s="18" t="s">
        <v>574</v>
      </c>
      <c r="B206" s="9" t="s">
        <v>646</v>
      </c>
      <c r="C206" s="9" t="s">
        <v>647</v>
      </c>
      <c r="D206" s="9" t="s">
        <v>5532</v>
      </c>
      <c r="E206" s="19" t="s">
        <v>648</v>
      </c>
    </row>
    <row r="207" spans="1:5" x14ac:dyDescent="0.15">
      <c r="A207" s="18" t="s">
        <v>574</v>
      </c>
      <c r="B207" s="9" t="s">
        <v>649</v>
      </c>
      <c r="C207" s="9" t="s">
        <v>650</v>
      </c>
      <c r="D207" s="9" t="s">
        <v>5533</v>
      </c>
      <c r="E207" s="19" t="s">
        <v>651</v>
      </c>
    </row>
    <row r="208" spans="1:5" x14ac:dyDescent="0.15">
      <c r="A208" s="18" t="s">
        <v>574</v>
      </c>
      <c r="B208" s="9" t="s">
        <v>652</v>
      </c>
      <c r="C208" s="9" t="s">
        <v>653</v>
      </c>
      <c r="D208" s="9" t="s">
        <v>5534</v>
      </c>
      <c r="E208" s="19" t="s">
        <v>654</v>
      </c>
    </row>
    <row r="209" spans="1:5" x14ac:dyDescent="0.15">
      <c r="A209" s="18" t="s">
        <v>574</v>
      </c>
      <c r="B209" s="9" t="s">
        <v>655</v>
      </c>
      <c r="C209" s="9" t="s">
        <v>656</v>
      </c>
      <c r="D209" s="9" t="s">
        <v>5535</v>
      </c>
      <c r="E209" s="19" t="s">
        <v>657</v>
      </c>
    </row>
    <row r="210" spans="1:5" x14ac:dyDescent="0.15">
      <c r="A210" s="18" t="s">
        <v>574</v>
      </c>
      <c r="B210" s="9" t="s">
        <v>658</v>
      </c>
      <c r="C210" s="9" t="s">
        <v>659</v>
      </c>
      <c r="D210" s="9" t="s">
        <v>5536</v>
      </c>
      <c r="E210" s="19" t="s">
        <v>660</v>
      </c>
    </row>
    <row r="211" spans="1:5" x14ac:dyDescent="0.15">
      <c r="A211" s="18" t="s">
        <v>574</v>
      </c>
      <c r="B211" s="9" t="s">
        <v>661</v>
      </c>
      <c r="C211" s="9" t="s">
        <v>662</v>
      </c>
      <c r="D211" s="9" t="s">
        <v>5537</v>
      </c>
      <c r="E211" s="19" t="s">
        <v>663</v>
      </c>
    </row>
    <row r="212" spans="1:5" x14ac:dyDescent="0.15">
      <c r="A212" s="18" t="s">
        <v>574</v>
      </c>
      <c r="B212" s="9" t="s">
        <v>664</v>
      </c>
      <c r="C212" s="9" t="s">
        <v>665</v>
      </c>
      <c r="D212" s="9" t="s">
        <v>5538</v>
      </c>
      <c r="E212" s="19" t="s">
        <v>666</v>
      </c>
    </row>
    <row r="213" spans="1:5" x14ac:dyDescent="0.15">
      <c r="A213" s="18" t="s">
        <v>574</v>
      </c>
      <c r="B213" s="9" t="s">
        <v>667</v>
      </c>
      <c r="C213" s="9" t="s">
        <v>668</v>
      </c>
      <c r="D213" s="9" t="s">
        <v>5539</v>
      </c>
      <c r="E213" s="19" t="s">
        <v>669</v>
      </c>
    </row>
    <row r="214" spans="1:5" x14ac:dyDescent="0.15">
      <c r="A214" s="18" t="s">
        <v>574</v>
      </c>
      <c r="B214" s="9" t="s">
        <v>670</v>
      </c>
      <c r="C214" s="9" t="s">
        <v>671</v>
      </c>
      <c r="D214" s="9" t="s">
        <v>5540</v>
      </c>
      <c r="E214" s="19" t="s">
        <v>672</v>
      </c>
    </row>
    <row r="215" spans="1:5" x14ac:dyDescent="0.15">
      <c r="A215" s="18" t="s">
        <v>574</v>
      </c>
      <c r="B215" s="9" t="s">
        <v>673</v>
      </c>
      <c r="C215" s="9" t="s">
        <v>674</v>
      </c>
      <c r="D215" s="9" t="s">
        <v>5541</v>
      </c>
      <c r="E215" s="19" t="s">
        <v>675</v>
      </c>
    </row>
    <row r="216" spans="1:5" x14ac:dyDescent="0.15">
      <c r="A216" s="18" t="s">
        <v>574</v>
      </c>
      <c r="B216" s="9" t="s">
        <v>676</v>
      </c>
      <c r="C216" s="9" t="s">
        <v>677</v>
      </c>
      <c r="D216" s="9" t="s">
        <v>5542</v>
      </c>
      <c r="E216" s="19" t="s">
        <v>678</v>
      </c>
    </row>
    <row r="217" spans="1:5" x14ac:dyDescent="0.15">
      <c r="A217" s="18" t="s">
        <v>574</v>
      </c>
      <c r="B217" s="9" t="s">
        <v>679</v>
      </c>
      <c r="C217" s="9" t="s">
        <v>680</v>
      </c>
      <c r="D217" s="9" t="s">
        <v>5543</v>
      </c>
      <c r="E217" s="19" t="s">
        <v>681</v>
      </c>
    </row>
    <row r="218" spans="1:5" x14ac:dyDescent="0.15">
      <c r="A218" s="18" t="s">
        <v>574</v>
      </c>
      <c r="B218" s="9" t="s">
        <v>682</v>
      </c>
      <c r="C218" s="9" t="s">
        <v>683</v>
      </c>
      <c r="D218" s="9" t="s">
        <v>5544</v>
      </c>
      <c r="E218" s="19" t="s">
        <v>684</v>
      </c>
    </row>
    <row r="219" spans="1:5" x14ac:dyDescent="0.15">
      <c r="A219" s="18" t="s">
        <v>574</v>
      </c>
      <c r="B219" s="9" t="s">
        <v>685</v>
      </c>
      <c r="C219" s="9" t="s">
        <v>686</v>
      </c>
      <c r="D219" s="9" t="s">
        <v>5545</v>
      </c>
      <c r="E219" s="19" t="s">
        <v>687</v>
      </c>
    </row>
    <row r="220" spans="1:5" x14ac:dyDescent="0.15">
      <c r="A220" s="18" t="s">
        <v>574</v>
      </c>
      <c r="B220" s="9" t="s">
        <v>688</v>
      </c>
      <c r="C220" s="9" t="s">
        <v>689</v>
      </c>
      <c r="D220" s="9" t="s">
        <v>5546</v>
      </c>
      <c r="E220" s="19" t="s">
        <v>690</v>
      </c>
    </row>
    <row r="221" spans="1:5" x14ac:dyDescent="0.15">
      <c r="A221" s="18" t="s">
        <v>574</v>
      </c>
      <c r="B221" s="9" t="s">
        <v>691</v>
      </c>
      <c r="C221" s="9" t="s">
        <v>692</v>
      </c>
      <c r="D221" s="9" t="s">
        <v>5547</v>
      </c>
      <c r="E221" s="19" t="s">
        <v>693</v>
      </c>
    </row>
    <row r="222" spans="1:5" ht="16.5" thickBot="1" x14ac:dyDescent="0.2">
      <c r="A222" s="18" t="s">
        <v>574</v>
      </c>
      <c r="B222" s="9" t="s">
        <v>694</v>
      </c>
      <c r="C222" s="9" t="s">
        <v>695</v>
      </c>
      <c r="D222" s="9" t="s">
        <v>5548</v>
      </c>
      <c r="E222" s="19" t="s">
        <v>696</v>
      </c>
    </row>
    <row r="223" spans="1:5" ht="16.5" thickTop="1" x14ac:dyDescent="0.15">
      <c r="A223" s="16" t="s">
        <v>697</v>
      </c>
      <c r="B223" s="8" t="s">
        <v>698</v>
      </c>
      <c r="C223" s="8"/>
      <c r="D223" s="8" t="s">
        <v>5549</v>
      </c>
      <c r="E223" s="17" t="s">
        <v>699</v>
      </c>
    </row>
    <row r="224" spans="1:5" x14ac:dyDescent="0.15">
      <c r="A224" s="18" t="s">
        <v>697</v>
      </c>
      <c r="B224" s="9" t="s">
        <v>700</v>
      </c>
      <c r="C224" s="9" t="s">
        <v>701</v>
      </c>
      <c r="D224" s="9" t="s">
        <v>5550</v>
      </c>
      <c r="E224" s="19" t="s">
        <v>702</v>
      </c>
    </row>
    <row r="225" spans="1:5" x14ac:dyDescent="0.15">
      <c r="A225" s="18" t="s">
        <v>697</v>
      </c>
      <c r="B225" s="9" t="s">
        <v>703</v>
      </c>
      <c r="C225" s="9" t="s">
        <v>704</v>
      </c>
      <c r="D225" s="9" t="s">
        <v>5551</v>
      </c>
      <c r="E225" s="19" t="s">
        <v>705</v>
      </c>
    </row>
    <row r="226" spans="1:5" x14ac:dyDescent="0.15">
      <c r="A226" s="18" t="s">
        <v>697</v>
      </c>
      <c r="B226" s="9" t="s">
        <v>706</v>
      </c>
      <c r="C226" s="9" t="s">
        <v>707</v>
      </c>
      <c r="D226" s="9" t="s">
        <v>5552</v>
      </c>
      <c r="E226" s="19" t="s">
        <v>708</v>
      </c>
    </row>
    <row r="227" spans="1:5" x14ac:dyDescent="0.15">
      <c r="A227" s="18" t="s">
        <v>697</v>
      </c>
      <c r="B227" s="9" t="s">
        <v>709</v>
      </c>
      <c r="C227" s="9" t="s">
        <v>710</v>
      </c>
      <c r="D227" s="9" t="s">
        <v>5553</v>
      </c>
      <c r="E227" s="19" t="s">
        <v>711</v>
      </c>
    </row>
    <row r="228" spans="1:5" x14ac:dyDescent="0.15">
      <c r="A228" s="18" t="s">
        <v>697</v>
      </c>
      <c r="B228" s="9" t="s">
        <v>712</v>
      </c>
      <c r="C228" s="9" t="s">
        <v>713</v>
      </c>
      <c r="D228" s="9" t="s">
        <v>5554</v>
      </c>
      <c r="E228" s="19" t="s">
        <v>714</v>
      </c>
    </row>
    <row r="229" spans="1:5" x14ac:dyDescent="0.15">
      <c r="A229" s="18" t="s">
        <v>697</v>
      </c>
      <c r="B229" s="9" t="s">
        <v>715</v>
      </c>
      <c r="C229" s="9" t="s">
        <v>716</v>
      </c>
      <c r="D229" s="9" t="s">
        <v>5555</v>
      </c>
      <c r="E229" s="19" t="s">
        <v>717</v>
      </c>
    </row>
    <row r="230" spans="1:5" x14ac:dyDescent="0.15">
      <c r="A230" s="18" t="s">
        <v>697</v>
      </c>
      <c r="B230" s="9" t="s">
        <v>718</v>
      </c>
      <c r="C230" s="9" t="s">
        <v>719</v>
      </c>
      <c r="D230" s="9" t="s">
        <v>5556</v>
      </c>
      <c r="E230" s="19" t="s">
        <v>720</v>
      </c>
    </row>
    <row r="231" spans="1:5" x14ac:dyDescent="0.15">
      <c r="A231" s="18" t="s">
        <v>697</v>
      </c>
      <c r="B231" s="9" t="s">
        <v>721</v>
      </c>
      <c r="C231" s="9" t="s">
        <v>722</v>
      </c>
      <c r="D231" s="9" t="s">
        <v>5557</v>
      </c>
      <c r="E231" s="19" t="s">
        <v>723</v>
      </c>
    </row>
    <row r="232" spans="1:5" x14ac:dyDescent="0.15">
      <c r="A232" s="18" t="s">
        <v>697</v>
      </c>
      <c r="B232" s="9" t="s">
        <v>724</v>
      </c>
      <c r="C232" s="9" t="s">
        <v>725</v>
      </c>
      <c r="D232" s="9" t="s">
        <v>5558</v>
      </c>
      <c r="E232" s="19" t="s">
        <v>726</v>
      </c>
    </row>
    <row r="233" spans="1:5" x14ac:dyDescent="0.15">
      <c r="A233" s="18" t="s">
        <v>697</v>
      </c>
      <c r="B233" s="9" t="s">
        <v>727</v>
      </c>
      <c r="C233" s="9" t="s">
        <v>728</v>
      </c>
      <c r="D233" s="9" t="s">
        <v>5559</v>
      </c>
      <c r="E233" s="19" t="s">
        <v>729</v>
      </c>
    </row>
    <row r="234" spans="1:5" x14ac:dyDescent="0.15">
      <c r="A234" s="18" t="s">
        <v>697</v>
      </c>
      <c r="B234" s="9" t="s">
        <v>730</v>
      </c>
      <c r="C234" s="9" t="s">
        <v>731</v>
      </c>
      <c r="D234" s="9" t="s">
        <v>5560</v>
      </c>
      <c r="E234" s="19" t="s">
        <v>732</v>
      </c>
    </row>
    <row r="235" spans="1:5" x14ac:dyDescent="0.15">
      <c r="A235" s="18" t="s">
        <v>697</v>
      </c>
      <c r="B235" s="9" t="s">
        <v>733</v>
      </c>
      <c r="C235" s="9" t="s">
        <v>734</v>
      </c>
      <c r="D235" s="9" t="s">
        <v>5561</v>
      </c>
      <c r="E235" s="19" t="s">
        <v>735</v>
      </c>
    </row>
    <row r="236" spans="1:5" x14ac:dyDescent="0.15">
      <c r="A236" s="18" t="s">
        <v>697</v>
      </c>
      <c r="B236" s="9" t="s">
        <v>736</v>
      </c>
      <c r="C236" s="9" t="s">
        <v>737</v>
      </c>
      <c r="D236" s="9" t="s">
        <v>5562</v>
      </c>
      <c r="E236" s="19" t="s">
        <v>738</v>
      </c>
    </row>
    <row r="237" spans="1:5" x14ac:dyDescent="0.15">
      <c r="A237" s="18" t="s">
        <v>697</v>
      </c>
      <c r="B237" s="9" t="s">
        <v>739</v>
      </c>
      <c r="C237" s="9" t="s">
        <v>740</v>
      </c>
      <c r="D237" s="9" t="s">
        <v>5563</v>
      </c>
      <c r="E237" s="19" t="s">
        <v>741</v>
      </c>
    </row>
    <row r="238" spans="1:5" x14ac:dyDescent="0.15">
      <c r="A238" s="18" t="s">
        <v>697</v>
      </c>
      <c r="B238" s="9" t="s">
        <v>742</v>
      </c>
      <c r="C238" s="9" t="s">
        <v>743</v>
      </c>
      <c r="D238" s="9" t="s">
        <v>5564</v>
      </c>
      <c r="E238" s="19" t="s">
        <v>744</v>
      </c>
    </row>
    <row r="239" spans="1:5" x14ac:dyDescent="0.15">
      <c r="A239" s="18" t="s">
        <v>697</v>
      </c>
      <c r="B239" s="9" t="s">
        <v>745</v>
      </c>
      <c r="C239" s="9" t="s">
        <v>746</v>
      </c>
      <c r="D239" s="9" t="s">
        <v>5565</v>
      </c>
      <c r="E239" s="19" t="s">
        <v>747</v>
      </c>
    </row>
    <row r="240" spans="1:5" x14ac:dyDescent="0.15">
      <c r="A240" s="18" t="s">
        <v>697</v>
      </c>
      <c r="B240" s="9" t="s">
        <v>748</v>
      </c>
      <c r="C240" s="9" t="s">
        <v>749</v>
      </c>
      <c r="D240" s="9" t="s">
        <v>5566</v>
      </c>
      <c r="E240" s="19" t="s">
        <v>750</v>
      </c>
    </row>
    <row r="241" spans="1:5" x14ac:dyDescent="0.15">
      <c r="A241" s="18" t="s">
        <v>697</v>
      </c>
      <c r="B241" s="9" t="s">
        <v>751</v>
      </c>
      <c r="C241" s="9" t="s">
        <v>752</v>
      </c>
      <c r="D241" s="9" t="s">
        <v>5567</v>
      </c>
      <c r="E241" s="19" t="s">
        <v>753</v>
      </c>
    </row>
    <row r="242" spans="1:5" x14ac:dyDescent="0.15">
      <c r="A242" s="18" t="s">
        <v>697</v>
      </c>
      <c r="B242" s="9" t="s">
        <v>754</v>
      </c>
      <c r="C242" s="9" t="s">
        <v>755</v>
      </c>
      <c r="D242" s="9" t="s">
        <v>5568</v>
      </c>
      <c r="E242" s="19" t="s">
        <v>756</v>
      </c>
    </row>
    <row r="243" spans="1:5" x14ac:dyDescent="0.15">
      <c r="A243" s="18" t="s">
        <v>697</v>
      </c>
      <c r="B243" s="9" t="s">
        <v>757</v>
      </c>
      <c r="C243" s="9" t="s">
        <v>758</v>
      </c>
      <c r="D243" s="9" t="s">
        <v>5569</v>
      </c>
      <c r="E243" s="19" t="s">
        <v>759</v>
      </c>
    </row>
    <row r="244" spans="1:5" x14ac:dyDescent="0.15">
      <c r="A244" s="18" t="s">
        <v>697</v>
      </c>
      <c r="B244" s="9" t="s">
        <v>760</v>
      </c>
      <c r="C244" s="9" t="s">
        <v>761</v>
      </c>
      <c r="D244" s="9" t="s">
        <v>5570</v>
      </c>
      <c r="E244" s="19" t="s">
        <v>762</v>
      </c>
    </row>
    <row r="245" spans="1:5" x14ac:dyDescent="0.15">
      <c r="A245" s="18" t="s">
        <v>697</v>
      </c>
      <c r="B245" s="9" t="s">
        <v>763</v>
      </c>
      <c r="C245" s="9" t="s">
        <v>764</v>
      </c>
      <c r="D245" s="9" t="s">
        <v>5571</v>
      </c>
      <c r="E245" s="19" t="s">
        <v>765</v>
      </c>
    </row>
    <row r="246" spans="1:5" x14ac:dyDescent="0.15">
      <c r="A246" s="18" t="s">
        <v>697</v>
      </c>
      <c r="B246" s="9" t="s">
        <v>766</v>
      </c>
      <c r="C246" s="9" t="s">
        <v>767</v>
      </c>
      <c r="D246" s="9" t="s">
        <v>5572</v>
      </c>
      <c r="E246" s="19" t="s">
        <v>768</v>
      </c>
    </row>
    <row r="247" spans="1:5" x14ac:dyDescent="0.15">
      <c r="A247" s="18" t="s">
        <v>697</v>
      </c>
      <c r="B247" s="9" t="s">
        <v>769</v>
      </c>
      <c r="C247" s="9" t="s">
        <v>770</v>
      </c>
      <c r="D247" s="9" t="s">
        <v>5573</v>
      </c>
      <c r="E247" s="19" t="s">
        <v>771</v>
      </c>
    </row>
    <row r="248" spans="1:5" x14ac:dyDescent="0.15">
      <c r="A248" s="18" t="s">
        <v>697</v>
      </c>
      <c r="B248" s="9" t="s">
        <v>772</v>
      </c>
      <c r="C248" s="9" t="s">
        <v>773</v>
      </c>
      <c r="D248" s="9" t="s">
        <v>5574</v>
      </c>
      <c r="E248" s="19" t="s">
        <v>774</v>
      </c>
    </row>
    <row r="249" spans="1:5" x14ac:dyDescent="0.15">
      <c r="A249" s="18" t="s">
        <v>697</v>
      </c>
      <c r="B249" s="9" t="s">
        <v>775</v>
      </c>
      <c r="C249" s="9" t="s">
        <v>776</v>
      </c>
      <c r="D249" s="9" t="s">
        <v>5575</v>
      </c>
      <c r="E249" s="19" t="s">
        <v>777</v>
      </c>
    </row>
    <row r="250" spans="1:5" x14ac:dyDescent="0.15">
      <c r="A250" s="18" t="s">
        <v>697</v>
      </c>
      <c r="B250" s="9" t="s">
        <v>778</v>
      </c>
      <c r="C250" s="9" t="s">
        <v>779</v>
      </c>
      <c r="D250" s="9" t="s">
        <v>5576</v>
      </c>
      <c r="E250" s="19" t="s">
        <v>780</v>
      </c>
    </row>
    <row r="251" spans="1:5" x14ac:dyDescent="0.15">
      <c r="A251" s="18" t="s">
        <v>697</v>
      </c>
      <c r="B251" s="9" t="s">
        <v>781</v>
      </c>
      <c r="C251" s="9" t="s">
        <v>782</v>
      </c>
      <c r="D251" s="9" t="s">
        <v>5577</v>
      </c>
      <c r="E251" s="19" t="s">
        <v>783</v>
      </c>
    </row>
    <row r="252" spans="1:5" x14ac:dyDescent="0.15">
      <c r="A252" s="18" t="s">
        <v>697</v>
      </c>
      <c r="B252" s="9" t="s">
        <v>784</v>
      </c>
      <c r="C252" s="9" t="s">
        <v>785</v>
      </c>
      <c r="D252" s="9" t="s">
        <v>5578</v>
      </c>
      <c r="E252" s="19" t="s">
        <v>786</v>
      </c>
    </row>
    <row r="253" spans="1:5" x14ac:dyDescent="0.15">
      <c r="A253" s="18" t="s">
        <v>697</v>
      </c>
      <c r="B253" s="9" t="s">
        <v>787</v>
      </c>
      <c r="C253" s="9" t="s">
        <v>788</v>
      </c>
      <c r="D253" s="9" t="s">
        <v>5579</v>
      </c>
      <c r="E253" s="19" t="s">
        <v>789</v>
      </c>
    </row>
    <row r="254" spans="1:5" x14ac:dyDescent="0.15">
      <c r="A254" s="18" t="s">
        <v>697</v>
      </c>
      <c r="B254" s="9" t="s">
        <v>790</v>
      </c>
      <c r="C254" s="9" t="s">
        <v>791</v>
      </c>
      <c r="D254" s="9" t="s">
        <v>5580</v>
      </c>
      <c r="E254" s="19" t="s">
        <v>792</v>
      </c>
    </row>
    <row r="255" spans="1:5" x14ac:dyDescent="0.15">
      <c r="A255" s="18" t="s">
        <v>697</v>
      </c>
      <c r="B255" s="9" t="s">
        <v>793</v>
      </c>
      <c r="C255" s="9" t="s">
        <v>794</v>
      </c>
      <c r="D255" s="9" t="s">
        <v>5581</v>
      </c>
      <c r="E255" s="19" t="s">
        <v>795</v>
      </c>
    </row>
    <row r="256" spans="1:5" ht="16.5" thickBot="1" x14ac:dyDescent="0.2">
      <c r="A256" s="18" t="s">
        <v>697</v>
      </c>
      <c r="B256" s="9" t="s">
        <v>796</v>
      </c>
      <c r="C256" s="9" t="s">
        <v>797</v>
      </c>
      <c r="D256" s="9" t="s">
        <v>5582</v>
      </c>
      <c r="E256" s="19" t="s">
        <v>798</v>
      </c>
    </row>
    <row r="257" spans="1:5" ht="16.5" thickTop="1" x14ac:dyDescent="0.15">
      <c r="A257" s="16" t="s">
        <v>799</v>
      </c>
      <c r="B257" s="8" t="s">
        <v>800</v>
      </c>
      <c r="C257" s="8"/>
      <c r="D257" s="8" t="s">
        <v>5583</v>
      </c>
      <c r="E257" s="17" t="s">
        <v>801</v>
      </c>
    </row>
    <row r="258" spans="1:5" x14ac:dyDescent="0.15">
      <c r="A258" s="18" t="s">
        <v>799</v>
      </c>
      <c r="B258" s="9" t="s">
        <v>802</v>
      </c>
      <c r="C258" s="9" t="s">
        <v>803</v>
      </c>
      <c r="D258" s="9" t="s">
        <v>5584</v>
      </c>
      <c r="E258" s="19" t="s">
        <v>804</v>
      </c>
    </row>
    <row r="259" spans="1:5" x14ac:dyDescent="0.15">
      <c r="A259" s="18" t="s">
        <v>799</v>
      </c>
      <c r="B259" s="9" t="s">
        <v>805</v>
      </c>
      <c r="C259" s="9" t="s">
        <v>806</v>
      </c>
      <c r="D259" s="9" t="s">
        <v>5585</v>
      </c>
      <c r="E259" s="19" t="s">
        <v>807</v>
      </c>
    </row>
    <row r="260" spans="1:5" x14ac:dyDescent="0.15">
      <c r="A260" s="18" t="s">
        <v>799</v>
      </c>
      <c r="B260" s="9" t="s">
        <v>808</v>
      </c>
      <c r="C260" s="9" t="s">
        <v>809</v>
      </c>
      <c r="D260" s="9" t="s">
        <v>5586</v>
      </c>
      <c r="E260" s="19" t="s">
        <v>810</v>
      </c>
    </row>
    <row r="261" spans="1:5" x14ac:dyDescent="0.15">
      <c r="A261" s="18" t="s">
        <v>799</v>
      </c>
      <c r="B261" s="9" t="s">
        <v>811</v>
      </c>
      <c r="C261" s="9" t="s">
        <v>812</v>
      </c>
      <c r="D261" s="9" t="s">
        <v>5587</v>
      </c>
      <c r="E261" s="19" t="s">
        <v>813</v>
      </c>
    </row>
    <row r="262" spans="1:5" x14ac:dyDescent="0.15">
      <c r="A262" s="18" t="s">
        <v>799</v>
      </c>
      <c r="B262" s="9" t="s">
        <v>814</v>
      </c>
      <c r="C262" s="9" t="s">
        <v>815</v>
      </c>
      <c r="D262" s="9" t="s">
        <v>5588</v>
      </c>
      <c r="E262" s="19" t="s">
        <v>816</v>
      </c>
    </row>
    <row r="263" spans="1:5" x14ac:dyDescent="0.15">
      <c r="A263" s="18" t="s">
        <v>799</v>
      </c>
      <c r="B263" s="9" t="s">
        <v>817</v>
      </c>
      <c r="C263" s="9" t="s">
        <v>818</v>
      </c>
      <c r="D263" s="9" t="s">
        <v>5589</v>
      </c>
      <c r="E263" s="19" t="s">
        <v>819</v>
      </c>
    </row>
    <row r="264" spans="1:5" x14ac:dyDescent="0.15">
      <c r="A264" s="18" t="s">
        <v>799</v>
      </c>
      <c r="B264" s="9" t="s">
        <v>820</v>
      </c>
      <c r="C264" s="9" t="s">
        <v>821</v>
      </c>
      <c r="D264" s="9" t="s">
        <v>5590</v>
      </c>
      <c r="E264" s="19" t="s">
        <v>822</v>
      </c>
    </row>
    <row r="265" spans="1:5" x14ac:dyDescent="0.15">
      <c r="A265" s="18" t="s">
        <v>799</v>
      </c>
      <c r="B265" s="9" t="s">
        <v>823</v>
      </c>
      <c r="C265" s="9" t="s">
        <v>824</v>
      </c>
      <c r="D265" s="9" t="s">
        <v>5591</v>
      </c>
      <c r="E265" s="19" t="s">
        <v>825</v>
      </c>
    </row>
    <row r="266" spans="1:5" x14ac:dyDescent="0.15">
      <c r="A266" s="18" t="s">
        <v>799</v>
      </c>
      <c r="B266" s="9" t="s">
        <v>826</v>
      </c>
      <c r="C266" s="9" t="s">
        <v>827</v>
      </c>
      <c r="D266" s="9" t="s">
        <v>5592</v>
      </c>
      <c r="E266" s="19" t="s">
        <v>828</v>
      </c>
    </row>
    <row r="267" spans="1:5" x14ac:dyDescent="0.15">
      <c r="A267" s="18" t="s">
        <v>799</v>
      </c>
      <c r="B267" s="9" t="s">
        <v>829</v>
      </c>
      <c r="C267" s="9" t="s">
        <v>830</v>
      </c>
      <c r="D267" s="9" t="s">
        <v>5593</v>
      </c>
      <c r="E267" s="19" t="s">
        <v>831</v>
      </c>
    </row>
    <row r="268" spans="1:5" x14ac:dyDescent="0.15">
      <c r="A268" s="18" t="s">
        <v>799</v>
      </c>
      <c r="B268" s="9" t="s">
        <v>832</v>
      </c>
      <c r="C268" s="9" t="s">
        <v>833</v>
      </c>
      <c r="D268" s="9" t="s">
        <v>5594</v>
      </c>
      <c r="E268" s="19" t="s">
        <v>834</v>
      </c>
    </row>
    <row r="269" spans="1:5" x14ac:dyDescent="0.15">
      <c r="A269" s="18" t="s">
        <v>799</v>
      </c>
      <c r="B269" s="9" t="s">
        <v>835</v>
      </c>
      <c r="C269" s="9" t="s">
        <v>836</v>
      </c>
      <c r="D269" s="9" t="s">
        <v>5595</v>
      </c>
      <c r="E269" s="19" t="s">
        <v>837</v>
      </c>
    </row>
    <row r="270" spans="1:5" x14ac:dyDescent="0.15">
      <c r="A270" s="18" t="s">
        <v>799</v>
      </c>
      <c r="B270" s="9" t="s">
        <v>838</v>
      </c>
      <c r="C270" s="9" t="s">
        <v>839</v>
      </c>
      <c r="D270" s="9" t="s">
        <v>5596</v>
      </c>
      <c r="E270" s="19" t="s">
        <v>840</v>
      </c>
    </row>
    <row r="271" spans="1:5" x14ac:dyDescent="0.15">
      <c r="A271" s="18" t="s">
        <v>799</v>
      </c>
      <c r="B271" s="9" t="s">
        <v>841</v>
      </c>
      <c r="C271" s="9" t="s">
        <v>842</v>
      </c>
      <c r="D271" s="9" t="s">
        <v>5597</v>
      </c>
      <c r="E271" s="19" t="s">
        <v>843</v>
      </c>
    </row>
    <row r="272" spans="1:5" x14ac:dyDescent="0.15">
      <c r="A272" s="18" t="s">
        <v>799</v>
      </c>
      <c r="B272" s="9" t="s">
        <v>844</v>
      </c>
      <c r="C272" s="9" t="s">
        <v>845</v>
      </c>
      <c r="D272" s="9" t="s">
        <v>5598</v>
      </c>
      <c r="E272" s="19" t="s">
        <v>846</v>
      </c>
    </row>
    <row r="273" spans="1:5" x14ac:dyDescent="0.15">
      <c r="A273" s="18" t="s">
        <v>799</v>
      </c>
      <c r="B273" s="9" t="s">
        <v>847</v>
      </c>
      <c r="C273" s="9" t="s">
        <v>848</v>
      </c>
      <c r="D273" s="9" t="s">
        <v>5599</v>
      </c>
      <c r="E273" s="19" t="s">
        <v>849</v>
      </c>
    </row>
    <row r="274" spans="1:5" x14ac:dyDescent="0.15">
      <c r="A274" s="18" t="s">
        <v>799</v>
      </c>
      <c r="B274" s="9" t="s">
        <v>850</v>
      </c>
      <c r="C274" s="9" t="s">
        <v>851</v>
      </c>
      <c r="D274" s="9" t="s">
        <v>5600</v>
      </c>
      <c r="E274" s="19" t="s">
        <v>852</v>
      </c>
    </row>
    <row r="275" spans="1:5" x14ac:dyDescent="0.15">
      <c r="A275" s="18" t="s">
        <v>799</v>
      </c>
      <c r="B275" s="9" t="s">
        <v>853</v>
      </c>
      <c r="C275" s="9" t="s">
        <v>854</v>
      </c>
      <c r="D275" s="9" t="s">
        <v>5601</v>
      </c>
      <c r="E275" s="19" t="s">
        <v>855</v>
      </c>
    </row>
    <row r="276" spans="1:5" x14ac:dyDescent="0.15">
      <c r="A276" s="18" t="s">
        <v>799</v>
      </c>
      <c r="B276" s="9" t="s">
        <v>856</v>
      </c>
      <c r="C276" s="9" t="s">
        <v>857</v>
      </c>
      <c r="D276" s="9" t="s">
        <v>5602</v>
      </c>
      <c r="E276" s="19" t="s">
        <v>858</v>
      </c>
    </row>
    <row r="277" spans="1:5" x14ac:dyDescent="0.15">
      <c r="A277" s="18" t="s">
        <v>799</v>
      </c>
      <c r="B277" s="9" t="s">
        <v>859</v>
      </c>
      <c r="C277" s="9" t="s">
        <v>860</v>
      </c>
      <c r="D277" s="9" t="s">
        <v>5603</v>
      </c>
      <c r="E277" s="19" t="s">
        <v>861</v>
      </c>
    </row>
    <row r="278" spans="1:5" x14ac:dyDescent="0.15">
      <c r="A278" s="18" t="s">
        <v>799</v>
      </c>
      <c r="B278" s="9" t="s">
        <v>862</v>
      </c>
      <c r="C278" s="9" t="s">
        <v>863</v>
      </c>
      <c r="D278" s="9" t="s">
        <v>5604</v>
      </c>
      <c r="E278" s="19" t="s">
        <v>864</v>
      </c>
    </row>
    <row r="279" spans="1:5" x14ac:dyDescent="0.15">
      <c r="A279" s="18" t="s">
        <v>799</v>
      </c>
      <c r="B279" s="9" t="s">
        <v>865</v>
      </c>
      <c r="C279" s="9" t="s">
        <v>866</v>
      </c>
      <c r="D279" s="9" t="s">
        <v>5605</v>
      </c>
      <c r="E279" s="19" t="s">
        <v>867</v>
      </c>
    </row>
    <row r="280" spans="1:5" x14ac:dyDescent="0.15">
      <c r="A280" s="18" t="s">
        <v>799</v>
      </c>
      <c r="B280" s="9" t="s">
        <v>868</v>
      </c>
      <c r="C280" s="9" t="s">
        <v>869</v>
      </c>
      <c r="D280" s="9" t="s">
        <v>5606</v>
      </c>
      <c r="E280" s="19" t="s">
        <v>870</v>
      </c>
    </row>
    <row r="281" spans="1:5" x14ac:dyDescent="0.15">
      <c r="A281" s="18" t="s">
        <v>799</v>
      </c>
      <c r="B281" s="9" t="s">
        <v>871</v>
      </c>
      <c r="C281" s="9" t="s">
        <v>872</v>
      </c>
      <c r="D281" s="9" t="s">
        <v>5607</v>
      </c>
      <c r="E281" s="19" t="s">
        <v>873</v>
      </c>
    </row>
    <row r="282" spans="1:5" x14ac:dyDescent="0.15">
      <c r="A282" s="18" t="s">
        <v>799</v>
      </c>
      <c r="B282" s="9" t="s">
        <v>874</v>
      </c>
      <c r="C282" s="9" t="s">
        <v>875</v>
      </c>
      <c r="D282" s="9" t="s">
        <v>5608</v>
      </c>
      <c r="E282" s="19" t="s">
        <v>876</v>
      </c>
    </row>
    <row r="283" spans="1:5" x14ac:dyDescent="0.15">
      <c r="A283" s="18" t="s">
        <v>799</v>
      </c>
      <c r="B283" s="9" t="s">
        <v>877</v>
      </c>
      <c r="C283" s="9" t="s">
        <v>878</v>
      </c>
      <c r="D283" s="9" t="s">
        <v>5609</v>
      </c>
      <c r="E283" s="19" t="s">
        <v>879</v>
      </c>
    </row>
    <row r="284" spans="1:5" x14ac:dyDescent="0.15">
      <c r="A284" s="18" t="s">
        <v>799</v>
      </c>
      <c r="B284" s="9" t="s">
        <v>880</v>
      </c>
      <c r="C284" s="9" t="s">
        <v>881</v>
      </c>
      <c r="D284" s="9" t="s">
        <v>5610</v>
      </c>
      <c r="E284" s="19" t="s">
        <v>882</v>
      </c>
    </row>
    <row r="285" spans="1:5" x14ac:dyDescent="0.15">
      <c r="A285" s="18" t="s">
        <v>799</v>
      </c>
      <c r="B285" s="9" t="s">
        <v>883</v>
      </c>
      <c r="C285" s="9" t="s">
        <v>884</v>
      </c>
      <c r="D285" s="9" t="s">
        <v>5611</v>
      </c>
      <c r="E285" s="19" t="s">
        <v>885</v>
      </c>
    </row>
    <row r="286" spans="1:5" x14ac:dyDescent="0.15">
      <c r="A286" s="18" t="s">
        <v>799</v>
      </c>
      <c r="B286" s="9" t="s">
        <v>886</v>
      </c>
      <c r="C286" s="9" t="s">
        <v>887</v>
      </c>
      <c r="D286" s="9" t="s">
        <v>5612</v>
      </c>
      <c r="E286" s="19" t="s">
        <v>888</v>
      </c>
    </row>
    <row r="287" spans="1:5" x14ac:dyDescent="0.15">
      <c r="A287" s="18" t="s">
        <v>799</v>
      </c>
      <c r="B287" s="9" t="s">
        <v>889</v>
      </c>
      <c r="C287" s="9" t="s">
        <v>890</v>
      </c>
      <c r="D287" s="9" t="s">
        <v>5613</v>
      </c>
      <c r="E287" s="19" t="s">
        <v>891</v>
      </c>
    </row>
    <row r="288" spans="1:5" x14ac:dyDescent="0.15">
      <c r="A288" s="18" t="s">
        <v>799</v>
      </c>
      <c r="B288" s="9" t="s">
        <v>892</v>
      </c>
      <c r="C288" s="9" t="s">
        <v>893</v>
      </c>
      <c r="D288" s="9" t="s">
        <v>5614</v>
      </c>
      <c r="E288" s="19" t="s">
        <v>894</v>
      </c>
    </row>
    <row r="289" spans="1:5" x14ac:dyDescent="0.15">
      <c r="A289" s="18" t="s">
        <v>799</v>
      </c>
      <c r="B289" s="9" t="s">
        <v>895</v>
      </c>
      <c r="C289" s="9" t="s">
        <v>896</v>
      </c>
      <c r="D289" s="9" t="s">
        <v>5615</v>
      </c>
      <c r="E289" s="19" t="s">
        <v>897</v>
      </c>
    </row>
    <row r="290" spans="1:5" x14ac:dyDescent="0.15">
      <c r="A290" s="18" t="s">
        <v>799</v>
      </c>
      <c r="B290" s="9" t="s">
        <v>898</v>
      </c>
      <c r="C290" s="9" t="s">
        <v>899</v>
      </c>
      <c r="D290" s="9" t="s">
        <v>5616</v>
      </c>
      <c r="E290" s="19" t="s">
        <v>900</v>
      </c>
    </row>
    <row r="291" spans="1:5" x14ac:dyDescent="0.15">
      <c r="A291" s="18" t="s">
        <v>799</v>
      </c>
      <c r="B291" s="9" t="s">
        <v>901</v>
      </c>
      <c r="C291" s="9" t="s">
        <v>902</v>
      </c>
      <c r="D291" s="9" t="s">
        <v>5617</v>
      </c>
      <c r="E291" s="19" t="s">
        <v>903</v>
      </c>
    </row>
    <row r="292" spans="1:5" ht="16.5" thickBot="1" x14ac:dyDescent="0.2">
      <c r="A292" s="18" t="s">
        <v>799</v>
      </c>
      <c r="B292" s="9" t="s">
        <v>904</v>
      </c>
      <c r="C292" s="9" t="s">
        <v>905</v>
      </c>
      <c r="D292" s="9" t="s">
        <v>5618</v>
      </c>
      <c r="E292" s="19" t="s">
        <v>906</v>
      </c>
    </row>
    <row r="293" spans="1:5" ht="16.5" thickTop="1" x14ac:dyDescent="0.15">
      <c r="A293" s="16" t="s">
        <v>907</v>
      </c>
      <c r="B293" s="8" t="s">
        <v>908</v>
      </c>
      <c r="C293" s="8"/>
      <c r="D293" s="8" t="s">
        <v>5619</v>
      </c>
      <c r="E293" s="17" t="s">
        <v>909</v>
      </c>
    </row>
    <row r="294" spans="1:5" x14ac:dyDescent="0.15">
      <c r="A294" s="18" t="s">
        <v>907</v>
      </c>
      <c r="B294" s="9" t="s">
        <v>910</v>
      </c>
      <c r="C294" s="9" t="s">
        <v>911</v>
      </c>
      <c r="D294" s="9" t="s">
        <v>5620</v>
      </c>
      <c r="E294" s="19" t="s">
        <v>912</v>
      </c>
    </row>
    <row r="295" spans="1:5" x14ac:dyDescent="0.15">
      <c r="A295" s="18" t="s">
        <v>907</v>
      </c>
      <c r="B295" s="9" t="s">
        <v>913</v>
      </c>
      <c r="C295" s="9" t="s">
        <v>914</v>
      </c>
      <c r="D295" s="9" t="s">
        <v>5621</v>
      </c>
      <c r="E295" s="19" t="s">
        <v>915</v>
      </c>
    </row>
    <row r="296" spans="1:5" x14ac:dyDescent="0.15">
      <c r="A296" s="18" t="s">
        <v>907</v>
      </c>
      <c r="B296" s="9" t="s">
        <v>916</v>
      </c>
      <c r="C296" s="9" t="s">
        <v>917</v>
      </c>
      <c r="D296" s="9" t="s">
        <v>5622</v>
      </c>
      <c r="E296" s="19" t="s">
        <v>918</v>
      </c>
    </row>
    <row r="297" spans="1:5" x14ac:dyDescent="0.15">
      <c r="A297" s="18" t="s">
        <v>907</v>
      </c>
      <c r="B297" s="9" t="s">
        <v>919</v>
      </c>
      <c r="C297" s="9" t="s">
        <v>920</v>
      </c>
      <c r="D297" s="9" t="s">
        <v>5623</v>
      </c>
      <c r="E297" s="19" t="s">
        <v>921</v>
      </c>
    </row>
    <row r="298" spans="1:5" x14ac:dyDescent="0.15">
      <c r="A298" s="18" t="s">
        <v>907</v>
      </c>
      <c r="B298" s="9" t="s">
        <v>922</v>
      </c>
      <c r="C298" s="9" t="s">
        <v>923</v>
      </c>
      <c r="D298" s="9" t="s">
        <v>5624</v>
      </c>
      <c r="E298" s="19" t="s">
        <v>924</v>
      </c>
    </row>
    <row r="299" spans="1:5" x14ac:dyDescent="0.15">
      <c r="A299" s="18" t="s">
        <v>907</v>
      </c>
      <c r="B299" s="9" t="s">
        <v>925</v>
      </c>
      <c r="C299" s="9" t="s">
        <v>926</v>
      </c>
      <c r="D299" s="9" t="s">
        <v>5625</v>
      </c>
      <c r="E299" s="19" t="s">
        <v>927</v>
      </c>
    </row>
    <row r="300" spans="1:5" x14ac:dyDescent="0.15">
      <c r="A300" s="18" t="s">
        <v>907</v>
      </c>
      <c r="B300" s="9" t="s">
        <v>928</v>
      </c>
      <c r="C300" s="9" t="s">
        <v>929</v>
      </c>
      <c r="D300" s="9" t="s">
        <v>5626</v>
      </c>
      <c r="E300" s="19" t="s">
        <v>930</v>
      </c>
    </row>
    <row r="301" spans="1:5" x14ac:dyDescent="0.15">
      <c r="A301" s="18" t="s">
        <v>907</v>
      </c>
      <c r="B301" s="9" t="s">
        <v>931</v>
      </c>
      <c r="C301" s="9" t="s">
        <v>932</v>
      </c>
      <c r="D301" s="9" t="s">
        <v>5627</v>
      </c>
      <c r="E301" s="19" t="s">
        <v>933</v>
      </c>
    </row>
    <row r="302" spans="1:5" x14ac:dyDescent="0.15">
      <c r="A302" s="18" t="s">
        <v>907</v>
      </c>
      <c r="B302" s="9" t="s">
        <v>934</v>
      </c>
      <c r="C302" s="9" t="s">
        <v>935</v>
      </c>
      <c r="D302" s="9" t="s">
        <v>5628</v>
      </c>
      <c r="E302" s="19" t="s">
        <v>936</v>
      </c>
    </row>
    <row r="303" spans="1:5" x14ac:dyDescent="0.15">
      <c r="A303" s="18" t="s">
        <v>907</v>
      </c>
      <c r="B303" s="9" t="s">
        <v>937</v>
      </c>
      <c r="C303" s="9" t="s">
        <v>938</v>
      </c>
      <c r="D303" s="9" t="s">
        <v>5629</v>
      </c>
      <c r="E303" s="19" t="s">
        <v>939</v>
      </c>
    </row>
    <row r="304" spans="1:5" x14ac:dyDescent="0.15">
      <c r="A304" s="18" t="s">
        <v>907</v>
      </c>
      <c r="B304" s="9" t="s">
        <v>940</v>
      </c>
      <c r="C304" s="9" t="s">
        <v>941</v>
      </c>
      <c r="D304" s="9" t="s">
        <v>5630</v>
      </c>
      <c r="E304" s="19" t="s">
        <v>942</v>
      </c>
    </row>
    <row r="305" spans="1:5" x14ac:dyDescent="0.15">
      <c r="A305" s="18" t="s">
        <v>907</v>
      </c>
      <c r="B305" s="9" t="s">
        <v>943</v>
      </c>
      <c r="C305" s="9" t="s">
        <v>944</v>
      </c>
      <c r="D305" s="9" t="s">
        <v>5631</v>
      </c>
      <c r="E305" s="19" t="s">
        <v>945</v>
      </c>
    </row>
    <row r="306" spans="1:5" x14ac:dyDescent="0.15">
      <c r="A306" s="18" t="s">
        <v>907</v>
      </c>
      <c r="B306" s="9" t="s">
        <v>946</v>
      </c>
      <c r="C306" s="9" t="s">
        <v>947</v>
      </c>
      <c r="D306" s="9" t="s">
        <v>5632</v>
      </c>
      <c r="E306" s="19" t="s">
        <v>948</v>
      </c>
    </row>
    <row r="307" spans="1:5" x14ac:dyDescent="0.15">
      <c r="A307" s="18" t="s">
        <v>907</v>
      </c>
      <c r="B307" s="9" t="s">
        <v>949</v>
      </c>
      <c r="C307" s="9" t="s">
        <v>950</v>
      </c>
      <c r="D307" s="9" t="s">
        <v>5633</v>
      </c>
      <c r="E307" s="19" t="s">
        <v>951</v>
      </c>
    </row>
    <row r="308" spans="1:5" x14ac:dyDescent="0.15">
      <c r="A308" s="18" t="s">
        <v>907</v>
      </c>
      <c r="B308" s="9" t="s">
        <v>952</v>
      </c>
      <c r="C308" s="9" t="s">
        <v>953</v>
      </c>
      <c r="D308" s="9" t="s">
        <v>5634</v>
      </c>
      <c r="E308" s="19" t="s">
        <v>954</v>
      </c>
    </row>
    <row r="309" spans="1:5" x14ac:dyDescent="0.15">
      <c r="A309" s="18" t="s">
        <v>907</v>
      </c>
      <c r="B309" s="9" t="s">
        <v>955</v>
      </c>
      <c r="C309" s="9" t="s">
        <v>956</v>
      </c>
      <c r="D309" s="9" t="s">
        <v>5635</v>
      </c>
      <c r="E309" s="19" t="s">
        <v>957</v>
      </c>
    </row>
    <row r="310" spans="1:5" x14ac:dyDescent="0.15">
      <c r="A310" s="18" t="s">
        <v>907</v>
      </c>
      <c r="B310" s="9" t="s">
        <v>958</v>
      </c>
      <c r="C310" s="9" t="s">
        <v>959</v>
      </c>
      <c r="D310" s="9" t="s">
        <v>5636</v>
      </c>
      <c r="E310" s="19" t="s">
        <v>960</v>
      </c>
    </row>
    <row r="311" spans="1:5" x14ac:dyDescent="0.15">
      <c r="A311" s="18" t="s">
        <v>907</v>
      </c>
      <c r="B311" s="9" t="s">
        <v>961</v>
      </c>
      <c r="C311" s="9" t="s">
        <v>962</v>
      </c>
      <c r="D311" s="9" t="s">
        <v>5637</v>
      </c>
      <c r="E311" s="19" t="s">
        <v>963</v>
      </c>
    </row>
    <row r="312" spans="1:5" x14ac:dyDescent="0.15">
      <c r="A312" s="18" t="s">
        <v>907</v>
      </c>
      <c r="B312" s="9" t="s">
        <v>964</v>
      </c>
      <c r="C312" s="9" t="s">
        <v>965</v>
      </c>
      <c r="D312" s="9" t="s">
        <v>5638</v>
      </c>
      <c r="E312" s="19" t="s">
        <v>966</v>
      </c>
    </row>
    <row r="313" spans="1:5" x14ac:dyDescent="0.15">
      <c r="A313" s="18" t="s">
        <v>907</v>
      </c>
      <c r="B313" s="9" t="s">
        <v>967</v>
      </c>
      <c r="C313" s="9" t="s">
        <v>968</v>
      </c>
      <c r="D313" s="9" t="s">
        <v>5639</v>
      </c>
      <c r="E313" s="19" t="s">
        <v>969</v>
      </c>
    </row>
    <row r="314" spans="1:5" x14ac:dyDescent="0.15">
      <c r="A314" s="18" t="s">
        <v>907</v>
      </c>
      <c r="B314" s="9" t="s">
        <v>970</v>
      </c>
      <c r="C314" s="9" t="s">
        <v>971</v>
      </c>
      <c r="D314" s="9" t="s">
        <v>5640</v>
      </c>
      <c r="E314" s="19" t="s">
        <v>972</v>
      </c>
    </row>
    <row r="315" spans="1:5" x14ac:dyDescent="0.15">
      <c r="A315" s="18" t="s">
        <v>907</v>
      </c>
      <c r="B315" s="9" t="s">
        <v>973</v>
      </c>
      <c r="C315" s="9" t="s">
        <v>974</v>
      </c>
      <c r="D315" s="9" t="s">
        <v>5641</v>
      </c>
      <c r="E315" s="19" t="s">
        <v>975</v>
      </c>
    </row>
    <row r="316" spans="1:5" x14ac:dyDescent="0.15">
      <c r="A316" s="18" t="s">
        <v>907</v>
      </c>
      <c r="B316" s="9" t="s">
        <v>976</v>
      </c>
      <c r="C316" s="9" t="s">
        <v>977</v>
      </c>
      <c r="D316" s="9" t="s">
        <v>5642</v>
      </c>
      <c r="E316" s="19" t="s">
        <v>978</v>
      </c>
    </row>
    <row r="317" spans="1:5" x14ac:dyDescent="0.15">
      <c r="A317" s="18" t="s">
        <v>907</v>
      </c>
      <c r="B317" s="9" t="s">
        <v>979</v>
      </c>
      <c r="C317" s="9" t="s">
        <v>980</v>
      </c>
      <c r="D317" s="9" t="s">
        <v>5643</v>
      </c>
      <c r="E317" s="19" t="s">
        <v>981</v>
      </c>
    </row>
    <row r="318" spans="1:5" ht="16.5" thickBot="1" x14ac:dyDescent="0.2">
      <c r="A318" s="18" t="s">
        <v>907</v>
      </c>
      <c r="B318" s="9" t="s">
        <v>982</v>
      </c>
      <c r="C318" s="9" t="s">
        <v>983</v>
      </c>
      <c r="D318" s="9" t="s">
        <v>5644</v>
      </c>
      <c r="E318" s="19" t="s">
        <v>984</v>
      </c>
    </row>
    <row r="319" spans="1:5" ht="16.5" thickTop="1" x14ac:dyDescent="0.15">
      <c r="A319" s="16" t="s">
        <v>985</v>
      </c>
      <c r="B319" s="8" t="s">
        <v>986</v>
      </c>
      <c r="C319" s="8"/>
      <c r="D319" s="8" t="s">
        <v>5645</v>
      </c>
      <c r="E319" s="17" t="s">
        <v>987</v>
      </c>
    </row>
    <row r="320" spans="1:5" x14ac:dyDescent="0.15">
      <c r="A320" s="18" t="s">
        <v>985</v>
      </c>
      <c r="B320" s="9" t="s">
        <v>988</v>
      </c>
      <c r="C320" s="9" t="s">
        <v>989</v>
      </c>
      <c r="D320" s="9" t="s">
        <v>5646</v>
      </c>
      <c r="E320" s="19" t="s">
        <v>990</v>
      </c>
    </row>
    <row r="321" spans="1:5" x14ac:dyDescent="0.15">
      <c r="A321" s="18" t="s">
        <v>985</v>
      </c>
      <c r="B321" s="9" t="s">
        <v>991</v>
      </c>
      <c r="C321" s="9" t="s">
        <v>992</v>
      </c>
      <c r="D321" s="9" t="s">
        <v>5647</v>
      </c>
      <c r="E321" s="19" t="s">
        <v>993</v>
      </c>
    </row>
    <row r="322" spans="1:5" x14ac:dyDescent="0.15">
      <c r="A322" s="18" t="s">
        <v>985</v>
      </c>
      <c r="B322" s="9" t="s">
        <v>994</v>
      </c>
      <c r="C322" s="9" t="s">
        <v>995</v>
      </c>
      <c r="D322" s="9" t="s">
        <v>5648</v>
      </c>
      <c r="E322" s="19" t="s">
        <v>996</v>
      </c>
    </row>
    <row r="323" spans="1:5" x14ac:dyDescent="0.15">
      <c r="A323" s="18" t="s">
        <v>985</v>
      </c>
      <c r="B323" s="9" t="s">
        <v>997</v>
      </c>
      <c r="C323" s="9" t="s">
        <v>998</v>
      </c>
      <c r="D323" s="9" t="s">
        <v>5649</v>
      </c>
      <c r="E323" s="19" t="s">
        <v>999</v>
      </c>
    </row>
    <row r="324" spans="1:5" x14ac:dyDescent="0.15">
      <c r="A324" s="18" t="s">
        <v>985</v>
      </c>
      <c r="B324" s="9" t="s">
        <v>1000</v>
      </c>
      <c r="C324" s="9" t="s">
        <v>1001</v>
      </c>
      <c r="D324" s="9" t="s">
        <v>5650</v>
      </c>
      <c r="E324" s="19" t="s">
        <v>1002</v>
      </c>
    </row>
    <row r="325" spans="1:5" x14ac:dyDescent="0.15">
      <c r="A325" s="18" t="s">
        <v>985</v>
      </c>
      <c r="B325" s="9" t="s">
        <v>1003</v>
      </c>
      <c r="C325" s="9" t="s">
        <v>1004</v>
      </c>
      <c r="D325" s="9" t="s">
        <v>5651</v>
      </c>
      <c r="E325" s="19" t="s">
        <v>1005</v>
      </c>
    </row>
    <row r="326" spans="1:5" x14ac:dyDescent="0.15">
      <c r="A326" s="18" t="s">
        <v>985</v>
      </c>
      <c r="B326" s="9" t="s">
        <v>1006</v>
      </c>
      <c r="C326" s="9" t="s">
        <v>1007</v>
      </c>
      <c r="D326" s="9" t="s">
        <v>5652</v>
      </c>
      <c r="E326" s="19" t="s">
        <v>1008</v>
      </c>
    </row>
    <row r="327" spans="1:5" x14ac:dyDescent="0.15">
      <c r="A327" s="18" t="s">
        <v>985</v>
      </c>
      <c r="B327" s="9" t="s">
        <v>1009</v>
      </c>
      <c r="C327" s="9" t="s">
        <v>1010</v>
      </c>
      <c r="D327" s="9" t="s">
        <v>5653</v>
      </c>
      <c r="E327" s="19" t="s">
        <v>1011</v>
      </c>
    </row>
    <row r="328" spans="1:5" x14ac:dyDescent="0.15">
      <c r="A328" s="18" t="s">
        <v>985</v>
      </c>
      <c r="B328" s="9" t="s">
        <v>1012</v>
      </c>
      <c r="C328" s="9" t="s">
        <v>1013</v>
      </c>
      <c r="D328" s="9" t="s">
        <v>5654</v>
      </c>
      <c r="E328" s="19" t="s">
        <v>1014</v>
      </c>
    </row>
    <row r="329" spans="1:5" x14ac:dyDescent="0.15">
      <c r="A329" s="18" t="s">
        <v>985</v>
      </c>
      <c r="B329" s="9" t="s">
        <v>1015</v>
      </c>
      <c r="C329" s="9" t="s">
        <v>1016</v>
      </c>
      <c r="D329" s="9" t="s">
        <v>5655</v>
      </c>
      <c r="E329" s="19" t="s">
        <v>1017</v>
      </c>
    </row>
    <row r="330" spans="1:5" x14ac:dyDescent="0.15">
      <c r="A330" s="18" t="s">
        <v>985</v>
      </c>
      <c r="B330" s="9" t="s">
        <v>1018</v>
      </c>
      <c r="C330" s="9" t="s">
        <v>1019</v>
      </c>
      <c r="D330" s="9" t="s">
        <v>5656</v>
      </c>
      <c r="E330" s="19" t="s">
        <v>1020</v>
      </c>
    </row>
    <row r="331" spans="1:5" x14ac:dyDescent="0.15">
      <c r="A331" s="18" t="s">
        <v>985</v>
      </c>
      <c r="B331" s="9" t="s">
        <v>1021</v>
      </c>
      <c r="C331" s="9" t="s">
        <v>1022</v>
      </c>
      <c r="D331" s="9" t="s">
        <v>5657</v>
      </c>
      <c r="E331" s="19" t="s">
        <v>1023</v>
      </c>
    </row>
    <row r="332" spans="1:5" x14ac:dyDescent="0.15">
      <c r="A332" s="18" t="s">
        <v>985</v>
      </c>
      <c r="B332" s="9" t="s">
        <v>1024</v>
      </c>
      <c r="C332" s="9" t="s">
        <v>1025</v>
      </c>
      <c r="D332" s="9" t="s">
        <v>5658</v>
      </c>
      <c r="E332" s="19" t="s">
        <v>1026</v>
      </c>
    </row>
    <row r="333" spans="1:5" x14ac:dyDescent="0.15">
      <c r="A333" s="18" t="s">
        <v>985</v>
      </c>
      <c r="B333" s="9" t="s">
        <v>1027</v>
      </c>
      <c r="C333" s="9" t="s">
        <v>1028</v>
      </c>
      <c r="D333" s="9" t="s">
        <v>5659</v>
      </c>
      <c r="E333" s="19" t="s">
        <v>1029</v>
      </c>
    </row>
    <row r="334" spans="1:5" x14ac:dyDescent="0.15">
      <c r="A334" s="18" t="s">
        <v>985</v>
      </c>
      <c r="B334" s="9" t="s">
        <v>1030</v>
      </c>
      <c r="C334" s="9" t="s">
        <v>1031</v>
      </c>
      <c r="D334" s="9" t="s">
        <v>5660</v>
      </c>
      <c r="E334" s="19" t="s">
        <v>1032</v>
      </c>
    </row>
    <row r="335" spans="1:5" x14ac:dyDescent="0.15">
      <c r="A335" s="18" t="s">
        <v>985</v>
      </c>
      <c r="B335" s="9" t="s">
        <v>1033</v>
      </c>
      <c r="C335" s="9" t="s">
        <v>1034</v>
      </c>
      <c r="D335" s="9" t="s">
        <v>5661</v>
      </c>
      <c r="E335" s="19" t="s">
        <v>1035</v>
      </c>
    </row>
    <row r="336" spans="1:5" x14ac:dyDescent="0.15">
      <c r="A336" s="18" t="s">
        <v>985</v>
      </c>
      <c r="B336" s="9" t="s">
        <v>1036</v>
      </c>
      <c r="C336" s="9" t="s">
        <v>1037</v>
      </c>
      <c r="D336" s="9" t="s">
        <v>5662</v>
      </c>
      <c r="E336" s="19" t="s">
        <v>1038</v>
      </c>
    </row>
    <row r="337" spans="1:5" x14ac:dyDescent="0.15">
      <c r="A337" s="18" t="s">
        <v>985</v>
      </c>
      <c r="B337" s="9" t="s">
        <v>1039</v>
      </c>
      <c r="C337" s="9" t="s">
        <v>1040</v>
      </c>
      <c r="D337" s="9" t="s">
        <v>5663</v>
      </c>
      <c r="E337" s="19" t="s">
        <v>1041</v>
      </c>
    </row>
    <row r="338" spans="1:5" x14ac:dyDescent="0.15">
      <c r="A338" s="18" t="s">
        <v>985</v>
      </c>
      <c r="B338" s="9" t="s">
        <v>1042</v>
      </c>
      <c r="C338" s="9" t="s">
        <v>1043</v>
      </c>
      <c r="D338" s="9" t="s">
        <v>5664</v>
      </c>
      <c r="E338" s="19" t="s">
        <v>1044</v>
      </c>
    </row>
    <row r="339" spans="1:5" x14ac:dyDescent="0.15">
      <c r="A339" s="18" t="s">
        <v>985</v>
      </c>
      <c r="B339" s="9" t="s">
        <v>1045</v>
      </c>
      <c r="C339" s="9" t="s">
        <v>1046</v>
      </c>
      <c r="D339" s="9" t="s">
        <v>5665</v>
      </c>
      <c r="E339" s="19" t="s">
        <v>1047</v>
      </c>
    </row>
    <row r="340" spans="1:5" x14ac:dyDescent="0.15">
      <c r="A340" s="18" t="s">
        <v>985</v>
      </c>
      <c r="B340" s="9" t="s">
        <v>1048</v>
      </c>
      <c r="C340" s="9" t="s">
        <v>1049</v>
      </c>
      <c r="D340" s="9" t="s">
        <v>5666</v>
      </c>
      <c r="E340" s="19" t="s">
        <v>1050</v>
      </c>
    </row>
    <row r="341" spans="1:5" x14ac:dyDescent="0.15">
      <c r="A341" s="18" t="s">
        <v>985</v>
      </c>
      <c r="B341" s="9" t="s">
        <v>1051</v>
      </c>
      <c r="C341" s="9" t="s">
        <v>1052</v>
      </c>
      <c r="D341" s="9" t="s">
        <v>5667</v>
      </c>
      <c r="E341" s="19" t="s">
        <v>1053</v>
      </c>
    </row>
    <row r="342" spans="1:5" x14ac:dyDescent="0.15">
      <c r="A342" s="18" t="s">
        <v>985</v>
      </c>
      <c r="B342" s="9" t="s">
        <v>1054</v>
      </c>
      <c r="C342" s="9" t="s">
        <v>1055</v>
      </c>
      <c r="D342" s="9" t="s">
        <v>5668</v>
      </c>
      <c r="E342" s="19" t="s">
        <v>1056</v>
      </c>
    </row>
    <row r="343" spans="1:5" x14ac:dyDescent="0.15">
      <c r="A343" s="18" t="s">
        <v>985</v>
      </c>
      <c r="B343" s="9" t="s">
        <v>1057</v>
      </c>
      <c r="C343" s="9" t="s">
        <v>1058</v>
      </c>
      <c r="D343" s="9" t="s">
        <v>5669</v>
      </c>
      <c r="E343" s="19" t="s">
        <v>1059</v>
      </c>
    </row>
    <row r="344" spans="1:5" x14ac:dyDescent="0.15">
      <c r="A344" s="18" t="s">
        <v>985</v>
      </c>
      <c r="B344" s="9" t="s">
        <v>1060</v>
      </c>
      <c r="C344" s="9" t="s">
        <v>1061</v>
      </c>
      <c r="D344" s="9" t="s">
        <v>5670</v>
      </c>
      <c r="E344" s="19" t="s">
        <v>1062</v>
      </c>
    </row>
    <row r="345" spans="1:5" x14ac:dyDescent="0.15">
      <c r="A345" s="18" t="s">
        <v>985</v>
      </c>
      <c r="B345" s="9" t="s">
        <v>1063</v>
      </c>
      <c r="C345" s="9" t="s">
        <v>1064</v>
      </c>
      <c r="D345" s="9" t="s">
        <v>5671</v>
      </c>
      <c r="E345" s="19" t="s">
        <v>1065</v>
      </c>
    </row>
    <row r="346" spans="1:5" x14ac:dyDescent="0.15">
      <c r="A346" s="18" t="s">
        <v>985</v>
      </c>
      <c r="B346" s="9" t="s">
        <v>1066</v>
      </c>
      <c r="C346" s="9" t="s">
        <v>1067</v>
      </c>
      <c r="D346" s="9" t="s">
        <v>5672</v>
      </c>
      <c r="E346" s="19" t="s">
        <v>1068</v>
      </c>
    </row>
    <row r="347" spans="1:5" x14ac:dyDescent="0.15">
      <c r="A347" s="18" t="s">
        <v>985</v>
      </c>
      <c r="B347" s="9" t="s">
        <v>1069</v>
      </c>
      <c r="C347" s="9" t="s">
        <v>1070</v>
      </c>
      <c r="D347" s="9" t="s">
        <v>5673</v>
      </c>
      <c r="E347" s="19" t="s">
        <v>1071</v>
      </c>
    </row>
    <row r="348" spans="1:5" x14ac:dyDescent="0.15">
      <c r="A348" s="18" t="s">
        <v>985</v>
      </c>
      <c r="B348" s="9" t="s">
        <v>1072</v>
      </c>
      <c r="C348" s="9" t="s">
        <v>1073</v>
      </c>
      <c r="D348" s="9" t="s">
        <v>5674</v>
      </c>
      <c r="E348" s="19" t="s">
        <v>1074</v>
      </c>
    </row>
    <row r="349" spans="1:5" x14ac:dyDescent="0.15">
      <c r="A349" s="18" t="s">
        <v>985</v>
      </c>
      <c r="B349" s="9" t="s">
        <v>1075</v>
      </c>
      <c r="C349" s="9" t="s">
        <v>1076</v>
      </c>
      <c r="D349" s="9" t="s">
        <v>5675</v>
      </c>
      <c r="E349" s="19" t="s">
        <v>1077</v>
      </c>
    </row>
    <row r="350" spans="1:5" x14ac:dyDescent="0.15">
      <c r="A350" s="18" t="s">
        <v>985</v>
      </c>
      <c r="B350" s="9" t="s">
        <v>1078</v>
      </c>
      <c r="C350" s="9" t="s">
        <v>1079</v>
      </c>
      <c r="D350" s="9" t="s">
        <v>5676</v>
      </c>
      <c r="E350" s="19" t="s">
        <v>1080</v>
      </c>
    </row>
    <row r="351" spans="1:5" x14ac:dyDescent="0.15">
      <c r="A351" s="18" t="s">
        <v>985</v>
      </c>
      <c r="B351" s="9" t="s">
        <v>1081</v>
      </c>
      <c r="C351" s="9" t="s">
        <v>1082</v>
      </c>
      <c r="D351" s="9" t="s">
        <v>5677</v>
      </c>
      <c r="E351" s="19" t="s">
        <v>1083</v>
      </c>
    </row>
    <row r="352" spans="1:5" x14ac:dyDescent="0.15">
      <c r="A352" s="18" t="s">
        <v>985</v>
      </c>
      <c r="B352" s="9" t="s">
        <v>1084</v>
      </c>
      <c r="C352" s="9" t="s">
        <v>1085</v>
      </c>
      <c r="D352" s="9" t="s">
        <v>5678</v>
      </c>
      <c r="E352" s="19" t="s">
        <v>1086</v>
      </c>
    </row>
    <row r="353" spans="1:5" x14ac:dyDescent="0.15">
      <c r="A353" s="18" t="s">
        <v>985</v>
      </c>
      <c r="B353" s="9" t="s">
        <v>1087</v>
      </c>
      <c r="C353" s="9" t="s">
        <v>1088</v>
      </c>
      <c r="D353" s="9" t="s">
        <v>5679</v>
      </c>
      <c r="E353" s="19" t="s">
        <v>1089</v>
      </c>
    </row>
    <row r="354" spans="1:5" ht="16.5" thickBot="1" x14ac:dyDescent="0.2">
      <c r="A354" s="18" t="s">
        <v>985</v>
      </c>
      <c r="B354" s="9" t="s">
        <v>1090</v>
      </c>
      <c r="C354" s="9" t="s">
        <v>1091</v>
      </c>
      <c r="D354" s="9" t="s">
        <v>5680</v>
      </c>
      <c r="E354" s="19" t="s">
        <v>1092</v>
      </c>
    </row>
    <row r="355" spans="1:5" ht="16.5" thickTop="1" x14ac:dyDescent="0.15">
      <c r="A355" s="16" t="s">
        <v>1093</v>
      </c>
      <c r="B355" s="8" t="s">
        <v>1094</v>
      </c>
      <c r="C355" s="8"/>
      <c r="D355" s="8" t="s">
        <v>5681</v>
      </c>
      <c r="E355" s="17" t="s">
        <v>1095</v>
      </c>
    </row>
    <row r="356" spans="1:5" x14ac:dyDescent="0.15">
      <c r="A356" s="18" t="s">
        <v>1093</v>
      </c>
      <c r="B356" s="9" t="s">
        <v>1096</v>
      </c>
      <c r="C356" s="9" t="s">
        <v>1097</v>
      </c>
      <c r="D356" s="9" t="s">
        <v>5682</v>
      </c>
      <c r="E356" s="19" t="s">
        <v>1098</v>
      </c>
    </row>
    <row r="357" spans="1:5" x14ac:dyDescent="0.15">
      <c r="A357" s="18" t="s">
        <v>1093</v>
      </c>
      <c r="B357" s="9" t="s">
        <v>1099</v>
      </c>
      <c r="C357" s="9" t="s">
        <v>1100</v>
      </c>
      <c r="D357" s="9" t="s">
        <v>5683</v>
      </c>
      <c r="E357" s="19" t="s">
        <v>1101</v>
      </c>
    </row>
    <row r="358" spans="1:5" x14ac:dyDescent="0.15">
      <c r="A358" s="18" t="s">
        <v>1093</v>
      </c>
      <c r="B358" s="9" t="s">
        <v>1102</v>
      </c>
      <c r="C358" s="9" t="s">
        <v>1103</v>
      </c>
      <c r="D358" s="9" t="s">
        <v>5684</v>
      </c>
      <c r="E358" s="19" t="s">
        <v>1104</v>
      </c>
    </row>
    <row r="359" spans="1:5" x14ac:dyDescent="0.15">
      <c r="A359" s="18" t="s">
        <v>1093</v>
      </c>
      <c r="B359" s="9" t="s">
        <v>1105</v>
      </c>
      <c r="C359" s="9" t="s">
        <v>1106</v>
      </c>
      <c r="D359" s="9" t="s">
        <v>5685</v>
      </c>
      <c r="E359" s="19" t="s">
        <v>1107</v>
      </c>
    </row>
    <row r="360" spans="1:5" x14ac:dyDescent="0.15">
      <c r="A360" s="18" t="s">
        <v>1093</v>
      </c>
      <c r="B360" s="9" t="s">
        <v>1108</v>
      </c>
      <c r="C360" s="9" t="s">
        <v>1109</v>
      </c>
      <c r="D360" s="9" t="s">
        <v>5686</v>
      </c>
      <c r="E360" s="19" t="s">
        <v>1110</v>
      </c>
    </row>
    <row r="361" spans="1:5" x14ac:dyDescent="0.15">
      <c r="A361" s="18" t="s">
        <v>1093</v>
      </c>
      <c r="B361" s="9" t="s">
        <v>1111</v>
      </c>
      <c r="C361" s="9" t="s">
        <v>1112</v>
      </c>
      <c r="D361" s="9" t="s">
        <v>5687</v>
      </c>
      <c r="E361" s="19" t="s">
        <v>1113</v>
      </c>
    </row>
    <row r="362" spans="1:5" x14ac:dyDescent="0.15">
      <c r="A362" s="18" t="s">
        <v>1093</v>
      </c>
      <c r="B362" s="9" t="s">
        <v>1114</v>
      </c>
      <c r="C362" s="9" t="s">
        <v>1115</v>
      </c>
      <c r="D362" s="9" t="s">
        <v>5688</v>
      </c>
      <c r="E362" s="19" t="s">
        <v>1116</v>
      </c>
    </row>
    <row r="363" spans="1:5" x14ac:dyDescent="0.15">
      <c r="A363" s="18" t="s">
        <v>1093</v>
      </c>
      <c r="B363" s="9" t="s">
        <v>1117</v>
      </c>
      <c r="C363" s="9" t="s">
        <v>1118</v>
      </c>
      <c r="D363" s="9" t="s">
        <v>5689</v>
      </c>
      <c r="E363" s="19" t="s">
        <v>1119</v>
      </c>
    </row>
    <row r="364" spans="1:5" x14ac:dyDescent="0.15">
      <c r="A364" s="18" t="s">
        <v>1093</v>
      </c>
      <c r="B364" s="9" t="s">
        <v>1120</v>
      </c>
      <c r="C364" s="9" t="s">
        <v>1121</v>
      </c>
      <c r="D364" s="9" t="s">
        <v>5690</v>
      </c>
      <c r="E364" s="19" t="s">
        <v>1122</v>
      </c>
    </row>
    <row r="365" spans="1:5" x14ac:dyDescent="0.15">
      <c r="A365" s="18" t="s">
        <v>1093</v>
      </c>
      <c r="B365" s="9" t="s">
        <v>1123</v>
      </c>
      <c r="C365" s="9" t="s">
        <v>1124</v>
      </c>
      <c r="D365" s="9" t="s">
        <v>5691</v>
      </c>
      <c r="E365" s="19" t="s">
        <v>1125</v>
      </c>
    </row>
    <row r="366" spans="1:5" x14ac:dyDescent="0.15">
      <c r="A366" s="18" t="s">
        <v>1093</v>
      </c>
      <c r="B366" s="9" t="s">
        <v>1126</v>
      </c>
      <c r="C366" s="9" t="s">
        <v>1127</v>
      </c>
      <c r="D366" s="9" t="s">
        <v>5692</v>
      </c>
      <c r="E366" s="19" t="s">
        <v>1128</v>
      </c>
    </row>
    <row r="367" spans="1:5" x14ac:dyDescent="0.15">
      <c r="A367" s="18" t="s">
        <v>1093</v>
      </c>
      <c r="B367" s="9" t="s">
        <v>131</v>
      </c>
      <c r="C367" s="9" t="s">
        <v>132</v>
      </c>
      <c r="D367" s="9" t="s">
        <v>5693</v>
      </c>
      <c r="E367" s="19" t="s">
        <v>1129</v>
      </c>
    </row>
    <row r="368" spans="1:5" x14ac:dyDescent="0.15">
      <c r="A368" s="18" t="s">
        <v>1093</v>
      </c>
      <c r="B368" s="9" t="s">
        <v>1130</v>
      </c>
      <c r="C368" s="9" t="s">
        <v>1131</v>
      </c>
      <c r="D368" s="9" t="s">
        <v>5694</v>
      </c>
      <c r="E368" s="19" t="s">
        <v>1132</v>
      </c>
    </row>
    <row r="369" spans="1:5" x14ac:dyDescent="0.15">
      <c r="A369" s="18" t="s">
        <v>1093</v>
      </c>
      <c r="B369" s="9" t="s">
        <v>1133</v>
      </c>
      <c r="C369" s="9" t="s">
        <v>1134</v>
      </c>
      <c r="D369" s="9" t="s">
        <v>5695</v>
      </c>
      <c r="E369" s="19" t="s">
        <v>1135</v>
      </c>
    </row>
    <row r="370" spans="1:5" x14ac:dyDescent="0.15">
      <c r="A370" s="18" t="s">
        <v>1093</v>
      </c>
      <c r="B370" s="9" t="s">
        <v>1136</v>
      </c>
      <c r="C370" s="9" t="s">
        <v>1137</v>
      </c>
      <c r="D370" s="9" t="s">
        <v>5696</v>
      </c>
      <c r="E370" s="19" t="s">
        <v>1138</v>
      </c>
    </row>
    <row r="371" spans="1:5" x14ac:dyDescent="0.15">
      <c r="A371" s="18" t="s">
        <v>1093</v>
      </c>
      <c r="B371" s="9" t="s">
        <v>1139</v>
      </c>
      <c r="C371" s="9" t="s">
        <v>1140</v>
      </c>
      <c r="D371" s="9" t="s">
        <v>5697</v>
      </c>
      <c r="E371" s="19" t="s">
        <v>1141</v>
      </c>
    </row>
    <row r="372" spans="1:5" x14ac:dyDescent="0.15">
      <c r="A372" s="18" t="s">
        <v>1093</v>
      </c>
      <c r="B372" s="9" t="s">
        <v>1142</v>
      </c>
      <c r="C372" s="9" t="s">
        <v>1143</v>
      </c>
      <c r="D372" s="9" t="s">
        <v>5698</v>
      </c>
      <c r="E372" s="19" t="s">
        <v>1144</v>
      </c>
    </row>
    <row r="373" spans="1:5" x14ac:dyDescent="0.15">
      <c r="A373" s="18" t="s">
        <v>1093</v>
      </c>
      <c r="B373" s="9" t="s">
        <v>1145</v>
      </c>
      <c r="C373" s="9" t="s">
        <v>1146</v>
      </c>
      <c r="D373" s="9" t="s">
        <v>5699</v>
      </c>
      <c r="E373" s="19" t="s">
        <v>1147</v>
      </c>
    </row>
    <row r="374" spans="1:5" x14ac:dyDescent="0.15">
      <c r="A374" s="18" t="s">
        <v>1093</v>
      </c>
      <c r="B374" s="9" t="s">
        <v>1148</v>
      </c>
      <c r="C374" s="9" t="s">
        <v>1149</v>
      </c>
      <c r="D374" s="9" t="s">
        <v>5700</v>
      </c>
      <c r="E374" s="19" t="s">
        <v>1150</v>
      </c>
    </row>
    <row r="375" spans="1:5" x14ac:dyDescent="0.15">
      <c r="A375" s="18" t="s">
        <v>1093</v>
      </c>
      <c r="B375" s="9" t="s">
        <v>1151</v>
      </c>
      <c r="C375" s="9" t="s">
        <v>1152</v>
      </c>
      <c r="D375" s="9" t="s">
        <v>5701</v>
      </c>
      <c r="E375" s="19" t="s">
        <v>1153</v>
      </c>
    </row>
    <row r="376" spans="1:5" x14ac:dyDescent="0.15">
      <c r="A376" s="18" t="s">
        <v>1093</v>
      </c>
      <c r="B376" s="9" t="s">
        <v>1154</v>
      </c>
      <c r="C376" s="9" t="s">
        <v>1155</v>
      </c>
      <c r="D376" s="9" t="s">
        <v>5702</v>
      </c>
      <c r="E376" s="19" t="s">
        <v>1156</v>
      </c>
    </row>
    <row r="377" spans="1:5" x14ac:dyDescent="0.15">
      <c r="A377" s="18" t="s">
        <v>1093</v>
      </c>
      <c r="B377" s="9" t="s">
        <v>1157</v>
      </c>
      <c r="C377" s="9" t="s">
        <v>1158</v>
      </c>
      <c r="D377" s="9" t="s">
        <v>5703</v>
      </c>
      <c r="E377" s="19" t="s">
        <v>1159</v>
      </c>
    </row>
    <row r="378" spans="1:5" x14ac:dyDescent="0.15">
      <c r="A378" s="18" t="s">
        <v>1093</v>
      </c>
      <c r="B378" s="9" t="s">
        <v>1160</v>
      </c>
      <c r="C378" s="9" t="s">
        <v>1161</v>
      </c>
      <c r="D378" s="9" t="s">
        <v>5704</v>
      </c>
      <c r="E378" s="19" t="s">
        <v>1162</v>
      </c>
    </row>
    <row r="379" spans="1:5" x14ac:dyDescent="0.15">
      <c r="A379" s="18" t="s">
        <v>1093</v>
      </c>
      <c r="B379" s="9" t="s">
        <v>1163</v>
      </c>
      <c r="C379" s="9" t="s">
        <v>1164</v>
      </c>
      <c r="D379" s="9" t="s">
        <v>5705</v>
      </c>
      <c r="E379" s="19" t="s">
        <v>1165</v>
      </c>
    </row>
    <row r="380" spans="1:5" x14ac:dyDescent="0.15">
      <c r="A380" s="18" t="s">
        <v>1093</v>
      </c>
      <c r="B380" s="9" t="s">
        <v>1166</v>
      </c>
      <c r="C380" s="9" t="s">
        <v>1167</v>
      </c>
      <c r="D380" s="9" t="s">
        <v>5706</v>
      </c>
      <c r="E380" s="19" t="s">
        <v>1168</v>
      </c>
    </row>
    <row r="381" spans="1:5" x14ac:dyDescent="0.15">
      <c r="A381" s="18" t="s">
        <v>1093</v>
      </c>
      <c r="B381" s="9" t="s">
        <v>1169</v>
      </c>
      <c r="C381" s="9" t="s">
        <v>1170</v>
      </c>
      <c r="D381" s="9" t="s">
        <v>5707</v>
      </c>
      <c r="E381" s="19" t="s">
        <v>1171</v>
      </c>
    </row>
    <row r="382" spans="1:5" x14ac:dyDescent="0.15">
      <c r="A382" s="18" t="s">
        <v>1093</v>
      </c>
      <c r="B382" s="9" t="s">
        <v>1172</v>
      </c>
      <c r="C382" s="9" t="s">
        <v>1173</v>
      </c>
      <c r="D382" s="9" t="s">
        <v>5708</v>
      </c>
      <c r="E382" s="19" t="s">
        <v>1174</v>
      </c>
    </row>
    <row r="383" spans="1:5" x14ac:dyDescent="0.15">
      <c r="A383" s="18" t="s">
        <v>1093</v>
      </c>
      <c r="B383" s="9" t="s">
        <v>1175</v>
      </c>
      <c r="C383" s="9" t="s">
        <v>1176</v>
      </c>
      <c r="D383" s="9" t="s">
        <v>5709</v>
      </c>
      <c r="E383" s="19" t="s">
        <v>1177</v>
      </c>
    </row>
    <row r="384" spans="1:5" x14ac:dyDescent="0.15">
      <c r="A384" s="18" t="s">
        <v>1093</v>
      </c>
      <c r="B384" s="9" t="s">
        <v>1178</v>
      </c>
      <c r="C384" s="9" t="s">
        <v>1179</v>
      </c>
      <c r="D384" s="9" t="s">
        <v>5710</v>
      </c>
      <c r="E384" s="19" t="s">
        <v>1180</v>
      </c>
    </row>
    <row r="385" spans="1:5" x14ac:dyDescent="0.15">
      <c r="A385" s="18" t="s">
        <v>1093</v>
      </c>
      <c r="B385" s="9" t="s">
        <v>1181</v>
      </c>
      <c r="C385" s="9" t="s">
        <v>1182</v>
      </c>
      <c r="D385" s="9" t="s">
        <v>5711</v>
      </c>
      <c r="E385" s="19" t="s">
        <v>1183</v>
      </c>
    </row>
    <row r="386" spans="1:5" x14ac:dyDescent="0.15">
      <c r="A386" s="18" t="s">
        <v>1093</v>
      </c>
      <c r="B386" s="9" t="s">
        <v>1184</v>
      </c>
      <c r="C386" s="9" t="s">
        <v>1185</v>
      </c>
      <c r="D386" s="9" t="s">
        <v>5712</v>
      </c>
      <c r="E386" s="19" t="s">
        <v>1186</v>
      </c>
    </row>
    <row r="387" spans="1:5" x14ac:dyDescent="0.15">
      <c r="A387" s="18" t="s">
        <v>1093</v>
      </c>
      <c r="B387" s="9" t="s">
        <v>1048</v>
      </c>
      <c r="C387" s="9" t="s">
        <v>1049</v>
      </c>
      <c r="D387" s="9" t="s">
        <v>5713</v>
      </c>
      <c r="E387" s="19" t="s">
        <v>1187</v>
      </c>
    </row>
    <row r="388" spans="1:5" x14ac:dyDescent="0.15">
      <c r="A388" s="18" t="s">
        <v>1093</v>
      </c>
      <c r="B388" s="9" t="s">
        <v>1188</v>
      </c>
      <c r="C388" s="9" t="s">
        <v>1189</v>
      </c>
      <c r="D388" s="9" t="s">
        <v>5714</v>
      </c>
      <c r="E388" s="19" t="s">
        <v>1190</v>
      </c>
    </row>
    <row r="389" spans="1:5" x14ac:dyDescent="0.15">
      <c r="A389" s="18" t="s">
        <v>1093</v>
      </c>
      <c r="B389" s="9" t="s">
        <v>1191</v>
      </c>
      <c r="C389" s="9" t="s">
        <v>1192</v>
      </c>
      <c r="D389" s="9" t="s">
        <v>5715</v>
      </c>
      <c r="E389" s="19" t="s">
        <v>1193</v>
      </c>
    </row>
    <row r="390" spans="1:5" x14ac:dyDescent="0.15">
      <c r="A390" s="18" t="s">
        <v>1093</v>
      </c>
      <c r="B390" s="9" t="s">
        <v>1194</v>
      </c>
      <c r="C390" s="9" t="s">
        <v>1195</v>
      </c>
      <c r="D390" s="9" t="s">
        <v>5716</v>
      </c>
      <c r="E390" s="19" t="s">
        <v>1196</v>
      </c>
    </row>
    <row r="391" spans="1:5" x14ac:dyDescent="0.15">
      <c r="A391" s="18" t="s">
        <v>1093</v>
      </c>
      <c r="B391" s="9" t="s">
        <v>1197</v>
      </c>
      <c r="C391" s="9" t="s">
        <v>1198</v>
      </c>
      <c r="D391" s="9" t="s">
        <v>5717</v>
      </c>
      <c r="E391" s="19" t="s">
        <v>1199</v>
      </c>
    </row>
    <row r="392" spans="1:5" x14ac:dyDescent="0.15">
      <c r="A392" s="18" t="s">
        <v>1093</v>
      </c>
      <c r="B392" s="9" t="s">
        <v>1200</v>
      </c>
      <c r="C392" s="9" t="s">
        <v>1201</v>
      </c>
      <c r="D392" s="9" t="s">
        <v>5718</v>
      </c>
      <c r="E392" s="19" t="s">
        <v>1202</v>
      </c>
    </row>
    <row r="393" spans="1:5" x14ac:dyDescent="0.15">
      <c r="A393" s="18" t="s">
        <v>1093</v>
      </c>
      <c r="B393" s="9" t="s">
        <v>1203</v>
      </c>
      <c r="C393" s="9" t="s">
        <v>1204</v>
      </c>
      <c r="D393" s="9" t="s">
        <v>5719</v>
      </c>
      <c r="E393" s="19" t="s">
        <v>1205</v>
      </c>
    </row>
    <row r="394" spans="1:5" x14ac:dyDescent="0.15">
      <c r="A394" s="18" t="s">
        <v>1093</v>
      </c>
      <c r="B394" s="9" t="s">
        <v>1206</v>
      </c>
      <c r="C394" s="9" t="s">
        <v>1207</v>
      </c>
      <c r="D394" s="9" t="s">
        <v>5720</v>
      </c>
      <c r="E394" s="19" t="s">
        <v>1208</v>
      </c>
    </row>
    <row r="395" spans="1:5" x14ac:dyDescent="0.15">
      <c r="A395" s="18" t="s">
        <v>1093</v>
      </c>
      <c r="B395" s="9" t="s">
        <v>1209</v>
      </c>
      <c r="C395" s="9" t="s">
        <v>1210</v>
      </c>
      <c r="D395" s="9" t="s">
        <v>5721</v>
      </c>
      <c r="E395" s="19" t="s">
        <v>1211</v>
      </c>
    </row>
    <row r="396" spans="1:5" x14ac:dyDescent="0.15">
      <c r="A396" s="18" t="s">
        <v>1093</v>
      </c>
      <c r="B396" s="9" t="s">
        <v>1212</v>
      </c>
      <c r="C396" s="9" t="s">
        <v>1213</v>
      </c>
      <c r="D396" s="9" t="s">
        <v>5722</v>
      </c>
      <c r="E396" s="19" t="s">
        <v>1214</v>
      </c>
    </row>
    <row r="397" spans="1:5" x14ac:dyDescent="0.15">
      <c r="A397" s="18" t="s">
        <v>1093</v>
      </c>
      <c r="B397" s="9" t="s">
        <v>1215</v>
      </c>
      <c r="C397" s="9" t="s">
        <v>1216</v>
      </c>
      <c r="D397" s="9" t="s">
        <v>5723</v>
      </c>
      <c r="E397" s="19" t="s">
        <v>1217</v>
      </c>
    </row>
    <row r="398" spans="1:5" x14ac:dyDescent="0.15">
      <c r="A398" s="18" t="s">
        <v>1093</v>
      </c>
      <c r="B398" s="9" t="s">
        <v>1218</v>
      </c>
      <c r="C398" s="9" t="s">
        <v>1219</v>
      </c>
      <c r="D398" s="9" t="s">
        <v>5724</v>
      </c>
      <c r="E398" s="19" t="s">
        <v>1220</v>
      </c>
    </row>
    <row r="399" spans="1:5" x14ac:dyDescent="0.15">
      <c r="A399" s="18" t="s">
        <v>1093</v>
      </c>
      <c r="B399" s="9" t="s">
        <v>1221</v>
      </c>
      <c r="C399" s="9" t="s">
        <v>1222</v>
      </c>
      <c r="D399" s="9" t="s">
        <v>5725</v>
      </c>
      <c r="E399" s="19" t="s">
        <v>1223</v>
      </c>
    </row>
    <row r="400" spans="1:5" x14ac:dyDescent="0.15">
      <c r="A400" s="18" t="s">
        <v>1093</v>
      </c>
      <c r="B400" s="9" t="s">
        <v>1224</v>
      </c>
      <c r="C400" s="9" t="s">
        <v>1225</v>
      </c>
      <c r="D400" s="9" t="s">
        <v>5726</v>
      </c>
      <c r="E400" s="19" t="s">
        <v>1226</v>
      </c>
    </row>
    <row r="401" spans="1:5" x14ac:dyDescent="0.15">
      <c r="A401" s="18" t="s">
        <v>1093</v>
      </c>
      <c r="B401" s="9" t="s">
        <v>1227</v>
      </c>
      <c r="C401" s="9" t="s">
        <v>1228</v>
      </c>
      <c r="D401" s="9" t="s">
        <v>5727</v>
      </c>
      <c r="E401" s="19" t="s">
        <v>1229</v>
      </c>
    </row>
    <row r="402" spans="1:5" x14ac:dyDescent="0.15">
      <c r="A402" s="18" t="s">
        <v>1093</v>
      </c>
      <c r="B402" s="9" t="s">
        <v>1230</v>
      </c>
      <c r="C402" s="9" t="s">
        <v>1231</v>
      </c>
      <c r="D402" s="9" t="s">
        <v>5728</v>
      </c>
      <c r="E402" s="19" t="s">
        <v>1232</v>
      </c>
    </row>
    <row r="403" spans="1:5" x14ac:dyDescent="0.15">
      <c r="A403" s="18" t="s">
        <v>1093</v>
      </c>
      <c r="B403" s="9" t="s">
        <v>1233</v>
      </c>
      <c r="C403" s="9" t="s">
        <v>1234</v>
      </c>
      <c r="D403" s="9" t="s">
        <v>5729</v>
      </c>
      <c r="E403" s="19" t="s">
        <v>1235</v>
      </c>
    </row>
    <row r="404" spans="1:5" x14ac:dyDescent="0.15">
      <c r="A404" s="18" t="s">
        <v>1093</v>
      </c>
      <c r="B404" s="9" t="s">
        <v>1236</v>
      </c>
      <c r="C404" s="9" t="s">
        <v>1237</v>
      </c>
      <c r="D404" s="9" t="s">
        <v>5730</v>
      </c>
      <c r="E404" s="19" t="s">
        <v>1238</v>
      </c>
    </row>
    <row r="405" spans="1:5" x14ac:dyDescent="0.15">
      <c r="A405" s="18" t="s">
        <v>1093</v>
      </c>
      <c r="B405" s="9" t="s">
        <v>1239</v>
      </c>
      <c r="C405" s="9" t="s">
        <v>1240</v>
      </c>
      <c r="D405" s="9" t="s">
        <v>5731</v>
      </c>
      <c r="E405" s="19" t="s">
        <v>1241</v>
      </c>
    </row>
    <row r="406" spans="1:5" x14ac:dyDescent="0.15">
      <c r="A406" s="18" t="s">
        <v>1093</v>
      </c>
      <c r="B406" s="9" t="s">
        <v>1242</v>
      </c>
      <c r="C406" s="9" t="s">
        <v>1243</v>
      </c>
      <c r="D406" s="9" t="s">
        <v>5732</v>
      </c>
      <c r="E406" s="19" t="s">
        <v>1244</v>
      </c>
    </row>
    <row r="407" spans="1:5" x14ac:dyDescent="0.15">
      <c r="A407" s="18" t="s">
        <v>1093</v>
      </c>
      <c r="B407" s="9" t="s">
        <v>1245</v>
      </c>
      <c r="C407" s="9" t="s">
        <v>1246</v>
      </c>
      <c r="D407" s="9" t="s">
        <v>5733</v>
      </c>
      <c r="E407" s="19" t="s">
        <v>1247</v>
      </c>
    </row>
    <row r="408" spans="1:5" x14ac:dyDescent="0.15">
      <c r="A408" s="18" t="s">
        <v>1093</v>
      </c>
      <c r="B408" s="9" t="s">
        <v>1248</v>
      </c>
      <c r="C408" s="9" t="s">
        <v>1249</v>
      </c>
      <c r="D408" s="9" t="s">
        <v>5734</v>
      </c>
      <c r="E408" s="19" t="s">
        <v>1250</v>
      </c>
    </row>
    <row r="409" spans="1:5" x14ac:dyDescent="0.15">
      <c r="A409" s="18" t="s">
        <v>1093</v>
      </c>
      <c r="B409" s="9" t="s">
        <v>1251</v>
      </c>
      <c r="C409" s="9" t="s">
        <v>1252</v>
      </c>
      <c r="D409" s="9" t="s">
        <v>5735</v>
      </c>
      <c r="E409" s="19" t="s">
        <v>1253</v>
      </c>
    </row>
    <row r="410" spans="1:5" x14ac:dyDescent="0.15">
      <c r="A410" s="18" t="s">
        <v>1093</v>
      </c>
      <c r="B410" s="9" t="s">
        <v>1254</v>
      </c>
      <c r="C410" s="9" t="s">
        <v>1255</v>
      </c>
      <c r="D410" s="9" t="s">
        <v>5736</v>
      </c>
      <c r="E410" s="19" t="s">
        <v>1256</v>
      </c>
    </row>
    <row r="411" spans="1:5" x14ac:dyDescent="0.15">
      <c r="A411" s="18" t="s">
        <v>1093</v>
      </c>
      <c r="B411" s="9" t="s">
        <v>1257</v>
      </c>
      <c r="C411" s="9" t="s">
        <v>1258</v>
      </c>
      <c r="D411" s="9" t="s">
        <v>5737</v>
      </c>
      <c r="E411" s="19" t="s">
        <v>1259</v>
      </c>
    </row>
    <row r="412" spans="1:5" x14ac:dyDescent="0.15">
      <c r="A412" s="18" t="s">
        <v>1093</v>
      </c>
      <c r="B412" s="9" t="s">
        <v>1260</v>
      </c>
      <c r="C412" s="9" t="s">
        <v>1261</v>
      </c>
      <c r="D412" s="9" t="s">
        <v>5738</v>
      </c>
      <c r="E412" s="19" t="s">
        <v>1262</v>
      </c>
    </row>
    <row r="413" spans="1:5" x14ac:dyDescent="0.15">
      <c r="A413" s="18" t="s">
        <v>1093</v>
      </c>
      <c r="B413" s="9" t="s">
        <v>1263</v>
      </c>
      <c r="C413" s="9" t="s">
        <v>1264</v>
      </c>
      <c r="D413" s="9" t="s">
        <v>5739</v>
      </c>
      <c r="E413" s="19" t="s">
        <v>1265</v>
      </c>
    </row>
    <row r="414" spans="1:5" ht="16.5" thickBot="1" x14ac:dyDescent="0.2">
      <c r="A414" s="18" t="s">
        <v>1093</v>
      </c>
      <c r="B414" s="9" t="s">
        <v>1266</v>
      </c>
      <c r="C414" s="9" t="s">
        <v>1267</v>
      </c>
      <c r="D414" s="9" t="s">
        <v>5740</v>
      </c>
      <c r="E414" s="19" t="s">
        <v>1268</v>
      </c>
    </row>
    <row r="415" spans="1:5" ht="16.5" thickTop="1" x14ac:dyDescent="0.15">
      <c r="A415" s="16" t="s">
        <v>1269</v>
      </c>
      <c r="B415" s="8" t="s">
        <v>1270</v>
      </c>
      <c r="C415" s="8"/>
      <c r="D415" s="8" t="s">
        <v>5741</v>
      </c>
      <c r="E415" s="17" t="s">
        <v>1271</v>
      </c>
    </row>
    <row r="416" spans="1:5" x14ac:dyDescent="0.15">
      <c r="A416" s="18" t="s">
        <v>1269</v>
      </c>
      <c r="B416" s="9" t="s">
        <v>1272</v>
      </c>
      <c r="C416" s="9" t="s">
        <v>1273</v>
      </c>
      <c r="D416" s="9" t="s">
        <v>5742</v>
      </c>
      <c r="E416" s="19" t="s">
        <v>1274</v>
      </c>
    </row>
    <row r="417" spans="1:5" x14ac:dyDescent="0.15">
      <c r="A417" s="18" t="s">
        <v>1269</v>
      </c>
      <c r="B417" s="9" t="s">
        <v>1275</v>
      </c>
      <c r="C417" s="9" t="s">
        <v>1276</v>
      </c>
      <c r="D417" s="9" t="s">
        <v>5743</v>
      </c>
      <c r="E417" s="19" t="s">
        <v>1277</v>
      </c>
    </row>
    <row r="418" spans="1:5" x14ac:dyDescent="0.15">
      <c r="A418" s="18" t="s">
        <v>1269</v>
      </c>
      <c r="B418" s="9" t="s">
        <v>1278</v>
      </c>
      <c r="C418" s="9" t="s">
        <v>1279</v>
      </c>
      <c r="D418" s="9" t="s">
        <v>5744</v>
      </c>
      <c r="E418" s="19" t="s">
        <v>1280</v>
      </c>
    </row>
    <row r="419" spans="1:5" x14ac:dyDescent="0.15">
      <c r="A419" s="18" t="s">
        <v>1269</v>
      </c>
      <c r="B419" s="9" t="s">
        <v>1281</v>
      </c>
      <c r="C419" s="9" t="s">
        <v>1282</v>
      </c>
      <c r="D419" s="9" t="s">
        <v>5745</v>
      </c>
      <c r="E419" s="19" t="s">
        <v>1283</v>
      </c>
    </row>
    <row r="420" spans="1:5" x14ac:dyDescent="0.15">
      <c r="A420" s="18" t="s">
        <v>1269</v>
      </c>
      <c r="B420" s="9" t="s">
        <v>1284</v>
      </c>
      <c r="C420" s="9" t="s">
        <v>1285</v>
      </c>
      <c r="D420" s="9" t="s">
        <v>5746</v>
      </c>
      <c r="E420" s="19" t="s">
        <v>1286</v>
      </c>
    </row>
    <row r="421" spans="1:5" x14ac:dyDescent="0.15">
      <c r="A421" s="18" t="s">
        <v>1269</v>
      </c>
      <c r="B421" s="9" t="s">
        <v>1287</v>
      </c>
      <c r="C421" s="9" t="s">
        <v>1288</v>
      </c>
      <c r="D421" s="9" t="s">
        <v>5747</v>
      </c>
      <c r="E421" s="19" t="s">
        <v>1289</v>
      </c>
    </row>
    <row r="422" spans="1:5" x14ac:dyDescent="0.15">
      <c r="A422" s="18" t="s">
        <v>1269</v>
      </c>
      <c r="B422" s="9" t="s">
        <v>1290</v>
      </c>
      <c r="C422" s="9" t="s">
        <v>1291</v>
      </c>
      <c r="D422" s="9" t="s">
        <v>5748</v>
      </c>
      <c r="E422" s="19" t="s">
        <v>1292</v>
      </c>
    </row>
    <row r="423" spans="1:5" x14ac:dyDescent="0.15">
      <c r="A423" s="18" t="s">
        <v>1269</v>
      </c>
      <c r="B423" s="9" t="s">
        <v>1293</v>
      </c>
      <c r="C423" s="9" t="s">
        <v>1294</v>
      </c>
      <c r="D423" s="9" t="s">
        <v>5749</v>
      </c>
      <c r="E423" s="19" t="s">
        <v>1295</v>
      </c>
    </row>
    <row r="424" spans="1:5" x14ac:dyDescent="0.15">
      <c r="A424" s="18" t="s">
        <v>1269</v>
      </c>
      <c r="B424" s="9" t="s">
        <v>1296</v>
      </c>
      <c r="C424" s="9" t="s">
        <v>1297</v>
      </c>
      <c r="D424" s="9" t="s">
        <v>5750</v>
      </c>
      <c r="E424" s="19" t="s">
        <v>1298</v>
      </c>
    </row>
    <row r="425" spans="1:5" x14ac:dyDescent="0.15">
      <c r="A425" s="18" t="s">
        <v>1269</v>
      </c>
      <c r="B425" s="9" t="s">
        <v>1299</v>
      </c>
      <c r="C425" s="9" t="s">
        <v>1300</v>
      </c>
      <c r="D425" s="9" t="s">
        <v>5751</v>
      </c>
      <c r="E425" s="19" t="s">
        <v>1301</v>
      </c>
    </row>
    <row r="426" spans="1:5" x14ac:dyDescent="0.15">
      <c r="A426" s="18" t="s">
        <v>1269</v>
      </c>
      <c r="B426" s="9" t="s">
        <v>1302</v>
      </c>
      <c r="C426" s="9" t="s">
        <v>1303</v>
      </c>
      <c r="D426" s="9" t="s">
        <v>5752</v>
      </c>
      <c r="E426" s="19" t="s">
        <v>1304</v>
      </c>
    </row>
    <row r="427" spans="1:5" x14ac:dyDescent="0.15">
      <c r="A427" s="18" t="s">
        <v>1269</v>
      </c>
      <c r="B427" s="9" t="s">
        <v>1305</v>
      </c>
      <c r="C427" s="9" t="s">
        <v>1306</v>
      </c>
      <c r="D427" s="9" t="s">
        <v>5753</v>
      </c>
      <c r="E427" s="19" t="s">
        <v>1307</v>
      </c>
    </row>
    <row r="428" spans="1:5" x14ac:dyDescent="0.15">
      <c r="A428" s="18" t="s">
        <v>1269</v>
      </c>
      <c r="B428" s="9" t="s">
        <v>1308</v>
      </c>
      <c r="C428" s="9" t="s">
        <v>1309</v>
      </c>
      <c r="D428" s="9" t="s">
        <v>5754</v>
      </c>
      <c r="E428" s="19" t="s">
        <v>1310</v>
      </c>
    </row>
    <row r="429" spans="1:5" x14ac:dyDescent="0.15">
      <c r="A429" s="18" t="s">
        <v>1269</v>
      </c>
      <c r="B429" s="9" t="s">
        <v>1311</v>
      </c>
      <c r="C429" s="9" t="s">
        <v>1312</v>
      </c>
      <c r="D429" s="9" t="s">
        <v>5755</v>
      </c>
      <c r="E429" s="19" t="s">
        <v>1313</v>
      </c>
    </row>
    <row r="430" spans="1:5" x14ac:dyDescent="0.15">
      <c r="A430" s="18" t="s">
        <v>1269</v>
      </c>
      <c r="B430" s="9" t="s">
        <v>1314</v>
      </c>
      <c r="C430" s="9" t="s">
        <v>1315</v>
      </c>
      <c r="D430" s="9" t="s">
        <v>5756</v>
      </c>
      <c r="E430" s="19" t="s">
        <v>1316</v>
      </c>
    </row>
    <row r="431" spans="1:5" x14ac:dyDescent="0.15">
      <c r="A431" s="18" t="s">
        <v>1269</v>
      </c>
      <c r="B431" s="9" t="s">
        <v>1317</v>
      </c>
      <c r="C431" s="9" t="s">
        <v>1318</v>
      </c>
      <c r="D431" s="9" t="s">
        <v>5757</v>
      </c>
      <c r="E431" s="19" t="s">
        <v>1319</v>
      </c>
    </row>
    <row r="432" spans="1:5" x14ac:dyDescent="0.15">
      <c r="A432" s="18" t="s">
        <v>1269</v>
      </c>
      <c r="B432" s="9" t="s">
        <v>1320</v>
      </c>
      <c r="C432" s="9" t="s">
        <v>1321</v>
      </c>
      <c r="D432" s="9" t="s">
        <v>5758</v>
      </c>
      <c r="E432" s="19" t="s">
        <v>1322</v>
      </c>
    </row>
    <row r="433" spans="1:5" x14ac:dyDescent="0.15">
      <c r="A433" s="18" t="s">
        <v>1269</v>
      </c>
      <c r="B433" s="9" t="s">
        <v>1323</v>
      </c>
      <c r="C433" s="9" t="s">
        <v>1324</v>
      </c>
      <c r="D433" s="9" t="s">
        <v>5759</v>
      </c>
      <c r="E433" s="19" t="s">
        <v>1325</v>
      </c>
    </row>
    <row r="434" spans="1:5" x14ac:dyDescent="0.15">
      <c r="A434" s="18" t="s">
        <v>1269</v>
      </c>
      <c r="B434" s="9" t="s">
        <v>1326</v>
      </c>
      <c r="C434" s="9" t="s">
        <v>1327</v>
      </c>
      <c r="D434" s="9" t="s">
        <v>5760</v>
      </c>
      <c r="E434" s="19" t="s">
        <v>1328</v>
      </c>
    </row>
    <row r="435" spans="1:5" x14ac:dyDescent="0.15">
      <c r="A435" s="18" t="s">
        <v>1269</v>
      </c>
      <c r="B435" s="9" t="s">
        <v>1329</v>
      </c>
      <c r="C435" s="9" t="s">
        <v>1330</v>
      </c>
      <c r="D435" s="9" t="s">
        <v>5761</v>
      </c>
      <c r="E435" s="19" t="s">
        <v>1331</v>
      </c>
    </row>
    <row r="436" spans="1:5" x14ac:dyDescent="0.15">
      <c r="A436" s="18" t="s">
        <v>1269</v>
      </c>
      <c r="B436" s="9" t="s">
        <v>1332</v>
      </c>
      <c r="C436" s="9" t="s">
        <v>1333</v>
      </c>
      <c r="D436" s="9" t="s">
        <v>5762</v>
      </c>
      <c r="E436" s="19" t="s">
        <v>1334</v>
      </c>
    </row>
    <row r="437" spans="1:5" x14ac:dyDescent="0.15">
      <c r="A437" s="18" t="s">
        <v>1269</v>
      </c>
      <c r="B437" s="9" t="s">
        <v>1335</v>
      </c>
      <c r="C437" s="9" t="s">
        <v>1336</v>
      </c>
      <c r="D437" s="9" t="s">
        <v>5763</v>
      </c>
      <c r="E437" s="19" t="s">
        <v>1337</v>
      </c>
    </row>
    <row r="438" spans="1:5" x14ac:dyDescent="0.15">
      <c r="A438" s="18" t="s">
        <v>1269</v>
      </c>
      <c r="B438" s="9" t="s">
        <v>1338</v>
      </c>
      <c r="C438" s="9" t="s">
        <v>1339</v>
      </c>
      <c r="D438" s="9" t="s">
        <v>5764</v>
      </c>
      <c r="E438" s="19" t="s">
        <v>1340</v>
      </c>
    </row>
    <row r="439" spans="1:5" x14ac:dyDescent="0.15">
      <c r="A439" s="18" t="s">
        <v>1269</v>
      </c>
      <c r="B439" s="9" t="s">
        <v>1341</v>
      </c>
      <c r="C439" s="9" t="s">
        <v>1342</v>
      </c>
      <c r="D439" s="9" t="s">
        <v>5765</v>
      </c>
      <c r="E439" s="19" t="s">
        <v>1343</v>
      </c>
    </row>
    <row r="440" spans="1:5" x14ac:dyDescent="0.15">
      <c r="A440" s="18" t="s">
        <v>1269</v>
      </c>
      <c r="B440" s="9" t="s">
        <v>1344</v>
      </c>
      <c r="C440" s="9" t="s">
        <v>1345</v>
      </c>
      <c r="D440" s="9" t="s">
        <v>5766</v>
      </c>
      <c r="E440" s="19" t="s">
        <v>1346</v>
      </c>
    </row>
    <row r="441" spans="1:5" x14ac:dyDescent="0.15">
      <c r="A441" s="18" t="s">
        <v>1269</v>
      </c>
      <c r="B441" s="9" t="s">
        <v>1347</v>
      </c>
      <c r="C441" s="9" t="s">
        <v>1348</v>
      </c>
      <c r="D441" s="9" t="s">
        <v>5767</v>
      </c>
      <c r="E441" s="19" t="s">
        <v>1349</v>
      </c>
    </row>
    <row r="442" spans="1:5" x14ac:dyDescent="0.15">
      <c r="A442" s="18" t="s">
        <v>1269</v>
      </c>
      <c r="B442" s="9" t="s">
        <v>1350</v>
      </c>
      <c r="C442" s="9" t="s">
        <v>1351</v>
      </c>
      <c r="D442" s="9" t="s">
        <v>5768</v>
      </c>
      <c r="E442" s="19" t="s">
        <v>1352</v>
      </c>
    </row>
    <row r="443" spans="1:5" x14ac:dyDescent="0.15">
      <c r="A443" s="18" t="s">
        <v>1269</v>
      </c>
      <c r="B443" s="9" t="s">
        <v>1353</v>
      </c>
      <c r="C443" s="9" t="s">
        <v>1354</v>
      </c>
      <c r="D443" s="9" t="s">
        <v>5769</v>
      </c>
      <c r="E443" s="19" t="s">
        <v>1355</v>
      </c>
    </row>
    <row r="444" spans="1:5" x14ac:dyDescent="0.15">
      <c r="A444" s="18" t="s">
        <v>1269</v>
      </c>
      <c r="B444" s="9" t="s">
        <v>1356</v>
      </c>
      <c r="C444" s="9" t="s">
        <v>1357</v>
      </c>
      <c r="D444" s="9" t="s">
        <v>5770</v>
      </c>
      <c r="E444" s="19" t="s">
        <v>1358</v>
      </c>
    </row>
    <row r="445" spans="1:5" x14ac:dyDescent="0.15">
      <c r="A445" s="18" t="s">
        <v>1269</v>
      </c>
      <c r="B445" s="9" t="s">
        <v>1359</v>
      </c>
      <c r="C445" s="9" t="s">
        <v>1360</v>
      </c>
      <c r="D445" s="9" t="s">
        <v>5771</v>
      </c>
      <c r="E445" s="19" t="s">
        <v>1361</v>
      </c>
    </row>
    <row r="446" spans="1:5" x14ac:dyDescent="0.15">
      <c r="A446" s="18" t="s">
        <v>1269</v>
      </c>
      <c r="B446" s="9" t="s">
        <v>1362</v>
      </c>
      <c r="C446" s="9" t="s">
        <v>1363</v>
      </c>
      <c r="D446" s="9" t="s">
        <v>5772</v>
      </c>
      <c r="E446" s="19" t="s">
        <v>1364</v>
      </c>
    </row>
    <row r="447" spans="1:5" x14ac:dyDescent="0.15">
      <c r="A447" s="18" t="s">
        <v>1269</v>
      </c>
      <c r="B447" s="9" t="s">
        <v>1365</v>
      </c>
      <c r="C447" s="9" t="s">
        <v>1366</v>
      </c>
      <c r="D447" s="9" t="s">
        <v>5773</v>
      </c>
      <c r="E447" s="19" t="s">
        <v>1367</v>
      </c>
    </row>
    <row r="448" spans="1:5" x14ac:dyDescent="0.15">
      <c r="A448" s="18" t="s">
        <v>1269</v>
      </c>
      <c r="B448" s="9" t="s">
        <v>1368</v>
      </c>
      <c r="C448" s="9" t="s">
        <v>1369</v>
      </c>
      <c r="D448" s="9" t="s">
        <v>5774</v>
      </c>
      <c r="E448" s="19" t="s">
        <v>1370</v>
      </c>
    </row>
    <row r="449" spans="1:5" x14ac:dyDescent="0.15">
      <c r="A449" s="18" t="s">
        <v>1269</v>
      </c>
      <c r="B449" s="9" t="s">
        <v>1371</v>
      </c>
      <c r="C449" s="9" t="s">
        <v>1372</v>
      </c>
      <c r="D449" s="9" t="s">
        <v>5775</v>
      </c>
      <c r="E449" s="19" t="s">
        <v>1373</v>
      </c>
    </row>
    <row r="450" spans="1:5" x14ac:dyDescent="0.15">
      <c r="A450" s="18" t="s">
        <v>1269</v>
      </c>
      <c r="B450" s="9" t="s">
        <v>1374</v>
      </c>
      <c r="C450" s="9" t="s">
        <v>1375</v>
      </c>
      <c r="D450" s="9" t="s">
        <v>5776</v>
      </c>
      <c r="E450" s="19" t="s">
        <v>1376</v>
      </c>
    </row>
    <row r="451" spans="1:5" x14ac:dyDescent="0.15">
      <c r="A451" s="18" t="s">
        <v>1269</v>
      </c>
      <c r="B451" s="9" t="s">
        <v>1377</v>
      </c>
      <c r="C451" s="9" t="s">
        <v>1378</v>
      </c>
      <c r="D451" s="9" t="s">
        <v>5777</v>
      </c>
      <c r="E451" s="19" t="s">
        <v>1379</v>
      </c>
    </row>
    <row r="452" spans="1:5" x14ac:dyDescent="0.15">
      <c r="A452" s="18" t="s">
        <v>1269</v>
      </c>
      <c r="B452" s="9" t="s">
        <v>1380</v>
      </c>
      <c r="C452" s="9" t="s">
        <v>1381</v>
      </c>
      <c r="D452" s="9" t="s">
        <v>5778</v>
      </c>
      <c r="E452" s="19" t="s">
        <v>1382</v>
      </c>
    </row>
    <row r="453" spans="1:5" x14ac:dyDescent="0.15">
      <c r="A453" s="18" t="s">
        <v>1269</v>
      </c>
      <c r="B453" s="9" t="s">
        <v>1383</v>
      </c>
      <c r="C453" s="9" t="s">
        <v>1384</v>
      </c>
      <c r="D453" s="9" t="s">
        <v>5779</v>
      </c>
      <c r="E453" s="19" t="s">
        <v>1385</v>
      </c>
    </row>
    <row r="454" spans="1:5" x14ac:dyDescent="0.15">
      <c r="A454" s="18" t="s">
        <v>1269</v>
      </c>
      <c r="B454" s="9" t="s">
        <v>1386</v>
      </c>
      <c r="C454" s="9" t="s">
        <v>1387</v>
      </c>
      <c r="D454" s="9" t="s">
        <v>5780</v>
      </c>
      <c r="E454" s="19" t="s">
        <v>1388</v>
      </c>
    </row>
    <row r="455" spans="1:5" x14ac:dyDescent="0.15">
      <c r="A455" s="18" t="s">
        <v>1269</v>
      </c>
      <c r="B455" s="9" t="s">
        <v>1389</v>
      </c>
      <c r="C455" s="9" t="s">
        <v>1390</v>
      </c>
      <c r="D455" s="9" t="s">
        <v>5781</v>
      </c>
      <c r="E455" s="19" t="s">
        <v>1391</v>
      </c>
    </row>
    <row r="456" spans="1:5" x14ac:dyDescent="0.15">
      <c r="A456" s="18" t="s">
        <v>1269</v>
      </c>
      <c r="B456" s="9" t="s">
        <v>1392</v>
      </c>
      <c r="C456" s="9" t="s">
        <v>1393</v>
      </c>
      <c r="D456" s="9" t="s">
        <v>5782</v>
      </c>
      <c r="E456" s="19" t="s">
        <v>1394</v>
      </c>
    </row>
    <row r="457" spans="1:5" x14ac:dyDescent="0.15">
      <c r="A457" s="18" t="s">
        <v>1269</v>
      </c>
      <c r="B457" s="9" t="s">
        <v>1395</v>
      </c>
      <c r="C457" s="9" t="s">
        <v>1396</v>
      </c>
      <c r="D457" s="9" t="s">
        <v>5783</v>
      </c>
      <c r="E457" s="19" t="s">
        <v>1397</v>
      </c>
    </row>
    <row r="458" spans="1:5" x14ac:dyDescent="0.15">
      <c r="A458" s="18" t="s">
        <v>1269</v>
      </c>
      <c r="B458" s="9" t="s">
        <v>1398</v>
      </c>
      <c r="C458" s="9" t="s">
        <v>1399</v>
      </c>
      <c r="D458" s="9" t="s">
        <v>5784</v>
      </c>
      <c r="E458" s="19" t="s">
        <v>1400</v>
      </c>
    </row>
    <row r="459" spans="1:5" ht="16.5" thickBot="1" x14ac:dyDescent="0.2">
      <c r="A459" s="18" t="s">
        <v>1269</v>
      </c>
      <c r="B459" s="9" t="s">
        <v>1401</v>
      </c>
      <c r="C459" s="9" t="s">
        <v>1402</v>
      </c>
      <c r="D459" s="9" t="s">
        <v>5785</v>
      </c>
      <c r="E459" s="19" t="s">
        <v>1403</v>
      </c>
    </row>
    <row r="460" spans="1:5" ht="16.5" thickTop="1" x14ac:dyDescent="0.15">
      <c r="A460" s="16" t="s">
        <v>1404</v>
      </c>
      <c r="B460" s="8" t="s">
        <v>1405</v>
      </c>
      <c r="C460" s="8"/>
      <c r="D460" s="8" t="s">
        <v>5786</v>
      </c>
      <c r="E460" s="17" t="s">
        <v>1406</v>
      </c>
    </row>
    <row r="461" spans="1:5" x14ac:dyDescent="0.15">
      <c r="A461" s="18" t="s">
        <v>1404</v>
      </c>
      <c r="B461" s="9" t="s">
        <v>1407</v>
      </c>
      <c r="C461" s="9" t="s">
        <v>1408</v>
      </c>
      <c r="D461" s="9" t="s">
        <v>5787</v>
      </c>
      <c r="E461" s="19" t="s">
        <v>1409</v>
      </c>
    </row>
    <row r="462" spans="1:5" x14ac:dyDescent="0.15">
      <c r="A462" s="18" t="s">
        <v>1404</v>
      </c>
      <c r="B462" s="9" t="s">
        <v>1410</v>
      </c>
      <c r="C462" s="9" t="s">
        <v>1411</v>
      </c>
      <c r="D462" s="9" t="s">
        <v>5788</v>
      </c>
      <c r="E462" s="19" t="s">
        <v>1412</v>
      </c>
    </row>
    <row r="463" spans="1:5" x14ac:dyDescent="0.15">
      <c r="A463" s="18" t="s">
        <v>1404</v>
      </c>
      <c r="B463" s="9" t="s">
        <v>1413</v>
      </c>
      <c r="C463" s="9" t="s">
        <v>1414</v>
      </c>
      <c r="D463" s="9" t="s">
        <v>5789</v>
      </c>
      <c r="E463" s="19" t="s">
        <v>1415</v>
      </c>
    </row>
    <row r="464" spans="1:5" x14ac:dyDescent="0.15">
      <c r="A464" s="18" t="s">
        <v>1404</v>
      </c>
      <c r="B464" s="9" t="s">
        <v>1416</v>
      </c>
      <c r="C464" s="9" t="s">
        <v>1417</v>
      </c>
      <c r="D464" s="9" t="s">
        <v>5790</v>
      </c>
      <c r="E464" s="19" t="s">
        <v>1418</v>
      </c>
    </row>
    <row r="465" spans="1:5" x14ac:dyDescent="0.15">
      <c r="A465" s="18" t="s">
        <v>1404</v>
      </c>
      <c r="B465" s="9" t="s">
        <v>1419</v>
      </c>
      <c r="C465" s="9" t="s">
        <v>1420</v>
      </c>
      <c r="D465" s="9" t="s">
        <v>5791</v>
      </c>
      <c r="E465" s="19" t="s">
        <v>1421</v>
      </c>
    </row>
    <row r="466" spans="1:5" x14ac:dyDescent="0.15">
      <c r="A466" s="18" t="s">
        <v>1404</v>
      </c>
      <c r="B466" s="9" t="s">
        <v>1422</v>
      </c>
      <c r="C466" s="9" t="s">
        <v>1423</v>
      </c>
      <c r="D466" s="9" t="s">
        <v>5792</v>
      </c>
      <c r="E466" s="19" t="s">
        <v>1424</v>
      </c>
    </row>
    <row r="467" spans="1:5" x14ac:dyDescent="0.15">
      <c r="A467" s="18" t="s">
        <v>1404</v>
      </c>
      <c r="B467" s="9" t="s">
        <v>1425</v>
      </c>
      <c r="C467" s="9" t="s">
        <v>1426</v>
      </c>
      <c r="D467" s="9" t="s">
        <v>5793</v>
      </c>
      <c r="E467" s="19" t="s">
        <v>1427</v>
      </c>
    </row>
    <row r="468" spans="1:5" x14ac:dyDescent="0.15">
      <c r="A468" s="18" t="s">
        <v>1404</v>
      </c>
      <c r="B468" s="9" t="s">
        <v>1428</v>
      </c>
      <c r="C468" s="9" t="s">
        <v>1429</v>
      </c>
      <c r="D468" s="9" t="s">
        <v>5794</v>
      </c>
      <c r="E468" s="19" t="s">
        <v>1430</v>
      </c>
    </row>
    <row r="469" spans="1:5" x14ac:dyDescent="0.15">
      <c r="A469" s="18" t="s">
        <v>1404</v>
      </c>
      <c r="B469" s="9" t="s">
        <v>1431</v>
      </c>
      <c r="C469" s="9" t="s">
        <v>1432</v>
      </c>
      <c r="D469" s="9" t="s">
        <v>5795</v>
      </c>
      <c r="E469" s="19" t="s">
        <v>1433</v>
      </c>
    </row>
    <row r="470" spans="1:5" x14ac:dyDescent="0.15">
      <c r="A470" s="18" t="s">
        <v>1404</v>
      </c>
      <c r="B470" s="9" t="s">
        <v>1434</v>
      </c>
      <c r="C470" s="9" t="s">
        <v>1435</v>
      </c>
      <c r="D470" s="9" t="s">
        <v>5796</v>
      </c>
      <c r="E470" s="19" t="s">
        <v>1436</v>
      </c>
    </row>
    <row r="471" spans="1:5" x14ac:dyDescent="0.15">
      <c r="A471" s="18" t="s">
        <v>1404</v>
      </c>
      <c r="B471" s="9" t="s">
        <v>1437</v>
      </c>
      <c r="C471" s="9" t="s">
        <v>1438</v>
      </c>
      <c r="D471" s="9" t="s">
        <v>5797</v>
      </c>
      <c r="E471" s="19" t="s">
        <v>1439</v>
      </c>
    </row>
    <row r="472" spans="1:5" x14ac:dyDescent="0.15">
      <c r="A472" s="18" t="s">
        <v>1404</v>
      </c>
      <c r="B472" s="9" t="s">
        <v>1440</v>
      </c>
      <c r="C472" s="9" t="s">
        <v>1441</v>
      </c>
      <c r="D472" s="9" t="s">
        <v>5798</v>
      </c>
      <c r="E472" s="19" t="s">
        <v>1442</v>
      </c>
    </row>
    <row r="473" spans="1:5" x14ac:dyDescent="0.15">
      <c r="A473" s="18" t="s">
        <v>1404</v>
      </c>
      <c r="B473" s="9" t="s">
        <v>1443</v>
      </c>
      <c r="C473" s="9" t="s">
        <v>1444</v>
      </c>
      <c r="D473" s="9" t="s">
        <v>5799</v>
      </c>
      <c r="E473" s="19" t="s">
        <v>1445</v>
      </c>
    </row>
    <row r="474" spans="1:5" x14ac:dyDescent="0.15">
      <c r="A474" s="18" t="s">
        <v>1404</v>
      </c>
      <c r="B474" s="9" t="s">
        <v>1446</v>
      </c>
      <c r="C474" s="9" t="s">
        <v>1447</v>
      </c>
      <c r="D474" s="9" t="s">
        <v>5800</v>
      </c>
      <c r="E474" s="19" t="s">
        <v>1448</v>
      </c>
    </row>
    <row r="475" spans="1:5" x14ac:dyDescent="0.15">
      <c r="A475" s="18" t="s">
        <v>1404</v>
      </c>
      <c r="B475" s="9" t="s">
        <v>1449</v>
      </c>
      <c r="C475" s="9" t="s">
        <v>1450</v>
      </c>
      <c r="D475" s="9" t="s">
        <v>5801</v>
      </c>
      <c r="E475" s="19" t="s">
        <v>1451</v>
      </c>
    </row>
    <row r="476" spans="1:5" x14ac:dyDescent="0.15">
      <c r="A476" s="18" t="s">
        <v>1404</v>
      </c>
      <c r="B476" s="9" t="s">
        <v>1452</v>
      </c>
      <c r="C476" s="9" t="s">
        <v>1453</v>
      </c>
      <c r="D476" s="9" t="s">
        <v>5802</v>
      </c>
      <c r="E476" s="19" t="s">
        <v>1454</v>
      </c>
    </row>
    <row r="477" spans="1:5" x14ac:dyDescent="0.15">
      <c r="A477" s="18" t="s">
        <v>1404</v>
      </c>
      <c r="B477" s="9" t="s">
        <v>1455</v>
      </c>
      <c r="C477" s="9" t="s">
        <v>1456</v>
      </c>
      <c r="D477" s="9" t="s">
        <v>5803</v>
      </c>
      <c r="E477" s="19" t="s">
        <v>1457</v>
      </c>
    </row>
    <row r="478" spans="1:5" x14ac:dyDescent="0.15">
      <c r="A478" s="18" t="s">
        <v>1404</v>
      </c>
      <c r="B478" s="9" t="s">
        <v>1458</v>
      </c>
      <c r="C478" s="9" t="s">
        <v>1459</v>
      </c>
      <c r="D478" s="9" t="s">
        <v>5804</v>
      </c>
      <c r="E478" s="19" t="s">
        <v>1460</v>
      </c>
    </row>
    <row r="479" spans="1:5" x14ac:dyDescent="0.15">
      <c r="A479" s="18" t="s">
        <v>1404</v>
      </c>
      <c r="B479" s="9" t="s">
        <v>1461</v>
      </c>
      <c r="C479" s="9" t="s">
        <v>1462</v>
      </c>
      <c r="D479" s="9" t="s">
        <v>5805</v>
      </c>
      <c r="E479" s="19" t="s">
        <v>1463</v>
      </c>
    </row>
    <row r="480" spans="1:5" x14ac:dyDescent="0.15">
      <c r="A480" s="18" t="s">
        <v>1404</v>
      </c>
      <c r="B480" s="9" t="s">
        <v>1464</v>
      </c>
      <c r="C480" s="9" t="s">
        <v>1465</v>
      </c>
      <c r="D480" s="9" t="s">
        <v>5806</v>
      </c>
      <c r="E480" s="19" t="s">
        <v>1466</v>
      </c>
    </row>
    <row r="481" spans="1:5" x14ac:dyDescent="0.15">
      <c r="A481" s="18" t="s">
        <v>1404</v>
      </c>
      <c r="B481" s="9" t="s">
        <v>1467</v>
      </c>
      <c r="C481" s="9" t="s">
        <v>1468</v>
      </c>
      <c r="D481" s="9" t="s">
        <v>5807</v>
      </c>
      <c r="E481" s="19" t="s">
        <v>1469</v>
      </c>
    </row>
    <row r="482" spans="1:5" x14ac:dyDescent="0.15">
      <c r="A482" s="18" t="s">
        <v>1404</v>
      </c>
      <c r="B482" s="9" t="s">
        <v>1470</v>
      </c>
      <c r="C482" s="9" t="s">
        <v>1471</v>
      </c>
      <c r="D482" s="9" t="s">
        <v>5808</v>
      </c>
      <c r="E482" s="19" t="s">
        <v>1472</v>
      </c>
    </row>
    <row r="483" spans="1:5" x14ac:dyDescent="0.15">
      <c r="A483" s="18" t="s">
        <v>1404</v>
      </c>
      <c r="B483" s="9" t="s">
        <v>1473</v>
      </c>
      <c r="C483" s="9" t="s">
        <v>1474</v>
      </c>
      <c r="D483" s="9" t="s">
        <v>5809</v>
      </c>
      <c r="E483" s="19" t="s">
        <v>1475</v>
      </c>
    </row>
    <row r="484" spans="1:5" x14ac:dyDescent="0.15">
      <c r="A484" s="18" t="s">
        <v>1404</v>
      </c>
      <c r="B484" s="9" t="s">
        <v>1476</v>
      </c>
      <c r="C484" s="9" t="s">
        <v>1477</v>
      </c>
      <c r="D484" s="9" t="s">
        <v>5810</v>
      </c>
      <c r="E484" s="19" t="s">
        <v>1478</v>
      </c>
    </row>
    <row r="485" spans="1:5" ht="16.5" thickBot="1" x14ac:dyDescent="0.2">
      <c r="A485" s="18" t="s">
        <v>1404</v>
      </c>
      <c r="B485" s="9" t="s">
        <v>1479</v>
      </c>
      <c r="C485" s="9" t="s">
        <v>1480</v>
      </c>
      <c r="D485" s="9" t="s">
        <v>5811</v>
      </c>
      <c r="E485" s="19" t="s">
        <v>1481</v>
      </c>
    </row>
    <row r="486" spans="1:5" ht="16.5" thickTop="1" x14ac:dyDescent="0.15">
      <c r="A486" s="16" t="s">
        <v>1482</v>
      </c>
      <c r="B486" s="8" t="s">
        <v>1483</v>
      </c>
      <c r="C486" s="8"/>
      <c r="D486" s="8" t="s">
        <v>5812</v>
      </c>
      <c r="E486" s="17" t="s">
        <v>1484</v>
      </c>
    </row>
    <row r="487" spans="1:5" x14ac:dyDescent="0.15">
      <c r="A487" s="18" t="s">
        <v>1482</v>
      </c>
      <c r="B487" s="9" t="s">
        <v>1485</v>
      </c>
      <c r="C487" s="9" t="s">
        <v>1486</v>
      </c>
      <c r="D487" s="9" t="s">
        <v>5813</v>
      </c>
      <c r="E487" s="19" t="s">
        <v>1487</v>
      </c>
    </row>
    <row r="488" spans="1:5" x14ac:dyDescent="0.15">
      <c r="A488" s="18" t="s">
        <v>1482</v>
      </c>
      <c r="B488" s="9" t="s">
        <v>1488</v>
      </c>
      <c r="C488" s="9" t="s">
        <v>1489</v>
      </c>
      <c r="D488" s="9" t="s">
        <v>5814</v>
      </c>
      <c r="E488" s="19" t="s">
        <v>1490</v>
      </c>
    </row>
    <row r="489" spans="1:5" x14ac:dyDescent="0.15">
      <c r="A489" s="18" t="s">
        <v>1482</v>
      </c>
      <c r="B489" s="9" t="s">
        <v>1491</v>
      </c>
      <c r="C489" s="9" t="s">
        <v>1492</v>
      </c>
      <c r="D489" s="9" t="s">
        <v>5815</v>
      </c>
      <c r="E489" s="19" t="s">
        <v>1493</v>
      </c>
    </row>
    <row r="490" spans="1:5" x14ac:dyDescent="0.15">
      <c r="A490" s="18" t="s">
        <v>1482</v>
      </c>
      <c r="B490" s="9" t="s">
        <v>1494</v>
      </c>
      <c r="C490" s="9" t="s">
        <v>1495</v>
      </c>
      <c r="D490" s="9" t="s">
        <v>5816</v>
      </c>
      <c r="E490" s="19" t="s">
        <v>1496</v>
      </c>
    </row>
    <row r="491" spans="1:5" x14ac:dyDescent="0.15">
      <c r="A491" s="18" t="s">
        <v>1482</v>
      </c>
      <c r="B491" s="9" t="s">
        <v>1497</v>
      </c>
      <c r="C491" s="9" t="s">
        <v>1498</v>
      </c>
      <c r="D491" s="9" t="s">
        <v>5817</v>
      </c>
      <c r="E491" s="19" t="s">
        <v>1499</v>
      </c>
    </row>
    <row r="492" spans="1:5" x14ac:dyDescent="0.15">
      <c r="A492" s="18" t="s">
        <v>1482</v>
      </c>
      <c r="B492" s="9" t="s">
        <v>1500</v>
      </c>
      <c r="C492" s="9" t="s">
        <v>1501</v>
      </c>
      <c r="D492" s="9" t="s">
        <v>5818</v>
      </c>
      <c r="E492" s="19" t="s">
        <v>1502</v>
      </c>
    </row>
    <row r="493" spans="1:5" x14ac:dyDescent="0.15">
      <c r="A493" s="18" t="s">
        <v>1482</v>
      </c>
      <c r="B493" s="9" t="s">
        <v>1503</v>
      </c>
      <c r="C493" s="9" t="s">
        <v>1504</v>
      </c>
      <c r="D493" s="9" t="s">
        <v>5819</v>
      </c>
      <c r="E493" s="19" t="s">
        <v>1505</v>
      </c>
    </row>
    <row r="494" spans="1:5" x14ac:dyDescent="0.15">
      <c r="A494" s="18" t="s">
        <v>1482</v>
      </c>
      <c r="B494" s="9" t="s">
        <v>1506</v>
      </c>
      <c r="C494" s="9" t="s">
        <v>1507</v>
      </c>
      <c r="D494" s="9" t="s">
        <v>5820</v>
      </c>
      <c r="E494" s="19" t="s">
        <v>1508</v>
      </c>
    </row>
    <row r="495" spans="1:5" x14ac:dyDescent="0.15">
      <c r="A495" s="18" t="s">
        <v>1482</v>
      </c>
      <c r="B495" s="9" t="s">
        <v>1509</v>
      </c>
      <c r="C495" s="9" t="s">
        <v>1510</v>
      </c>
      <c r="D495" s="9" t="s">
        <v>5821</v>
      </c>
      <c r="E495" s="19" t="s">
        <v>1511</v>
      </c>
    </row>
    <row r="496" spans="1:5" x14ac:dyDescent="0.15">
      <c r="A496" s="18" t="s">
        <v>1482</v>
      </c>
      <c r="B496" s="9" t="s">
        <v>1512</v>
      </c>
      <c r="C496" s="9" t="s">
        <v>1513</v>
      </c>
      <c r="D496" s="9" t="s">
        <v>5822</v>
      </c>
      <c r="E496" s="19" t="s">
        <v>1514</v>
      </c>
    </row>
    <row r="497" spans="1:5" x14ac:dyDescent="0.15">
      <c r="A497" s="18" t="s">
        <v>1482</v>
      </c>
      <c r="B497" s="9" t="s">
        <v>1515</v>
      </c>
      <c r="C497" s="9" t="s">
        <v>1516</v>
      </c>
      <c r="D497" s="9" t="s">
        <v>5823</v>
      </c>
      <c r="E497" s="19" t="s">
        <v>1517</v>
      </c>
    </row>
    <row r="498" spans="1:5" x14ac:dyDescent="0.15">
      <c r="A498" s="18" t="s">
        <v>1482</v>
      </c>
      <c r="B498" s="9" t="s">
        <v>1518</v>
      </c>
      <c r="C498" s="9" t="s">
        <v>1519</v>
      </c>
      <c r="D498" s="9" t="s">
        <v>5824</v>
      </c>
      <c r="E498" s="19" t="s">
        <v>1520</v>
      </c>
    </row>
    <row r="499" spans="1:5" x14ac:dyDescent="0.15">
      <c r="A499" s="18" t="s">
        <v>1482</v>
      </c>
      <c r="B499" s="9" t="s">
        <v>1521</v>
      </c>
      <c r="C499" s="9" t="s">
        <v>1522</v>
      </c>
      <c r="D499" s="9" t="s">
        <v>5825</v>
      </c>
      <c r="E499" s="19" t="s">
        <v>1523</v>
      </c>
    </row>
    <row r="500" spans="1:5" x14ac:dyDescent="0.15">
      <c r="A500" s="18" t="s">
        <v>1482</v>
      </c>
      <c r="B500" s="9" t="s">
        <v>1524</v>
      </c>
      <c r="C500" s="9" t="s">
        <v>1525</v>
      </c>
      <c r="D500" s="9" t="s">
        <v>5826</v>
      </c>
      <c r="E500" s="19" t="s">
        <v>1526</v>
      </c>
    </row>
    <row r="501" spans="1:5" x14ac:dyDescent="0.15">
      <c r="A501" s="18" t="s">
        <v>1482</v>
      </c>
      <c r="B501" s="9" t="s">
        <v>1527</v>
      </c>
      <c r="C501" s="9" t="s">
        <v>1528</v>
      </c>
      <c r="D501" s="9" t="s">
        <v>5827</v>
      </c>
      <c r="E501" s="19" t="s">
        <v>1529</v>
      </c>
    </row>
    <row r="502" spans="1:5" x14ac:dyDescent="0.15">
      <c r="A502" s="18" t="s">
        <v>1482</v>
      </c>
      <c r="B502" s="9" t="s">
        <v>1530</v>
      </c>
      <c r="C502" s="9" t="s">
        <v>1531</v>
      </c>
      <c r="D502" s="9" t="s">
        <v>5828</v>
      </c>
      <c r="E502" s="19" t="s">
        <v>1532</v>
      </c>
    </row>
    <row r="503" spans="1:5" x14ac:dyDescent="0.15">
      <c r="A503" s="18" t="s">
        <v>1482</v>
      </c>
      <c r="B503" s="9" t="s">
        <v>1533</v>
      </c>
      <c r="C503" s="9" t="s">
        <v>1534</v>
      </c>
      <c r="D503" s="9" t="s">
        <v>5829</v>
      </c>
      <c r="E503" s="19" t="s">
        <v>1535</v>
      </c>
    </row>
    <row r="504" spans="1:5" x14ac:dyDescent="0.15">
      <c r="A504" s="18" t="s">
        <v>1482</v>
      </c>
      <c r="B504" s="9" t="s">
        <v>1536</v>
      </c>
      <c r="C504" s="9" t="s">
        <v>1537</v>
      </c>
      <c r="D504" s="9" t="s">
        <v>5830</v>
      </c>
      <c r="E504" s="19" t="s">
        <v>1538</v>
      </c>
    </row>
    <row r="505" spans="1:5" x14ac:dyDescent="0.15">
      <c r="A505" s="18" t="s">
        <v>1482</v>
      </c>
      <c r="B505" s="9" t="s">
        <v>1539</v>
      </c>
      <c r="C505" s="9" t="s">
        <v>1540</v>
      </c>
      <c r="D505" s="9" t="s">
        <v>5831</v>
      </c>
      <c r="E505" s="19" t="s">
        <v>1541</v>
      </c>
    </row>
    <row r="506" spans="1:5" x14ac:dyDescent="0.15">
      <c r="A506" s="18" t="s">
        <v>1482</v>
      </c>
      <c r="B506" s="9" t="s">
        <v>1542</v>
      </c>
      <c r="C506" s="9" t="s">
        <v>1543</v>
      </c>
      <c r="D506" s="9" t="s">
        <v>5832</v>
      </c>
      <c r="E506" s="19" t="s">
        <v>1544</v>
      </c>
    </row>
    <row r="507" spans="1:5" x14ac:dyDescent="0.15">
      <c r="A507" s="18" t="s">
        <v>1482</v>
      </c>
      <c r="B507" s="9" t="s">
        <v>1545</v>
      </c>
      <c r="C507" s="9" t="s">
        <v>1546</v>
      </c>
      <c r="D507" s="9" t="s">
        <v>5833</v>
      </c>
      <c r="E507" s="19" t="s">
        <v>1547</v>
      </c>
    </row>
    <row r="508" spans="1:5" x14ac:dyDescent="0.15">
      <c r="A508" s="18" t="s">
        <v>1482</v>
      </c>
      <c r="B508" s="9" t="s">
        <v>1548</v>
      </c>
      <c r="C508" s="9" t="s">
        <v>1549</v>
      </c>
      <c r="D508" s="9" t="s">
        <v>5834</v>
      </c>
      <c r="E508" s="19" t="s">
        <v>1550</v>
      </c>
    </row>
    <row r="509" spans="1:5" x14ac:dyDescent="0.15">
      <c r="A509" s="18" t="s">
        <v>1482</v>
      </c>
      <c r="B509" s="9" t="s">
        <v>1551</v>
      </c>
      <c r="C509" s="9" t="s">
        <v>1552</v>
      </c>
      <c r="D509" s="9" t="s">
        <v>5835</v>
      </c>
      <c r="E509" s="19" t="s">
        <v>1553</v>
      </c>
    </row>
    <row r="510" spans="1:5" x14ac:dyDescent="0.15">
      <c r="A510" s="18" t="s">
        <v>1482</v>
      </c>
      <c r="B510" s="9" t="s">
        <v>1554</v>
      </c>
      <c r="C510" s="9" t="s">
        <v>1555</v>
      </c>
      <c r="D510" s="9" t="s">
        <v>5836</v>
      </c>
      <c r="E510" s="19" t="s">
        <v>1556</v>
      </c>
    </row>
    <row r="511" spans="1:5" x14ac:dyDescent="0.15">
      <c r="A511" s="18" t="s">
        <v>1482</v>
      </c>
      <c r="B511" s="9" t="s">
        <v>1557</v>
      </c>
      <c r="C511" s="9" t="s">
        <v>1558</v>
      </c>
      <c r="D511" s="9" t="s">
        <v>5837</v>
      </c>
      <c r="E511" s="19" t="s">
        <v>1559</v>
      </c>
    </row>
    <row r="512" spans="1:5" x14ac:dyDescent="0.15">
      <c r="A512" s="18" t="s">
        <v>1482</v>
      </c>
      <c r="B512" s="9" t="s">
        <v>1560</v>
      </c>
      <c r="C512" s="9" t="s">
        <v>1561</v>
      </c>
      <c r="D512" s="9" t="s">
        <v>5838</v>
      </c>
      <c r="E512" s="19" t="s">
        <v>1562</v>
      </c>
    </row>
    <row r="513" spans="1:5" x14ac:dyDescent="0.15">
      <c r="A513" s="18" t="s">
        <v>1482</v>
      </c>
      <c r="B513" s="9" t="s">
        <v>1563</v>
      </c>
      <c r="C513" s="9" t="s">
        <v>1564</v>
      </c>
      <c r="D513" s="9" t="s">
        <v>5839</v>
      </c>
      <c r="E513" s="19" t="s">
        <v>1565</v>
      </c>
    </row>
    <row r="514" spans="1:5" x14ac:dyDescent="0.15">
      <c r="A514" s="18" t="s">
        <v>1482</v>
      </c>
      <c r="B514" s="9" t="s">
        <v>1188</v>
      </c>
      <c r="C514" s="9" t="s">
        <v>1189</v>
      </c>
      <c r="D514" s="9" t="s">
        <v>5840</v>
      </c>
      <c r="E514" s="19" t="s">
        <v>1566</v>
      </c>
    </row>
    <row r="515" spans="1:5" x14ac:dyDescent="0.15">
      <c r="A515" s="18" t="s">
        <v>1482</v>
      </c>
      <c r="B515" s="9" t="s">
        <v>1567</v>
      </c>
      <c r="C515" s="9" t="s">
        <v>1568</v>
      </c>
      <c r="D515" s="9" t="s">
        <v>5841</v>
      </c>
      <c r="E515" s="19" t="s">
        <v>1569</v>
      </c>
    </row>
    <row r="516" spans="1:5" x14ac:dyDescent="0.15">
      <c r="A516" s="18" t="s">
        <v>1482</v>
      </c>
      <c r="B516" s="9" t="s">
        <v>1570</v>
      </c>
      <c r="C516" s="9" t="s">
        <v>1571</v>
      </c>
      <c r="D516" s="9" t="s">
        <v>5842</v>
      </c>
      <c r="E516" s="19" t="s">
        <v>1572</v>
      </c>
    </row>
    <row r="517" spans="1:5" x14ac:dyDescent="0.15">
      <c r="A517" s="18" t="s">
        <v>1482</v>
      </c>
      <c r="B517" s="9" t="s">
        <v>1573</v>
      </c>
      <c r="C517" s="9" t="s">
        <v>1574</v>
      </c>
      <c r="D517" s="9" t="s">
        <v>5843</v>
      </c>
      <c r="E517" s="19" t="s">
        <v>1575</v>
      </c>
    </row>
    <row r="518" spans="1:5" x14ac:dyDescent="0.15">
      <c r="A518" s="18" t="s">
        <v>1482</v>
      </c>
      <c r="B518" s="9" t="s">
        <v>1576</v>
      </c>
      <c r="C518" s="9" t="s">
        <v>1577</v>
      </c>
      <c r="D518" s="9" t="s">
        <v>5844</v>
      </c>
      <c r="E518" s="19" t="s">
        <v>1578</v>
      </c>
    </row>
    <row r="519" spans="1:5" x14ac:dyDescent="0.15">
      <c r="A519" s="18" t="s">
        <v>1482</v>
      </c>
      <c r="B519" s="9" t="s">
        <v>1579</v>
      </c>
      <c r="C519" s="9" t="s">
        <v>1580</v>
      </c>
      <c r="D519" s="9" t="s">
        <v>5845</v>
      </c>
      <c r="E519" s="19" t="s">
        <v>1581</v>
      </c>
    </row>
    <row r="520" spans="1:5" x14ac:dyDescent="0.15">
      <c r="A520" s="18" t="s">
        <v>1482</v>
      </c>
      <c r="B520" s="9" t="s">
        <v>1582</v>
      </c>
      <c r="C520" s="9" t="s">
        <v>1583</v>
      </c>
      <c r="D520" s="9" t="s">
        <v>5846</v>
      </c>
      <c r="E520" s="19" t="s">
        <v>1584</v>
      </c>
    </row>
    <row r="521" spans="1:5" ht="16.5" thickBot="1" x14ac:dyDescent="0.2">
      <c r="A521" s="18" t="s">
        <v>1482</v>
      </c>
      <c r="B521" s="9" t="s">
        <v>1585</v>
      </c>
      <c r="C521" s="9" t="s">
        <v>1586</v>
      </c>
      <c r="D521" s="9" t="s">
        <v>5847</v>
      </c>
      <c r="E521" s="19" t="s">
        <v>1587</v>
      </c>
    </row>
    <row r="522" spans="1:5" ht="16.5" thickTop="1" x14ac:dyDescent="0.15">
      <c r="A522" s="16" t="s">
        <v>1588</v>
      </c>
      <c r="B522" s="8" t="s">
        <v>1589</v>
      </c>
      <c r="C522" s="8"/>
      <c r="D522" s="8" t="s">
        <v>5848</v>
      </c>
      <c r="E522" s="17" t="s">
        <v>1590</v>
      </c>
    </row>
    <row r="523" spans="1:5" x14ac:dyDescent="0.15">
      <c r="A523" s="18" t="s">
        <v>1588</v>
      </c>
      <c r="B523" s="9" t="s">
        <v>1591</v>
      </c>
      <c r="C523" s="9" t="s">
        <v>1592</v>
      </c>
      <c r="D523" s="9" t="s">
        <v>5849</v>
      </c>
      <c r="E523" s="19" t="s">
        <v>1593</v>
      </c>
    </row>
    <row r="524" spans="1:5" x14ac:dyDescent="0.15">
      <c r="A524" s="18" t="s">
        <v>1588</v>
      </c>
      <c r="B524" s="9" t="s">
        <v>1594</v>
      </c>
      <c r="C524" s="9" t="s">
        <v>1595</v>
      </c>
      <c r="D524" s="9" t="s">
        <v>5850</v>
      </c>
      <c r="E524" s="19" t="s">
        <v>1596</v>
      </c>
    </row>
    <row r="525" spans="1:5" x14ac:dyDescent="0.15">
      <c r="A525" s="18" t="s">
        <v>1588</v>
      </c>
      <c r="B525" s="9" t="s">
        <v>1597</v>
      </c>
      <c r="C525" s="9" t="s">
        <v>1598</v>
      </c>
      <c r="D525" s="9" t="s">
        <v>5851</v>
      </c>
      <c r="E525" s="19" t="s">
        <v>1599</v>
      </c>
    </row>
    <row r="526" spans="1:5" x14ac:dyDescent="0.15">
      <c r="A526" s="18" t="s">
        <v>1588</v>
      </c>
      <c r="B526" s="9" t="s">
        <v>1600</v>
      </c>
      <c r="C526" s="9" t="s">
        <v>1601</v>
      </c>
      <c r="D526" s="9" t="s">
        <v>5852</v>
      </c>
      <c r="E526" s="19" t="s">
        <v>1602</v>
      </c>
    </row>
    <row r="527" spans="1:5" x14ac:dyDescent="0.15">
      <c r="A527" s="18" t="s">
        <v>1588</v>
      </c>
      <c r="B527" s="9" t="s">
        <v>1603</v>
      </c>
      <c r="C527" s="9" t="s">
        <v>1604</v>
      </c>
      <c r="D527" s="9" t="s">
        <v>5853</v>
      </c>
      <c r="E527" s="19" t="s">
        <v>1605</v>
      </c>
    </row>
    <row r="528" spans="1:5" x14ac:dyDescent="0.15">
      <c r="A528" s="18" t="s">
        <v>1588</v>
      </c>
      <c r="B528" s="9" t="s">
        <v>1606</v>
      </c>
      <c r="C528" s="9" t="s">
        <v>1607</v>
      </c>
      <c r="D528" s="9" t="s">
        <v>5854</v>
      </c>
      <c r="E528" s="19" t="s">
        <v>1608</v>
      </c>
    </row>
    <row r="529" spans="1:5" x14ac:dyDescent="0.15">
      <c r="A529" s="18" t="s">
        <v>1588</v>
      </c>
      <c r="B529" s="9" t="s">
        <v>1609</v>
      </c>
      <c r="C529" s="9" t="s">
        <v>1610</v>
      </c>
      <c r="D529" s="9" t="s">
        <v>5855</v>
      </c>
      <c r="E529" s="19" t="s">
        <v>1611</v>
      </c>
    </row>
    <row r="530" spans="1:5" x14ac:dyDescent="0.15">
      <c r="A530" s="18" t="s">
        <v>1588</v>
      </c>
      <c r="B530" s="9" t="s">
        <v>1612</v>
      </c>
      <c r="C530" s="9" t="s">
        <v>1613</v>
      </c>
      <c r="D530" s="9" t="s">
        <v>5856</v>
      </c>
      <c r="E530" s="19" t="s">
        <v>1614</v>
      </c>
    </row>
    <row r="531" spans="1:5" x14ac:dyDescent="0.15">
      <c r="A531" s="18" t="s">
        <v>1588</v>
      </c>
      <c r="B531" s="9" t="s">
        <v>1615</v>
      </c>
      <c r="C531" s="9" t="s">
        <v>1616</v>
      </c>
      <c r="D531" s="9" t="s">
        <v>5857</v>
      </c>
      <c r="E531" s="19" t="s">
        <v>1617</v>
      </c>
    </row>
    <row r="532" spans="1:5" x14ac:dyDescent="0.15">
      <c r="A532" s="18" t="s">
        <v>1588</v>
      </c>
      <c r="B532" s="9" t="s">
        <v>1618</v>
      </c>
      <c r="C532" s="9" t="s">
        <v>1619</v>
      </c>
      <c r="D532" s="9" t="s">
        <v>5858</v>
      </c>
      <c r="E532" s="19" t="s">
        <v>1620</v>
      </c>
    </row>
    <row r="533" spans="1:5" x14ac:dyDescent="0.15">
      <c r="A533" s="18" t="s">
        <v>1588</v>
      </c>
      <c r="B533" s="9" t="s">
        <v>1621</v>
      </c>
      <c r="C533" s="9" t="s">
        <v>1622</v>
      </c>
      <c r="D533" s="9" t="s">
        <v>5859</v>
      </c>
      <c r="E533" s="19" t="s">
        <v>1623</v>
      </c>
    </row>
    <row r="534" spans="1:5" x14ac:dyDescent="0.15">
      <c r="A534" s="18" t="s">
        <v>1588</v>
      </c>
      <c r="B534" s="9" t="s">
        <v>1624</v>
      </c>
      <c r="C534" s="9" t="s">
        <v>1625</v>
      </c>
      <c r="D534" s="9" t="s">
        <v>5860</v>
      </c>
      <c r="E534" s="19" t="s">
        <v>1626</v>
      </c>
    </row>
    <row r="535" spans="1:5" x14ac:dyDescent="0.15">
      <c r="A535" s="18" t="s">
        <v>1588</v>
      </c>
      <c r="B535" s="9" t="s">
        <v>1627</v>
      </c>
      <c r="C535" s="9" t="s">
        <v>1628</v>
      </c>
      <c r="D535" s="9" t="s">
        <v>5861</v>
      </c>
      <c r="E535" s="19" t="s">
        <v>1629</v>
      </c>
    </row>
    <row r="536" spans="1:5" x14ac:dyDescent="0.15">
      <c r="A536" s="18" t="s">
        <v>1588</v>
      </c>
      <c r="B536" s="9" t="s">
        <v>1630</v>
      </c>
      <c r="C536" s="9" t="s">
        <v>1631</v>
      </c>
      <c r="D536" s="9" t="s">
        <v>5862</v>
      </c>
      <c r="E536" s="19" t="s">
        <v>1632</v>
      </c>
    </row>
    <row r="537" spans="1:5" x14ac:dyDescent="0.15">
      <c r="A537" s="18" t="s">
        <v>1588</v>
      </c>
      <c r="B537" s="9" t="s">
        <v>1633</v>
      </c>
      <c r="C537" s="9" t="s">
        <v>1634</v>
      </c>
      <c r="D537" s="9" t="s">
        <v>5863</v>
      </c>
      <c r="E537" s="19" t="s">
        <v>1635</v>
      </c>
    </row>
    <row r="538" spans="1:5" x14ac:dyDescent="0.15">
      <c r="A538" s="18" t="s">
        <v>1588</v>
      </c>
      <c r="B538" s="9" t="s">
        <v>1636</v>
      </c>
      <c r="C538" s="9" t="s">
        <v>1637</v>
      </c>
      <c r="D538" s="9" t="s">
        <v>5864</v>
      </c>
      <c r="E538" s="19" t="s">
        <v>1638</v>
      </c>
    </row>
    <row r="539" spans="1:5" x14ac:dyDescent="0.15">
      <c r="A539" s="18" t="s">
        <v>1588</v>
      </c>
      <c r="B539" s="9" t="s">
        <v>1639</v>
      </c>
      <c r="C539" s="9" t="s">
        <v>1640</v>
      </c>
      <c r="D539" s="9" t="s">
        <v>5865</v>
      </c>
      <c r="E539" s="19" t="s">
        <v>1641</v>
      </c>
    </row>
    <row r="540" spans="1:5" x14ac:dyDescent="0.15">
      <c r="A540" s="18" t="s">
        <v>1588</v>
      </c>
      <c r="B540" s="9" t="s">
        <v>1642</v>
      </c>
      <c r="C540" s="9" t="s">
        <v>1643</v>
      </c>
      <c r="D540" s="9" t="s">
        <v>5866</v>
      </c>
      <c r="E540" s="19" t="s">
        <v>1644</v>
      </c>
    </row>
    <row r="541" spans="1:5" x14ac:dyDescent="0.15">
      <c r="A541" s="18" t="s">
        <v>1588</v>
      </c>
      <c r="B541" s="9" t="s">
        <v>1645</v>
      </c>
      <c r="C541" s="9" t="s">
        <v>1646</v>
      </c>
      <c r="D541" s="9" t="s">
        <v>5867</v>
      </c>
      <c r="E541" s="19" t="s">
        <v>1647</v>
      </c>
    </row>
    <row r="542" spans="1:5" x14ac:dyDescent="0.15">
      <c r="A542" s="18" t="s">
        <v>1588</v>
      </c>
      <c r="B542" s="9" t="s">
        <v>1648</v>
      </c>
      <c r="C542" s="9" t="s">
        <v>1649</v>
      </c>
      <c r="D542" s="9" t="s">
        <v>5868</v>
      </c>
      <c r="E542" s="19" t="s">
        <v>1650</v>
      </c>
    </row>
    <row r="543" spans="1:5" x14ac:dyDescent="0.15">
      <c r="A543" s="18" t="s">
        <v>1588</v>
      </c>
      <c r="B543" s="9" t="s">
        <v>1651</v>
      </c>
      <c r="C543" s="9" t="s">
        <v>1652</v>
      </c>
      <c r="D543" s="9" t="s">
        <v>5869</v>
      </c>
      <c r="E543" s="19" t="s">
        <v>1653</v>
      </c>
    </row>
    <row r="544" spans="1:5" x14ac:dyDescent="0.15">
      <c r="A544" s="18" t="s">
        <v>1588</v>
      </c>
      <c r="B544" s="9" t="s">
        <v>1654</v>
      </c>
      <c r="C544" s="9" t="s">
        <v>1655</v>
      </c>
      <c r="D544" s="9" t="s">
        <v>5870</v>
      </c>
      <c r="E544" s="19" t="s">
        <v>1656</v>
      </c>
    </row>
    <row r="545" spans="1:5" x14ac:dyDescent="0.15">
      <c r="A545" s="18" t="s">
        <v>1588</v>
      </c>
      <c r="B545" s="9" t="s">
        <v>1657</v>
      </c>
      <c r="C545" s="9" t="s">
        <v>1658</v>
      </c>
      <c r="D545" s="9" t="s">
        <v>5871</v>
      </c>
      <c r="E545" s="19" t="s">
        <v>1659</v>
      </c>
    </row>
    <row r="546" spans="1:5" x14ac:dyDescent="0.15">
      <c r="A546" s="18" t="s">
        <v>1588</v>
      </c>
      <c r="B546" s="9" t="s">
        <v>1660</v>
      </c>
      <c r="C546" s="9" t="s">
        <v>1661</v>
      </c>
      <c r="D546" s="9" t="s">
        <v>5872</v>
      </c>
      <c r="E546" s="19" t="s">
        <v>1662</v>
      </c>
    </row>
    <row r="547" spans="1:5" x14ac:dyDescent="0.15">
      <c r="A547" s="18" t="s">
        <v>1588</v>
      </c>
      <c r="B547" s="9" t="s">
        <v>1663</v>
      </c>
      <c r="C547" s="9" t="s">
        <v>1664</v>
      </c>
      <c r="D547" s="9" t="s">
        <v>5873</v>
      </c>
      <c r="E547" s="19" t="s">
        <v>1665</v>
      </c>
    </row>
    <row r="548" spans="1:5" x14ac:dyDescent="0.15">
      <c r="A548" s="18" t="s">
        <v>1588</v>
      </c>
      <c r="B548" s="9" t="s">
        <v>1666</v>
      </c>
      <c r="C548" s="9" t="s">
        <v>1667</v>
      </c>
      <c r="D548" s="9" t="s">
        <v>5874</v>
      </c>
      <c r="E548" s="19" t="s">
        <v>1668</v>
      </c>
    </row>
    <row r="549" spans="1:5" x14ac:dyDescent="0.15">
      <c r="A549" s="18" t="s">
        <v>1588</v>
      </c>
      <c r="B549" s="9" t="s">
        <v>1669</v>
      </c>
      <c r="C549" s="9" t="s">
        <v>1670</v>
      </c>
      <c r="D549" s="9" t="s">
        <v>5875</v>
      </c>
      <c r="E549" s="19" t="s">
        <v>1671</v>
      </c>
    </row>
    <row r="550" spans="1:5" x14ac:dyDescent="0.15">
      <c r="A550" s="18" t="s">
        <v>1588</v>
      </c>
      <c r="B550" s="9" t="s">
        <v>1672</v>
      </c>
      <c r="C550" s="9" t="s">
        <v>1673</v>
      </c>
      <c r="D550" s="9" t="s">
        <v>5876</v>
      </c>
      <c r="E550" s="19" t="s">
        <v>1674</v>
      </c>
    </row>
    <row r="551" spans="1:5" x14ac:dyDescent="0.15">
      <c r="A551" s="18" t="s">
        <v>1588</v>
      </c>
      <c r="B551" s="9" t="s">
        <v>1675</v>
      </c>
      <c r="C551" s="9" t="s">
        <v>1676</v>
      </c>
      <c r="D551" s="9" t="s">
        <v>5877</v>
      </c>
      <c r="E551" s="19" t="s">
        <v>1677</v>
      </c>
    </row>
    <row r="552" spans="1:5" x14ac:dyDescent="0.15">
      <c r="A552" s="18" t="s">
        <v>1588</v>
      </c>
      <c r="B552" s="9" t="s">
        <v>1678</v>
      </c>
      <c r="C552" s="9" t="s">
        <v>1679</v>
      </c>
      <c r="D552" s="9" t="s">
        <v>5878</v>
      </c>
      <c r="E552" s="19" t="s">
        <v>1680</v>
      </c>
    </row>
    <row r="553" spans="1:5" x14ac:dyDescent="0.15">
      <c r="A553" s="18" t="s">
        <v>1588</v>
      </c>
      <c r="B553" s="9" t="s">
        <v>1681</v>
      </c>
      <c r="C553" s="9" t="s">
        <v>1682</v>
      </c>
      <c r="D553" s="9" t="s">
        <v>5879</v>
      </c>
      <c r="E553" s="19" t="s">
        <v>1683</v>
      </c>
    </row>
    <row r="554" spans="1:5" x14ac:dyDescent="0.15">
      <c r="A554" s="18" t="s">
        <v>1588</v>
      </c>
      <c r="B554" s="9" t="s">
        <v>1684</v>
      </c>
      <c r="C554" s="9" t="s">
        <v>1685</v>
      </c>
      <c r="D554" s="9" t="s">
        <v>5880</v>
      </c>
      <c r="E554" s="19" t="s">
        <v>1686</v>
      </c>
    </row>
    <row r="555" spans="1:5" x14ac:dyDescent="0.15">
      <c r="A555" s="18" t="s">
        <v>1588</v>
      </c>
      <c r="B555" s="9" t="s">
        <v>1687</v>
      </c>
      <c r="C555" s="9" t="s">
        <v>1688</v>
      </c>
      <c r="D555" s="9" t="s">
        <v>5881</v>
      </c>
      <c r="E555" s="19" t="s">
        <v>1689</v>
      </c>
    </row>
    <row r="556" spans="1:5" x14ac:dyDescent="0.15">
      <c r="A556" s="18" t="s">
        <v>1588</v>
      </c>
      <c r="B556" s="9" t="s">
        <v>1690</v>
      </c>
      <c r="C556" s="9" t="s">
        <v>1691</v>
      </c>
      <c r="D556" s="9" t="s">
        <v>5882</v>
      </c>
      <c r="E556" s="19" t="s">
        <v>1692</v>
      </c>
    </row>
    <row r="557" spans="1:5" x14ac:dyDescent="0.15">
      <c r="A557" s="18" t="s">
        <v>1588</v>
      </c>
      <c r="B557" s="9" t="s">
        <v>1693</v>
      </c>
      <c r="C557" s="9" t="s">
        <v>1694</v>
      </c>
      <c r="D557" s="9" t="s">
        <v>5883</v>
      </c>
      <c r="E557" s="19" t="s">
        <v>1695</v>
      </c>
    </row>
    <row r="558" spans="1:5" x14ac:dyDescent="0.15">
      <c r="A558" s="18" t="s">
        <v>1588</v>
      </c>
      <c r="B558" s="9" t="s">
        <v>1696</v>
      </c>
      <c r="C558" s="9" t="s">
        <v>1697</v>
      </c>
      <c r="D558" s="9" t="s">
        <v>5884</v>
      </c>
      <c r="E558" s="19" t="s">
        <v>1698</v>
      </c>
    </row>
    <row r="559" spans="1:5" x14ac:dyDescent="0.15">
      <c r="A559" s="18" t="s">
        <v>1588</v>
      </c>
      <c r="B559" s="9" t="s">
        <v>1699</v>
      </c>
      <c r="C559" s="9" t="s">
        <v>1700</v>
      </c>
      <c r="D559" s="9" t="s">
        <v>5885</v>
      </c>
      <c r="E559" s="19" t="s">
        <v>1701</v>
      </c>
    </row>
    <row r="560" spans="1:5" x14ac:dyDescent="0.15">
      <c r="A560" s="18" t="s">
        <v>1588</v>
      </c>
      <c r="B560" s="9" t="s">
        <v>1702</v>
      </c>
      <c r="C560" s="9" t="s">
        <v>1703</v>
      </c>
      <c r="D560" s="9" t="s">
        <v>5886</v>
      </c>
      <c r="E560" s="19" t="s">
        <v>1704</v>
      </c>
    </row>
    <row r="561" spans="1:5" x14ac:dyDescent="0.15">
      <c r="A561" s="18" t="s">
        <v>1588</v>
      </c>
      <c r="B561" s="9" t="s">
        <v>1705</v>
      </c>
      <c r="C561" s="9" t="s">
        <v>1706</v>
      </c>
      <c r="D561" s="9" t="s">
        <v>5887</v>
      </c>
      <c r="E561" s="19" t="s">
        <v>1707</v>
      </c>
    </row>
    <row r="562" spans="1:5" x14ac:dyDescent="0.15">
      <c r="A562" s="18" t="s">
        <v>1588</v>
      </c>
      <c r="B562" s="9" t="s">
        <v>1708</v>
      </c>
      <c r="C562" s="9" t="s">
        <v>1709</v>
      </c>
      <c r="D562" s="9" t="s">
        <v>5888</v>
      </c>
      <c r="E562" s="19" t="s">
        <v>1710</v>
      </c>
    </row>
    <row r="563" spans="1:5" x14ac:dyDescent="0.15">
      <c r="A563" s="18" t="s">
        <v>1588</v>
      </c>
      <c r="B563" s="9" t="s">
        <v>1711</v>
      </c>
      <c r="C563" s="9" t="s">
        <v>1712</v>
      </c>
      <c r="D563" s="9" t="s">
        <v>5889</v>
      </c>
      <c r="E563" s="19" t="s">
        <v>1713</v>
      </c>
    </row>
    <row r="564" spans="1:5" x14ac:dyDescent="0.15">
      <c r="A564" s="18" t="s">
        <v>1588</v>
      </c>
      <c r="B564" s="9" t="s">
        <v>1714</v>
      </c>
      <c r="C564" s="9" t="s">
        <v>1715</v>
      </c>
      <c r="D564" s="9" t="s">
        <v>5890</v>
      </c>
      <c r="E564" s="19" t="s">
        <v>1716</v>
      </c>
    </row>
    <row r="565" spans="1:5" x14ac:dyDescent="0.15">
      <c r="A565" s="18" t="s">
        <v>1588</v>
      </c>
      <c r="B565" s="9" t="s">
        <v>1717</v>
      </c>
      <c r="C565" s="9" t="s">
        <v>1718</v>
      </c>
      <c r="D565" s="9" t="s">
        <v>5891</v>
      </c>
      <c r="E565" s="19" t="s">
        <v>1719</v>
      </c>
    </row>
    <row r="566" spans="1:5" x14ac:dyDescent="0.15">
      <c r="A566" s="18" t="s">
        <v>1588</v>
      </c>
      <c r="B566" s="9" t="s">
        <v>1720</v>
      </c>
      <c r="C566" s="9" t="s">
        <v>1721</v>
      </c>
      <c r="D566" s="9" t="s">
        <v>5892</v>
      </c>
      <c r="E566" s="19" t="s">
        <v>1722</v>
      </c>
    </row>
    <row r="567" spans="1:5" x14ac:dyDescent="0.15">
      <c r="A567" s="18" t="s">
        <v>1588</v>
      </c>
      <c r="B567" s="9" t="s">
        <v>1723</v>
      </c>
      <c r="C567" s="9" t="s">
        <v>1724</v>
      </c>
      <c r="D567" s="9" t="s">
        <v>5893</v>
      </c>
      <c r="E567" s="19" t="s">
        <v>1725</v>
      </c>
    </row>
    <row r="568" spans="1:5" x14ac:dyDescent="0.15">
      <c r="A568" s="18" t="s">
        <v>1588</v>
      </c>
      <c r="B568" s="9" t="s">
        <v>1726</v>
      </c>
      <c r="C568" s="9" t="s">
        <v>1727</v>
      </c>
      <c r="D568" s="9" t="s">
        <v>5894</v>
      </c>
      <c r="E568" s="19" t="s">
        <v>1728</v>
      </c>
    </row>
    <row r="569" spans="1:5" x14ac:dyDescent="0.15">
      <c r="A569" s="18" t="s">
        <v>1588</v>
      </c>
      <c r="B569" s="9" t="s">
        <v>1729</v>
      </c>
      <c r="C569" s="9" t="s">
        <v>1730</v>
      </c>
      <c r="D569" s="9" t="s">
        <v>5895</v>
      </c>
      <c r="E569" s="19" t="s">
        <v>1731</v>
      </c>
    </row>
    <row r="570" spans="1:5" x14ac:dyDescent="0.15">
      <c r="A570" s="18" t="s">
        <v>1588</v>
      </c>
      <c r="B570" s="9" t="s">
        <v>1732</v>
      </c>
      <c r="C570" s="9" t="s">
        <v>1733</v>
      </c>
      <c r="D570" s="9" t="s">
        <v>5896</v>
      </c>
      <c r="E570" s="19" t="s">
        <v>1734</v>
      </c>
    </row>
    <row r="571" spans="1:5" x14ac:dyDescent="0.15">
      <c r="A571" s="18" t="s">
        <v>1588</v>
      </c>
      <c r="B571" s="9" t="s">
        <v>1735</v>
      </c>
      <c r="C571" s="9" t="s">
        <v>1736</v>
      </c>
      <c r="D571" s="9" t="s">
        <v>5897</v>
      </c>
      <c r="E571" s="19" t="s">
        <v>1737</v>
      </c>
    </row>
    <row r="572" spans="1:5" x14ac:dyDescent="0.15">
      <c r="A572" s="18" t="s">
        <v>1588</v>
      </c>
      <c r="B572" s="9" t="s">
        <v>1738</v>
      </c>
      <c r="C572" s="9" t="s">
        <v>1739</v>
      </c>
      <c r="D572" s="9" t="s">
        <v>5898</v>
      </c>
      <c r="E572" s="19" t="s">
        <v>1740</v>
      </c>
    </row>
    <row r="573" spans="1:5" x14ac:dyDescent="0.15">
      <c r="A573" s="18" t="s">
        <v>1588</v>
      </c>
      <c r="B573" s="9" t="s">
        <v>1741</v>
      </c>
      <c r="C573" s="9" t="s">
        <v>1742</v>
      </c>
      <c r="D573" s="9" t="s">
        <v>5899</v>
      </c>
      <c r="E573" s="19" t="s">
        <v>1743</v>
      </c>
    </row>
    <row r="574" spans="1:5" x14ac:dyDescent="0.15">
      <c r="A574" s="18" t="s">
        <v>1588</v>
      </c>
      <c r="B574" s="9" t="s">
        <v>1744</v>
      </c>
      <c r="C574" s="9" t="s">
        <v>1745</v>
      </c>
      <c r="D574" s="9" t="s">
        <v>5900</v>
      </c>
      <c r="E574" s="19" t="s">
        <v>1746</v>
      </c>
    </row>
    <row r="575" spans="1:5" x14ac:dyDescent="0.15">
      <c r="A575" s="18" t="s">
        <v>1588</v>
      </c>
      <c r="B575" s="9" t="s">
        <v>1747</v>
      </c>
      <c r="C575" s="9" t="s">
        <v>1748</v>
      </c>
      <c r="D575" s="9" t="s">
        <v>5901</v>
      </c>
      <c r="E575" s="19" t="s">
        <v>1749</v>
      </c>
    </row>
    <row r="576" spans="1:5" x14ac:dyDescent="0.15">
      <c r="A576" s="18" t="s">
        <v>1588</v>
      </c>
      <c r="B576" s="9" t="s">
        <v>1750</v>
      </c>
      <c r="C576" s="9" t="s">
        <v>1751</v>
      </c>
      <c r="D576" s="9" t="s">
        <v>5902</v>
      </c>
      <c r="E576" s="19" t="s">
        <v>1752</v>
      </c>
    </row>
    <row r="577" spans="1:5" x14ac:dyDescent="0.15">
      <c r="A577" s="18" t="s">
        <v>1588</v>
      </c>
      <c r="B577" s="9" t="s">
        <v>1753</v>
      </c>
      <c r="C577" s="9" t="s">
        <v>1754</v>
      </c>
      <c r="D577" s="9" t="s">
        <v>5903</v>
      </c>
      <c r="E577" s="19" t="s">
        <v>1755</v>
      </c>
    </row>
    <row r="578" spans="1:5" x14ac:dyDescent="0.15">
      <c r="A578" s="18" t="s">
        <v>1588</v>
      </c>
      <c r="B578" s="9" t="s">
        <v>1756</v>
      </c>
      <c r="C578" s="9" t="s">
        <v>1757</v>
      </c>
      <c r="D578" s="9" t="s">
        <v>5904</v>
      </c>
      <c r="E578" s="19" t="s">
        <v>1758</v>
      </c>
    </row>
    <row r="579" spans="1:5" x14ac:dyDescent="0.15">
      <c r="A579" s="18" t="s">
        <v>1588</v>
      </c>
      <c r="B579" s="9" t="s">
        <v>898</v>
      </c>
      <c r="C579" s="9" t="s">
        <v>899</v>
      </c>
      <c r="D579" s="9" t="s">
        <v>5905</v>
      </c>
      <c r="E579" s="19" t="s">
        <v>1759</v>
      </c>
    </row>
    <row r="580" spans="1:5" x14ac:dyDescent="0.15">
      <c r="A580" s="18" t="s">
        <v>1588</v>
      </c>
      <c r="B580" s="9" t="s">
        <v>1760</v>
      </c>
      <c r="C580" s="9" t="s">
        <v>1761</v>
      </c>
      <c r="D580" s="9" t="s">
        <v>5906</v>
      </c>
      <c r="E580" s="19" t="s">
        <v>1762</v>
      </c>
    </row>
    <row r="581" spans="1:5" x14ac:dyDescent="0.15">
      <c r="A581" s="18" t="s">
        <v>1588</v>
      </c>
      <c r="B581" s="9" t="s">
        <v>1763</v>
      </c>
      <c r="C581" s="9" t="s">
        <v>1764</v>
      </c>
      <c r="D581" s="9" t="s">
        <v>5907</v>
      </c>
      <c r="E581" s="19" t="s">
        <v>1765</v>
      </c>
    </row>
    <row r="582" spans="1:5" x14ac:dyDescent="0.15">
      <c r="A582" s="18" t="s">
        <v>1588</v>
      </c>
      <c r="B582" s="9" t="s">
        <v>1766</v>
      </c>
      <c r="C582" s="9" t="s">
        <v>1767</v>
      </c>
      <c r="D582" s="9" t="s">
        <v>5908</v>
      </c>
      <c r="E582" s="19" t="s">
        <v>1768</v>
      </c>
    </row>
    <row r="583" spans="1:5" x14ac:dyDescent="0.15">
      <c r="A583" s="18" t="s">
        <v>1588</v>
      </c>
      <c r="B583" s="9" t="s">
        <v>1769</v>
      </c>
      <c r="C583" s="9" t="s">
        <v>1770</v>
      </c>
      <c r="D583" s="9" t="s">
        <v>5909</v>
      </c>
      <c r="E583" s="19" t="s">
        <v>1771</v>
      </c>
    </row>
    <row r="584" spans="1:5" x14ac:dyDescent="0.15">
      <c r="A584" s="18" t="s">
        <v>1588</v>
      </c>
      <c r="B584" s="9" t="s">
        <v>1772</v>
      </c>
      <c r="C584" s="9" t="s">
        <v>1773</v>
      </c>
      <c r="D584" s="9" t="s">
        <v>5910</v>
      </c>
      <c r="E584" s="19" t="s">
        <v>1774</v>
      </c>
    </row>
    <row r="585" spans="1:5" ht="16.5" thickBot="1" x14ac:dyDescent="0.2">
      <c r="A585" s="18" t="s">
        <v>1588</v>
      </c>
      <c r="B585" s="9" t="s">
        <v>1775</v>
      </c>
      <c r="C585" s="9" t="s">
        <v>1776</v>
      </c>
      <c r="D585" s="9" t="s">
        <v>5911</v>
      </c>
      <c r="E585" s="19" t="s">
        <v>1777</v>
      </c>
    </row>
    <row r="586" spans="1:5" ht="16.5" thickTop="1" x14ac:dyDescent="0.15">
      <c r="A586" s="16" t="s">
        <v>1778</v>
      </c>
      <c r="B586" s="8" t="s">
        <v>1779</v>
      </c>
      <c r="C586" s="8"/>
      <c r="D586" s="8" t="s">
        <v>5912</v>
      </c>
      <c r="E586" s="17" t="s">
        <v>1780</v>
      </c>
    </row>
    <row r="587" spans="1:5" x14ac:dyDescent="0.15">
      <c r="A587" s="18" t="s">
        <v>1778</v>
      </c>
      <c r="B587" s="9" t="s">
        <v>1781</v>
      </c>
      <c r="C587" s="9" t="s">
        <v>1782</v>
      </c>
      <c r="D587" s="9" t="s">
        <v>5913</v>
      </c>
      <c r="E587" s="19" t="s">
        <v>1783</v>
      </c>
    </row>
    <row r="588" spans="1:5" x14ac:dyDescent="0.15">
      <c r="A588" s="18" t="s">
        <v>1778</v>
      </c>
      <c r="B588" s="9" t="s">
        <v>1784</v>
      </c>
      <c r="C588" s="9" t="s">
        <v>1785</v>
      </c>
      <c r="D588" s="9" t="s">
        <v>5914</v>
      </c>
      <c r="E588" s="19" t="s">
        <v>1786</v>
      </c>
    </row>
    <row r="589" spans="1:5" x14ac:dyDescent="0.15">
      <c r="A589" s="18" t="s">
        <v>1778</v>
      </c>
      <c r="B589" s="9" t="s">
        <v>1787</v>
      </c>
      <c r="C589" s="9" t="s">
        <v>1788</v>
      </c>
      <c r="D589" s="9" t="s">
        <v>5915</v>
      </c>
      <c r="E589" s="19" t="s">
        <v>1789</v>
      </c>
    </row>
    <row r="590" spans="1:5" x14ac:dyDescent="0.15">
      <c r="A590" s="18" t="s">
        <v>1778</v>
      </c>
      <c r="B590" s="9" t="s">
        <v>1790</v>
      </c>
      <c r="C590" s="9" t="s">
        <v>1791</v>
      </c>
      <c r="D590" s="9" t="s">
        <v>5916</v>
      </c>
      <c r="E590" s="19" t="s">
        <v>1792</v>
      </c>
    </row>
    <row r="591" spans="1:5" x14ac:dyDescent="0.15">
      <c r="A591" s="18" t="s">
        <v>1778</v>
      </c>
      <c r="B591" s="9" t="s">
        <v>1793</v>
      </c>
      <c r="C591" s="9" t="s">
        <v>1794</v>
      </c>
      <c r="D591" s="9" t="s">
        <v>5917</v>
      </c>
      <c r="E591" s="19" t="s">
        <v>1795</v>
      </c>
    </row>
    <row r="592" spans="1:5" x14ac:dyDescent="0.15">
      <c r="A592" s="18" t="s">
        <v>1778</v>
      </c>
      <c r="B592" s="9" t="s">
        <v>1796</v>
      </c>
      <c r="C592" s="9" t="s">
        <v>1797</v>
      </c>
      <c r="D592" s="9" t="s">
        <v>5918</v>
      </c>
      <c r="E592" s="19" t="s">
        <v>1798</v>
      </c>
    </row>
    <row r="593" spans="1:5" x14ac:dyDescent="0.15">
      <c r="A593" s="18" t="s">
        <v>1778</v>
      </c>
      <c r="B593" s="9" t="s">
        <v>1799</v>
      </c>
      <c r="C593" s="9" t="s">
        <v>1800</v>
      </c>
      <c r="D593" s="9" t="s">
        <v>5919</v>
      </c>
      <c r="E593" s="19" t="s">
        <v>1801</v>
      </c>
    </row>
    <row r="594" spans="1:5" x14ac:dyDescent="0.15">
      <c r="A594" s="18" t="s">
        <v>1778</v>
      </c>
      <c r="B594" s="9" t="s">
        <v>1802</v>
      </c>
      <c r="C594" s="9" t="s">
        <v>1803</v>
      </c>
      <c r="D594" s="9" t="s">
        <v>5920</v>
      </c>
      <c r="E594" s="19" t="s">
        <v>1804</v>
      </c>
    </row>
    <row r="595" spans="1:5" x14ac:dyDescent="0.15">
      <c r="A595" s="18" t="s">
        <v>1778</v>
      </c>
      <c r="B595" s="9" t="s">
        <v>1805</v>
      </c>
      <c r="C595" s="9" t="s">
        <v>1806</v>
      </c>
      <c r="D595" s="9" t="s">
        <v>5921</v>
      </c>
      <c r="E595" s="19" t="s">
        <v>1807</v>
      </c>
    </row>
    <row r="596" spans="1:5" x14ac:dyDescent="0.15">
      <c r="A596" s="18" t="s">
        <v>1778</v>
      </c>
      <c r="B596" s="9" t="s">
        <v>1808</v>
      </c>
      <c r="C596" s="9" t="s">
        <v>1809</v>
      </c>
      <c r="D596" s="9" t="s">
        <v>5922</v>
      </c>
      <c r="E596" s="19" t="s">
        <v>1810</v>
      </c>
    </row>
    <row r="597" spans="1:5" x14ac:dyDescent="0.15">
      <c r="A597" s="18" t="s">
        <v>1778</v>
      </c>
      <c r="B597" s="9" t="s">
        <v>1811</v>
      </c>
      <c r="C597" s="9" t="s">
        <v>1441</v>
      </c>
      <c r="D597" s="9" t="s">
        <v>5923</v>
      </c>
      <c r="E597" s="19" t="s">
        <v>1812</v>
      </c>
    </row>
    <row r="598" spans="1:5" x14ac:dyDescent="0.15">
      <c r="A598" s="18" t="s">
        <v>1778</v>
      </c>
      <c r="B598" s="9" t="s">
        <v>1813</v>
      </c>
      <c r="C598" s="9" t="s">
        <v>1814</v>
      </c>
      <c r="D598" s="9" t="s">
        <v>5924</v>
      </c>
      <c r="E598" s="19" t="s">
        <v>1815</v>
      </c>
    </row>
    <row r="599" spans="1:5" x14ac:dyDescent="0.15">
      <c r="A599" s="18" t="s">
        <v>1778</v>
      </c>
      <c r="B599" s="9" t="s">
        <v>1816</v>
      </c>
      <c r="C599" s="9" t="s">
        <v>1817</v>
      </c>
      <c r="D599" s="9" t="s">
        <v>5925</v>
      </c>
      <c r="E599" s="19" t="s">
        <v>1818</v>
      </c>
    </row>
    <row r="600" spans="1:5" x14ac:dyDescent="0.15">
      <c r="A600" s="18" t="s">
        <v>1778</v>
      </c>
      <c r="B600" s="9" t="s">
        <v>1819</v>
      </c>
      <c r="C600" s="9" t="s">
        <v>1820</v>
      </c>
      <c r="D600" s="9" t="s">
        <v>5926</v>
      </c>
      <c r="E600" s="19" t="s">
        <v>1821</v>
      </c>
    </row>
    <row r="601" spans="1:5" x14ac:dyDescent="0.15">
      <c r="A601" s="18" t="s">
        <v>1778</v>
      </c>
      <c r="B601" s="9" t="s">
        <v>1822</v>
      </c>
      <c r="C601" s="9" t="s">
        <v>1823</v>
      </c>
      <c r="D601" s="9" t="s">
        <v>5927</v>
      </c>
      <c r="E601" s="19" t="s">
        <v>1824</v>
      </c>
    </row>
    <row r="602" spans="1:5" x14ac:dyDescent="0.15">
      <c r="A602" s="18" t="s">
        <v>1778</v>
      </c>
      <c r="B602" s="9" t="s">
        <v>1825</v>
      </c>
      <c r="C602" s="9" t="s">
        <v>1826</v>
      </c>
      <c r="D602" s="9" t="s">
        <v>5928</v>
      </c>
      <c r="E602" s="19" t="s">
        <v>1827</v>
      </c>
    </row>
    <row r="603" spans="1:5" x14ac:dyDescent="0.15">
      <c r="A603" s="18" t="s">
        <v>1778</v>
      </c>
      <c r="B603" s="9" t="s">
        <v>1828</v>
      </c>
      <c r="C603" s="9" t="s">
        <v>1829</v>
      </c>
      <c r="D603" s="9" t="s">
        <v>5929</v>
      </c>
      <c r="E603" s="19" t="s">
        <v>1830</v>
      </c>
    </row>
    <row r="604" spans="1:5" x14ac:dyDescent="0.15">
      <c r="A604" s="18" t="s">
        <v>1778</v>
      </c>
      <c r="B604" s="9" t="s">
        <v>1831</v>
      </c>
      <c r="C604" s="9" t="s">
        <v>1832</v>
      </c>
      <c r="D604" s="9" t="s">
        <v>5930</v>
      </c>
      <c r="E604" s="19" t="s">
        <v>1833</v>
      </c>
    </row>
    <row r="605" spans="1:5" x14ac:dyDescent="0.15">
      <c r="A605" s="18" t="s">
        <v>1778</v>
      </c>
      <c r="B605" s="9" t="s">
        <v>1834</v>
      </c>
      <c r="C605" s="9" t="s">
        <v>1835</v>
      </c>
      <c r="D605" s="9" t="s">
        <v>5931</v>
      </c>
      <c r="E605" s="19" t="s">
        <v>1836</v>
      </c>
    </row>
    <row r="606" spans="1:5" x14ac:dyDescent="0.15">
      <c r="A606" s="18" t="s">
        <v>1778</v>
      </c>
      <c r="B606" s="9" t="s">
        <v>1837</v>
      </c>
      <c r="C606" s="9" t="s">
        <v>1838</v>
      </c>
      <c r="D606" s="9" t="s">
        <v>5932</v>
      </c>
      <c r="E606" s="19" t="s">
        <v>1839</v>
      </c>
    </row>
    <row r="607" spans="1:5" x14ac:dyDescent="0.15">
      <c r="A607" s="18" t="s">
        <v>1778</v>
      </c>
      <c r="B607" s="9" t="s">
        <v>1840</v>
      </c>
      <c r="C607" s="9" t="s">
        <v>1841</v>
      </c>
      <c r="D607" s="9" t="s">
        <v>5933</v>
      </c>
      <c r="E607" s="19" t="s">
        <v>1842</v>
      </c>
    </row>
    <row r="608" spans="1:5" x14ac:dyDescent="0.15">
      <c r="A608" s="18" t="s">
        <v>1778</v>
      </c>
      <c r="B608" s="9" t="s">
        <v>1843</v>
      </c>
      <c r="C608" s="9" t="s">
        <v>1844</v>
      </c>
      <c r="D608" s="9" t="s">
        <v>5934</v>
      </c>
      <c r="E608" s="19" t="s">
        <v>1845</v>
      </c>
    </row>
    <row r="609" spans="1:5" x14ac:dyDescent="0.15">
      <c r="A609" s="18" t="s">
        <v>1778</v>
      </c>
      <c r="B609" s="9" t="s">
        <v>1846</v>
      </c>
      <c r="C609" s="9" t="s">
        <v>1847</v>
      </c>
      <c r="D609" s="9" t="s">
        <v>5935</v>
      </c>
      <c r="E609" s="19" t="s">
        <v>1848</v>
      </c>
    </row>
    <row r="610" spans="1:5" x14ac:dyDescent="0.15">
      <c r="A610" s="18" t="s">
        <v>1778</v>
      </c>
      <c r="B610" s="9" t="s">
        <v>1849</v>
      </c>
      <c r="C610" s="9" t="s">
        <v>1850</v>
      </c>
      <c r="D610" s="9" t="s">
        <v>5936</v>
      </c>
      <c r="E610" s="19" t="s">
        <v>1851</v>
      </c>
    </row>
    <row r="611" spans="1:5" x14ac:dyDescent="0.15">
      <c r="A611" s="18" t="s">
        <v>1778</v>
      </c>
      <c r="B611" s="9" t="s">
        <v>1852</v>
      </c>
      <c r="C611" s="9" t="s">
        <v>1853</v>
      </c>
      <c r="D611" s="9" t="s">
        <v>5937</v>
      </c>
      <c r="E611" s="19" t="s">
        <v>1854</v>
      </c>
    </row>
    <row r="612" spans="1:5" x14ac:dyDescent="0.15">
      <c r="A612" s="18" t="s">
        <v>1778</v>
      </c>
      <c r="B612" s="9" t="s">
        <v>1855</v>
      </c>
      <c r="C612" s="9" t="s">
        <v>1856</v>
      </c>
      <c r="D612" s="9" t="s">
        <v>5938</v>
      </c>
      <c r="E612" s="19" t="s">
        <v>1857</v>
      </c>
    </row>
    <row r="613" spans="1:5" x14ac:dyDescent="0.15">
      <c r="A613" s="18" t="s">
        <v>1778</v>
      </c>
      <c r="B613" s="9" t="s">
        <v>1858</v>
      </c>
      <c r="C613" s="9" t="s">
        <v>1859</v>
      </c>
      <c r="D613" s="9" t="s">
        <v>5939</v>
      </c>
      <c r="E613" s="19" t="s">
        <v>1860</v>
      </c>
    </row>
    <row r="614" spans="1:5" x14ac:dyDescent="0.15">
      <c r="A614" s="18" t="s">
        <v>1778</v>
      </c>
      <c r="B614" s="9" t="s">
        <v>1861</v>
      </c>
      <c r="C614" s="9" t="s">
        <v>1862</v>
      </c>
      <c r="D614" s="9" t="s">
        <v>5940</v>
      </c>
      <c r="E614" s="19" t="s">
        <v>1863</v>
      </c>
    </row>
    <row r="615" spans="1:5" x14ac:dyDescent="0.15">
      <c r="A615" s="18" t="s">
        <v>1778</v>
      </c>
      <c r="B615" s="9" t="s">
        <v>1864</v>
      </c>
      <c r="C615" s="9" t="s">
        <v>1865</v>
      </c>
      <c r="D615" s="9" t="s">
        <v>5941</v>
      </c>
      <c r="E615" s="19" t="s">
        <v>1866</v>
      </c>
    </row>
    <row r="616" spans="1:5" x14ac:dyDescent="0.15">
      <c r="A616" s="18" t="s">
        <v>1778</v>
      </c>
      <c r="B616" s="9" t="s">
        <v>1867</v>
      </c>
      <c r="C616" s="9" t="s">
        <v>1868</v>
      </c>
      <c r="D616" s="9" t="s">
        <v>5942</v>
      </c>
      <c r="E616" s="19" t="s">
        <v>1869</v>
      </c>
    </row>
    <row r="617" spans="1:5" x14ac:dyDescent="0.15">
      <c r="A617" s="18" t="s">
        <v>1778</v>
      </c>
      <c r="B617" s="9" t="s">
        <v>1870</v>
      </c>
      <c r="C617" s="9" t="s">
        <v>1871</v>
      </c>
      <c r="D617" s="9" t="s">
        <v>5943</v>
      </c>
      <c r="E617" s="19" t="s">
        <v>1872</v>
      </c>
    </row>
    <row r="618" spans="1:5" x14ac:dyDescent="0.15">
      <c r="A618" s="18" t="s">
        <v>1778</v>
      </c>
      <c r="B618" s="9" t="s">
        <v>1873</v>
      </c>
      <c r="C618" s="9" t="s">
        <v>1874</v>
      </c>
      <c r="D618" s="9" t="s">
        <v>5944</v>
      </c>
      <c r="E618" s="19" t="s">
        <v>1875</v>
      </c>
    </row>
    <row r="619" spans="1:5" x14ac:dyDescent="0.15">
      <c r="A619" s="18" t="s">
        <v>1778</v>
      </c>
      <c r="B619" s="9" t="s">
        <v>1876</v>
      </c>
      <c r="C619" s="9" t="s">
        <v>1877</v>
      </c>
      <c r="D619" s="9" t="s">
        <v>5945</v>
      </c>
      <c r="E619" s="19" t="s">
        <v>1878</v>
      </c>
    </row>
    <row r="620" spans="1:5" x14ac:dyDescent="0.15">
      <c r="A620" s="18" t="s">
        <v>1778</v>
      </c>
      <c r="B620" s="9" t="s">
        <v>1879</v>
      </c>
      <c r="C620" s="9" t="s">
        <v>1880</v>
      </c>
      <c r="D620" s="9" t="s">
        <v>5946</v>
      </c>
      <c r="E620" s="19" t="s">
        <v>1881</v>
      </c>
    </row>
    <row r="621" spans="1:5" x14ac:dyDescent="0.15">
      <c r="A621" s="18" t="s">
        <v>1778</v>
      </c>
      <c r="B621" s="9" t="s">
        <v>1882</v>
      </c>
      <c r="C621" s="9" t="s">
        <v>1883</v>
      </c>
      <c r="D621" s="9" t="s">
        <v>5947</v>
      </c>
      <c r="E621" s="19" t="s">
        <v>1884</v>
      </c>
    </row>
    <row r="622" spans="1:5" x14ac:dyDescent="0.15">
      <c r="A622" s="18" t="s">
        <v>1778</v>
      </c>
      <c r="B622" s="9" t="s">
        <v>1885</v>
      </c>
      <c r="C622" s="9" t="s">
        <v>1886</v>
      </c>
      <c r="D622" s="9" t="s">
        <v>5948</v>
      </c>
      <c r="E622" s="19" t="s">
        <v>1887</v>
      </c>
    </row>
    <row r="623" spans="1:5" x14ac:dyDescent="0.15">
      <c r="A623" s="18" t="s">
        <v>1778</v>
      </c>
      <c r="B623" s="9" t="s">
        <v>1888</v>
      </c>
      <c r="C623" s="9" t="s">
        <v>1889</v>
      </c>
      <c r="D623" s="9" t="s">
        <v>5949</v>
      </c>
      <c r="E623" s="19" t="s">
        <v>1890</v>
      </c>
    </row>
    <row r="624" spans="1:5" x14ac:dyDescent="0.15">
      <c r="A624" s="18" t="s">
        <v>1778</v>
      </c>
      <c r="B624" s="9" t="s">
        <v>1891</v>
      </c>
      <c r="C624" s="9" t="s">
        <v>1892</v>
      </c>
      <c r="D624" s="9" t="s">
        <v>5950</v>
      </c>
      <c r="E624" s="19" t="s">
        <v>1893</v>
      </c>
    </row>
    <row r="625" spans="1:5" x14ac:dyDescent="0.15">
      <c r="A625" s="18" t="s">
        <v>1778</v>
      </c>
      <c r="B625" s="9" t="s">
        <v>1894</v>
      </c>
      <c r="C625" s="9" t="s">
        <v>1895</v>
      </c>
      <c r="D625" s="9" t="s">
        <v>5951</v>
      </c>
      <c r="E625" s="19" t="s">
        <v>1896</v>
      </c>
    </row>
    <row r="626" spans="1:5" x14ac:dyDescent="0.15">
      <c r="A626" s="18" t="s">
        <v>1778</v>
      </c>
      <c r="B626" s="9" t="s">
        <v>1897</v>
      </c>
      <c r="C626" s="9" t="s">
        <v>1898</v>
      </c>
      <c r="D626" s="9" t="s">
        <v>5952</v>
      </c>
      <c r="E626" s="19" t="s">
        <v>1899</v>
      </c>
    </row>
    <row r="627" spans="1:5" x14ac:dyDescent="0.15">
      <c r="A627" s="18" t="s">
        <v>1778</v>
      </c>
      <c r="B627" s="9" t="s">
        <v>1900</v>
      </c>
      <c r="C627" s="9" t="s">
        <v>1901</v>
      </c>
      <c r="D627" s="9" t="s">
        <v>5953</v>
      </c>
      <c r="E627" s="19" t="s">
        <v>1902</v>
      </c>
    </row>
    <row r="628" spans="1:5" x14ac:dyDescent="0.15">
      <c r="A628" s="18" t="s">
        <v>1778</v>
      </c>
      <c r="B628" s="9" t="s">
        <v>1903</v>
      </c>
      <c r="C628" s="9" t="s">
        <v>1904</v>
      </c>
      <c r="D628" s="9" t="s">
        <v>5954</v>
      </c>
      <c r="E628" s="19" t="s">
        <v>1905</v>
      </c>
    </row>
    <row r="629" spans="1:5" x14ac:dyDescent="0.15">
      <c r="A629" s="18" t="s">
        <v>1778</v>
      </c>
      <c r="B629" s="9" t="s">
        <v>1906</v>
      </c>
      <c r="C629" s="9" t="s">
        <v>1907</v>
      </c>
      <c r="D629" s="9" t="s">
        <v>5955</v>
      </c>
      <c r="E629" s="19" t="s">
        <v>1908</v>
      </c>
    </row>
    <row r="630" spans="1:5" x14ac:dyDescent="0.15">
      <c r="A630" s="18" t="s">
        <v>1778</v>
      </c>
      <c r="B630" s="9" t="s">
        <v>1909</v>
      </c>
      <c r="C630" s="9" t="s">
        <v>1910</v>
      </c>
      <c r="D630" s="9" t="s">
        <v>5956</v>
      </c>
      <c r="E630" s="19" t="s">
        <v>1911</v>
      </c>
    </row>
    <row r="631" spans="1:5" x14ac:dyDescent="0.15">
      <c r="A631" s="18" t="s">
        <v>1778</v>
      </c>
      <c r="B631" s="9" t="s">
        <v>1912</v>
      </c>
      <c r="C631" s="9" t="s">
        <v>1913</v>
      </c>
      <c r="D631" s="9" t="s">
        <v>5957</v>
      </c>
      <c r="E631" s="19" t="s">
        <v>1914</v>
      </c>
    </row>
    <row r="632" spans="1:5" x14ac:dyDescent="0.15">
      <c r="A632" s="18" t="s">
        <v>1778</v>
      </c>
      <c r="B632" s="9" t="s">
        <v>1915</v>
      </c>
      <c r="C632" s="9" t="s">
        <v>1916</v>
      </c>
      <c r="D632" s="9" t="s">
        <v>5958</v>
      </c>
      <c r="E632" s="19" t="s">
        <v>1917</v>
      </c>
    </row>
    <row r="633" spans="1:5" x14ac:dyDescent="0.15">
      <c r="A633" s="18" t="s">
        <v>1778</v>
      </c>
      <c r="B633" s="9" t="s">
        <v>1918</v>
      </c>
      <c r="C633" s="9" t="s">
        <v>1919</v>
      </c>
      <c r="D633" s="9" t="s">
        <v>5959</v>
      </c>
      <c r="E633" s="19" t="s">
        <v>1920</v>
      </c>
    </row>
    <row r="634" spans="1:5" x14ac:dyDescent="0.15">
      <c r="A634" s="18" t="s">
        <v>1778</v>
      </c>
      <c r="B634" s="9" t="s">
        <v>1921</v>
      </c>
      <c r="C634" s="9" t="s">
        <v>1922</v>
      </c>
      <c r="D634" s="9" t="s">
        <v>5960</v>
      </c>
      <c r="E634" s="19" t="s">
        <v>1923</v>
      </c>
    </row>
    <row r="635" spans="1:5" x14ac:dyDescent="0.15">
      <c r="A635" s="18" t="s">
        <v>1778</v>
      </c>
      <c r="B635" s="9" t="s">
        <v>1924</v>
      </c>
      <c r="C635" s="9" t="s">
        <v>1925</v>
      </c>
      <c r="D635" s="9" t="s">
        <v>5961</v>
      </c>
      <c r="E635" s="19" t="s">
        <v>1926</v>
      </c>
    </row>
    <row r="636" spans="1:5" x14ac:dyDescent="0.15">
      <c r="A636" s="18" t="s">
        <v>1778</v>
      </c>
      <c r="B636" s="9" t="s">
        <v>1927</v>
      </c>
      <c r="C636" s="9" t="s">
        <v>1928</v>
      </c>
      <c r="D636" s="9" t="s">
        <v>5962</v>
      </c>
      <c r="E636" s="19" t="s">
        <v>1929</v>
      </c>
    </row>
    <row r="637" spans="1:5" x14ac:dyDescent="0.15">
      <c r="A637" s="18" t="s">
        <v>1778</v>
      </c>
      <c r="B637" s="9" t="s">
        <v>1930</v>
      </c>
      <c r="C637" s="9" t="s">
        <v>1931</v>
      </c>
      <c r="D637" s="9" t="s">
        <v>5963</v>
      </c>
      <c r="E637" s="19" t="s">
        <v>1932</v>
      </c>
    </row>
    <row r="638" spans="1:5" x14ac:dyDescent="0.15">
      <c r="A638" s="18" t="s">
        <v>1778</v>
      </c>
      <c r="B638" s="9" t="s">
        <v>1933</v>
      </c>
      <c r="C638" s="9" t="s">
        <v>1934</v>
      </c>
      <c r="D638" s="9" t="s">
        <v>5964</v>
      </c>
      <c r="E638" s="19" t="s">
        <v>1935</v>
      </c>
    </row>
    <row r="639" spans="1:5" x14ac:dyDescent="0.15">
      <c r="A639" s="18" t="s">
        <v>1778</v>
      </c>
      <c r="B639" s="9" t="s">
        <v>1936</v>
      </c>
      <c r="C639" s="9" t="s">
        <v>1937</v>
      </c>
      <c r="D639" s="9" t="s">
        <v>5965</v>
      </c>
      <c r="E639" s="19" t="s">
        <v>1938</v>
      </c>
    </row>
    <row r="640" spans="1:5" ht="16.5" thickBot="1" x14ac:dyDescent="0.2">
      <c r="A640" s="18" t="s">
        <v>1778</v>
      </c>
      <c r="B640" s="9" t="s">
        <v>1939</v>
      </c>
      <c r="C640" s="9" t="s">
        <v>1940</v>
      </c>
      <c r="D640" s="9" t="s">
        <v>5966</v>
      </c>
      <c r="E640" s="19" t="s">
        <v>1941</v>
      </c>
    </row>
    <row r="641" spans="1:5" ht="16.5" thickTop="1" x14ac:dyDescent="0.15">
      <c r="A641" s="16" t="s">
        <v>1942</v>
      </c>
      <c r="B641" s="8" t="s">
        <v>1943</v>
      </c>
      <c r="C641" s="8"/>
      <c r="D641" s="8" t="s">
        <v>5967</v>
      </c>
      <c r="E641" s="17" t="s">
        <v>1944</v>
      </c>
    </row>
    <row r="642" spans="1:5" x14ac:dyDescent="0.15">
      <c r="A642" s="18" t="s">
        <v>1942</v>
      </c>
      <c r="B642" s="9" t="s">
        <v>1945</v>
      </c>
      <c r="C642" s="9" t="s">
        <v>1946</v>
      </c>
      <c r="D642" s="9" t="s">
        <v>5968</v>
      </c>
      <c r="E642" s="19" t="s">
        <v>1947</v>
      </c>
    </row>
    <row r="643" spans="1:5" x14ac:dyDescent="0.15">
      <c r="A643" s="18" t="s">
        <v>1942</v>
      </c>
      <c r="B643" s="9" t="s">
        <v>1948</v>
      </c>
      <c r="C643" s="9" t="s">
        <v>1949</v>
      </c>
      <c r="D643" s="9" t="s">
        <v>5969</v>
      </c>
      <c r="E643" s="19" t="s">
        <v>1950</v>
      </c>
    </row>
    <row r="644" spans="1:5" x14ac:dyDescent="0.15">
      <c r="A644" s="18" t="s">
        <v>1942</v>
      </c>
      <c r="B644" s="9" t="s">
        <v>1951</v>
      </c>
      <c r="C644" s="9" t="s">
        <v>1952</v>
      </c>
      <c r="D644" s="9" t="s">
        <v>5970</v>
      </c>
      <c r="E644" s="19" t="s">
        <v>1953</v>
      </c>
    </row>
    <row r="645" spans="1:5" x14ac:dyDescent="0.15">
      <c r="A645" s="18" t="s">
        <v>1942</v>
      </c>
      <c r="B645" s="9" t="s">
        <v>1954</v>
      </c>
      <c r="C645" s="9" t="s">
        <v>1955</v>
      </c>
      <c r="D645" s="9" t="s">
        <v>5971</v>
      </c>
      <c r="E645" s="19" t="s">
        <v>1956</v>
      </c>
    </row>
    <row r="646" spans="1:5" x14ac:dyDescent="0.15">
      <c r="A646" s="18" t="s">
        <v>1942</v>
      </c>
      <c r="B646" s="9" t="s">
        <v>1957</v>
      </c>
      <c r="C646" s="9" t="s">
        <v>1958</v>
      </c>
      <c r="D646" s="9" t="s">
        <v>5972</v>
      </c>
      <c r="E646" s="19" t="s">
        <v>1959</v>
      </c>
    </row>
    <row r="647" spans="1:5" x14ac:dyDescent="0.15">
      <c r="A647" s="18" t="s">
        <v>1942</v>
      </c>
      <c r="B647" s="9" t="s">
        <v>1960</v>
      </c>
      <c r="C647" s="9" t="s">
        <v>1961</v>
      </c>
      <c r="D647" s="9" t="s">
        <v>5973</v>
      </c>
      <c r="E647" s="19" t="s">
        <v>1962</v>
      </c>
    </row>
    <row r="648" spans="1:5" x14ac:dyDescent="0.15">
      <c r="A648" s="18" t="s">
        <v>1942</v>
      </c>
      <c r="B648" s="9" t="s">
        <v>1963</v>
      </c>
      <c r="C648" s="9" t="s">
        <v>1964</v>
      </c>
      <c r="D648" s="9" t="s">
        <v>5974</v>
      </c>
      <c r="E648" s="19" t="s">
        <v>1965</v>
      </c>
    </row>
    <row r="649" spans="1:5" x14ac:dyDescent="0.15">
      <c r="A649" s="18" t="s">
        <v>1942</v>
      </c>
      <c r="B649" s="9" t="s">
        <v>1966</v>
      </c>
      <c r="C649" s="9" t="s">
        <v>1967</v>
      </c>
      <c r="D649" s="9" t="s">
        <v>5975</v>
      </c>
      <c r="E649" s="19" t="s">
        <v>1968</v>
      </c>
    </row>
    <row r="650" spans="1:5" x14ac:dyDescent="0.15">
      <c r="A650" s="18" t="s">
        <v>1942</v>
      </c>
      <c r="B650" s="9" t="s">
        <v>1969</v>
      </c>
      <c r="C650" s="9" t="s">
        <v>1970</v>
      </c>
      <c r="D650" s="9" t="s">
        <v>5976</v>
      </c>
      <c r="E650" s="19" t="s">
        <v>1971</v>
      </c>
    </row>
    <row r="651" spans="1:5" x14ac:dyDescent="0.15">
      <c r="A651" s="18" t="s">
        <v>1942</v>
      </c>
      <c r="B651" s="9" t="s">
        <v>1972</v>
      </c>
      <c r="C651" s="9" t="s">
        <v>1973</v>
      </c>
      <c r="D651" s="9" t="s">
        <v>5977</v>
      </c>
      <c r="E651" s="19" t="s">
        <v>1974</v>
      </c>
    </row>
    <row r="652" spans="1:5" x14ac:dyDescent="0.15">
      <c r="A652" s="18" t="s">
        <v>1942</v>
      </c>
      <c r="B652" s="9" t="s">
        <v>1975</v>
      </c>
      <c r="C652" s="9" t="s">
        <v>1976</v>
      </c>
      <c r="D652" s="9" t="s">
        <v>5978</v>
      </c>
      <c r="E652" s="19" t="s">
        <v>1977</v>
      </c>
    </row>
    <row r="653" spans="1:5" x14ac:dyDescent="0.15">
      <c r="A653" s="18" t="s">
        <v>1942</v>
      </c>
      <c r="B653" s="9" t="s">
        <v>1978</v>
      </c>
      <c r="C653" s="9" t="s">
        <v>1979</v>
      </c>
      <c r="D653" s="9" t="s">
        <v>5979</v>
      </c>
      <c r="E653" s="19" t="s">
        <v>1980</v>
      </c>
    </row>
    <row r="654" spans="1:5" x14ac:dyDescent="0.15">
      <c r="A654" s="18" t="s">
        <v>1942</v>
      </c>
      <c r="B654" s="9" t="s">
        <v>1981</v>
      </c>
      <c r="C654" s="9" t="s">
        <v>1982</v>
      </c>
      <c r="D654" s="9" t="s">
        <v>5980</v>
      </c>
      <c r="E654" s="19" t="s">
        <v>1983</v>
      </c>
    </row>
    <row r="655" spans="1:5" x14ac:dyDescent="0.15">
      <c r="A655" s="18" t="s">
        <v>1942</v>
      </c>
      <c r="B655" s="9" t="s">
        <v>1984</v>
      </c>
      <c r="C655" s="9" t="s">
        <v>1985</v>
      </c>
      <c r="D655" s="9" t="s">
        <v>5981</v>
      </c>
      <c r="E655" s="19" t="s">
        <v>1986</v>
      </c>
    </row>
    <row r="656" spans="1:5" x14ac:dyDescent="0.15">
      <c r="A656" s="18" t="s">
        <v>1942</v>
      </c>
      <c r="B656" s="9" t="s">
        <v>1987</v>
      </c>
      <c r="C656" s="9" t="s">
        <v>1988</v>
      </c>
      <c r="D656" s="9" t="s">
        <v>5982</v>
      </c>
      <c r="E656" s="19" t="s">
        <v>1989</v>
      </c>
    </row>
    <row r="657" spans="1:5" x14ac:dyDescent="0.15">
      <c r="A657" s="18" t="s">
        <v>1942</v>
      </c>
      <c r="B657" s="9" t="s">
        <v>1990</v>
      </c>
      <c r="C657" s="9" t="s">
        <v>1991</v>
      </c>
      <c r="D657" s="9" t="s">
        <v>5983</v>
      </c>
      <c r="E657" s="19" t="s">
        <v>1992</v>
      </c>
    </row>
    <row r="658" spans="1:5" x14ac:dyDescent="0.15">
      <c r="A658" s="18" t="s">
        <v>1942</v>
      </c>
      <c r="B658" s="9" t="s">
        <v>1993</v>
      </c>
      <c r="C658" s="9" t="s">
        <v>1994</v>
      </c>
      <c r="D658" s="9" t="s">
        <v>5984</v>
      </c>
      <c r="E658" s="19" t="s">
        <v>1995</v>
      </c>
    </row>
    <row r="659" spans="1:5" x14ac:dyDescent="0.15">
      <c r="A659" s="18" t="s">
        <v>1942</v>
      </c>
      <c r="B659" s="9" t="s">
        <v>1996</v>
      </c>
      <c r="C659" s="9" t="s">
        <v>1997</v>
      </c>
      <c r="D659" s="9" t="s">
        <v>5985</v>
      </c>
      <c r="E659" s="19" t="s">
        <v>1998</v>
      </c>
    </row>
    <row r="660" spans="1:5" x14ac:dyDescent="0.15">
      <c r="A660" s="18" t="s">
        <v>1942</v>
      </c>
      <c r="B660" s="9" t="s">
        <v>1999</v>
      </c>
      <c r="C660" s="9" t="s">
        <v>2000</v>
      </c>
      <c r="D660" s="9" t="s">
        <v>5986</v>
      </c>
      <c r="E660" s="19" t="s">
        <v>2001</v>
      </c>
    </row>
    <row r="661" spans="1:5" x14ac:dyDescent="0.15">
      <c r="A661" s="18" t="s">
        <v>1942</v>
      </c>
      <c r="B661" s="9" t="s">
        <v>2002</v>
      </c>
      <c r="C661" s="9" t="s">
        <v>2003</v>
      </c>
      <c r="D661" s="9" t="s">
        <v>5987</v>
      </c>
      <c r="E661" s="19" t="s">
        <v>2004</v>
      </c>
    </row>
    <row r="662" spans="1:5" x14ac:dyDescent="0.15">
      <c r="A662" s="18" t="s">
        <v>1942</v>
      </c>
      <c r="B662" s="9" t="s">
        <v>2005</v>
      </c>
      <c r="C662" s="9" t="s">
        <v>2006</v>
      </c>
      <c r="D662" s="9" t="s">
        <v>5988</v>
      </c>
      <c r="E662" s="19" t="s">
        <v>2007</v>
      </c>
    </row>
    <row r="663" spans="1:5" x14ac:dyDescent="0.15">
      <c r="A663" s="18" t="s">
        <v>1942</v>
      </c>
      <c r="B663" s="9" t="s">
        <v>2008</v>
      </c>
      <c r="C663" s="9" t="s">
        <v>2009</v>
      </c>
      <c r="D663" s="9" t="s">
        <v>5989</v>
      </c>
      <c r="E663" s="19" t="s">
        <v>2010</v>
      </c>
    </row>
    <row r="664" spans="1:5" x14ac:dyDescent="0.15">
      <c r="A664" s="18" t="s">
        <v>1942</v>
      </c>
      <c r="B664" s="9" t="s">
        <v>2011</v>
      </c>
      <c r="C664" s="9" t="s">
        <v>2012</v>
      </c>
      <c r="D664" s="9" t="s">
        <v>5990</v>
      </c>
      <c r="E664" s="19" t="s">
        <v>2013</v>
      </c>
    </row>
    <row r="665" spans="1:5" x14ac:dyDescent="0.15">
      <c r="A665" s="18" t="s">
        <v>1942</v>
      </c>
      <c r="B665" s="9" t="s">
        <v>2014</v>
      </c>
      <c r="C665" s="9" t="s">
        <v>2015</v>
      </c>
      <c r="D665" s="9" t="s">
        <v>5991</v>
      </c>
      <c r="E665" s="19" t="s">
        <v>2016</v>
      </c>
    </row>
    <row r="666" spans="1:5" x14ac:dyDescent="0.15">
      <c r="A666" s="18" t="s">
        <v>1942</v>
      </c>
      <c r="B666" s="9" t="s">
        <v>2017</v>
      </c>
      <c r="C666" s="9" t="s">
        <v>2018</v>
      </c>
      <c r="D666" s="9" t="s">
        <v>5992</v>
      </c>
      <c r="E666" s="19" t="s">
        <v>2019</v>
      </c>
    </row>
    <row r="667" spans="1:5" x14ac:dyDescent="0.15">
      <c r="A667" s="18" t="s">
        <v>1942</v>
      </c>
      <c r="B667" s="9" t="s">
        <v>2020</v>
      </c>
      <c r="C667" s="9" t="s">
        <v>2021</v>
      </c>
      <c r="D667" s="9" t="s">
        <v>5993</v>
      </c>
      <c r="E667" s="19" t="s">
        <v>2022</v>
      </c>
    </row>
    <row r="668" spans="1:5" x14ac:dyDescent="0.15">
      <c r="A668" s="18" t="s">
        <v>1942</v>
      </c>
      <c r="B668" s="9" t="s">
        <v>2023</v>
      </c>
      <c r="C668" s="9" t="s">
        <v>2024</v>
      </c>
      <c r="D668" s="9" t="s">
        <v>5994</v>
      </c>
      <c r="E668" s="19" t="s">
        <v>2025</v>
      </c>
    </row>
    <row r="669" spans="1:5" x14ac:dyDescent="0.15">
      <c r="A669" s="18" t="s">
        <v>1942</v>
      </c>
      <c r="B669" s="9" t="s">
        <v>2026</v>
      </c>
      <c r="C669" s="9" t="s">
        <v>2027</v>
      </c>
      <c r="D669" s="9" t="s">
        <v>5995</v>
      </c>
      <c r="E669" s="19" t="s">
        <v>2028</v>
      </c>
    </row>
    <row r="670" spans="1:5" x14ac:dyDescent="0.15">
      <c r="A670" s="18" t="s">
        <v>1942</v>
      </c>
      <c r="B670" s="9" t="s">
        <v>2029</v>
      </c>
      <c r="C670" s="9" t="s">
        <v>2030</v>
      </c>
      <c r="D670" s="9" t="s">
        <v>5996</v>
      </c>
      <c r="E670" s="19" t="s">
        <v>2031</v>
      </c>
    </row>
    <row r="671" spans="1:5" x14ac:dyDescent="0.15">
      <c r="A671" s="18" t="s">
        <v>1942</v>
      </c>
      <c r="B671" s="9" t="s">
        <v>2032</v>
      </c>
      <c r="C671" s="9" t="s">
        <v>2033</v>
      </c>
      <c r="D671" s="9" t="s">
        <v>5997</v>
      </c>
      <c r="E671" s="19" t="s">
        <v>2034</v>
      </c>
    </row>
    <row r="672" spans="1:5" x14ac:dyDescent="0.15">
      <c r="A672" s="18" t="s">
        <v>1942</v>
      </c>
      <c r="B672" s="9" t="s">
        <v>2035</v>
      </c>
      <c r="C672" s="9" t="s">
        <v>2036</v>
      </c>
      <c r="D672" s="9" t="s">
        <v>5998</v>
      </c>
      <c r="E672" s="19" t="s">
        <v>2037</v>
      </c>
    </row>
    <row r="673" spans="1:5" x14ac:dyDescent="0.15">
      <c r="A673" s="18" t="s">
        <v>1942</v>
      </c>
      <c r="B673" s="9" t="s">
        <v>2038</v>
      </c>
      <c r="C673" s="9" t="s">
        <v>2039</v>
      </c>
      <c r="D673" s="9" t="s">
        <v>5999</v>
      </c>
      <c r="E673" s="19" t="s">
        <v>2040</v>
      </c>
    </row>
    <row r="674" spans="1:5" x14ac:dyDescent="0.15">
      <c r="A674" s="18" t="s">
        <v>1942</v>
      </c>
      <c r="B674" s="9" t="s">
        <v>2041</v>
      </c>
      <c r="C674" s="9" t="s">
        <v>2042</v>
      </c>
      <c r="D674" s="9" t="s">
        <v>6000</v>
      </c>
      <c r="E674" s="19" t="s">
        <v>2043</v>
      </c>
    </row>
    <row r="675" spans="1:5" x14ac:dyDescent="0.15">
      <c r="A675" s="18" t="s">
        <v>1942</v>
      </c>
      <c r="B675" s="9" t="s">
        <v>2044</v>
      </c>
      <c r="C675" s="9" t="s">
        <v>2045</v>
      </c>
      <c r="D675" s="9" t="s">
        <v>6001</v>
      </c>
      <c r="E675" s="19" t="s">
        <v>2046</v>
      </c>
    </row>
    <row r="676" spans="1:5" x14ac:dyDescent="0.15">
      <c r="A676" s="18" t="s">
        <v>1942</v>
      </c>
      <c r="B676" s="9" t="s">
        <v>2047</v>
      </c>
      <c r="C676" s="9" t="s">
        <v>2048</v>
      </c>
      <c r="D676" s="9" t="s">
        <v>6002</v>
      </c>
      <c r="E676" s="19" t="s">
        <v>2049</v>
      </c>
    </row>
    <row r="677" spans="1:5" x14ac:dyDescent="0.15">
      <c r="A677" s="18" t="s">
        <v>1942</v>
      </c>
      <c r="B677" s="9" t="s">
        <v>2050</v>
      </c>
      <c r="C677" s="9" t="s">
        <v>2051</v>
      </c>
      <c r="D677" s="9" t="s">
        <v>6003</v>
      </c>
      <c r="E677" s="19" t="s">
        <v>2052</v>
      </c>
    </row>
    <row r="678" spans="1:5" x14ac:dyDescent="0.15">
      <c r="A678" s="18" t="s">
        <v>1942</v>
      </c>
      <c r="B678" s="9" t="s">
        <v>2053</v>
      </c>
      <c r="C678" s="9" t="s">
        <v>2054</v>
      </c>
      <c r="D678" s="9" t="s">
        <v>6004</v>
      </c>
      <c r="E678" s="19" t="s">
        <v>2055</v>
      </c>
    </row>
    <row r="679" spans="1:5" x14ac:dyDescent="0.15">
      <c r="A679" s="18" t="s">
        <v>1942</v>
      </c>
      <c r="B679" s="9" t="s">
        <v>2056</v>
      </c>
      <c r="C679" s="9" t="s">
        <v>2057</v>
      </c>
      <c r="D679" s="9" t="s">
        <v>6005</v>
      </c>
      <c r="E679" s="19" t="s">
        <v>2058</v>
      </c>
    </row>
    <row r="680" spans="1:5" x14ac:dyDescent="0.15">
      <c r="A680" s="18" t="s">
        <v>1942</v>
      </c>
      <c r="B680" s="9" t="s">
        <v>2059</v>
      </c>
      <c r="C680" s="9" t="s">
        <v>2060</v>
      </c>
      <c r="D680" s="9" t="s">
        <v>6006</v>
      </c>
      <c r="E680" s="19" t="s">
        <v>2061</v>
      </c>
    </row>
    <row r="681" spans="1:5" x14ac:dyDescent="0.15">
      <c r="A681" s="18" t="s">
        <v>1942</v>
      </c>
      <c r="B681" s="9" t="s">
        <v>2062</v>
      </c>
      <c r="C681" s="9" t="s">
        <v>2063</v>
      </c>
      <c r="D681" s="9" t="s">
        <v>6007</v>
      </c>
      <c r="E681" s="19" t="s">
        <v>2064</v>
      </c>
    </row>
    <row r="682" spans="1:5" x14ac:dyDescent="0.15">
      <c r="A682" s="18" t="s">
        <v>1942</v>
      </c>
      <c r="B682" s="9" t="s">
        <v>2065</v>
      </c>
      <c r="C682" s="9" t="s">
        <v>2066</v>
      </c>
      <c r="D682" s="9" t="s">
        <v>6008</v>
      </c>
      <c r="E682" s="19" t="s">
        <v>2067</v>
      </c>
    </row>
    <row r="683" spans="1:5" x14ac:dyDescent="0.15">
      <c r="A683" s="18" t="s">
        <v>1942</v>
      </c>
      <c r="B683" s="9" t="s">
        <v>2068</v>
      </c>
      <c r="C683" s="9" t="s">
        <v>2069</v>
      </c>
      <c r="D683" s="9" t="s">
        <v>6009</v>
      </c>
      <c r="E683" s="19" t="s">
        <v>2070</v>
      </c>
    </row>
    <row r="684" spans="1:5" x14ac:dyDescent="0.15">
      <c r="A684" s="18" t="s">
        <v>1942</v>
      </c>
      <c r="B684" s="9" t="s">
        <v>2071</v>
      </c>
      <c r="C684" s="9" t="s">
        <v>2072</v>
      </c>
      <c r="D684" s="9" t="s">
        <v>6010</v>
      </c>
      <c r="E684" s="19" t="s">
        <v>2073</v>
      </c>
    </row>
    <row r="685" spans="1:5" x14ac:dyDescent="0.15">
      <c r="A685" s="18" t="s">
        <v>1942</v>
      </c>
      <c r="B685" s="9" t="s">
        <v>2074</v>
      </c>
      <c r="C685" s="9" t="s">
        <v>2075</v>
      </c>
      <c r="D685" s="9" t="s">
        <v>6011</v>
      </c>
      <c r="E685" s="19" t="s">
        <v>2076</v>
      </c>
    </row>
    <row r="686" spans="1:5" x14ac:dyDescent="0.15">
      <c r="A686" s="18" t="s">
        <v>1942</v>
      </c>
      <c r="B686" s="9" t="s">
        <v>2077</v>
      </c>
      <c r="C686" s="9" t="s">
        <v>2078</v>
      </c>
      <c r="D686" s="9" t="s">
        <v>6012</v>
      </c>
      <c r="E686" s="19" t="s">
        <v>2079</v>
      </c>
    </row>
    <row r="687" spans="1:5" x14ac:dyDescent="0.15">
      <c r="A687" s="18" t="s">
        <v>1942</v>
      </c>
      <c r="B687" s="9" t="s">
        <v>2080</v>
      </c>
      <c r="C687" s="9" t="s">
        <v>2081</v>
      </c>
      <c r="D687" s="9" t="s">
        <v>6013</v>
      </c>
      <c r="E687" s="19" t="s">
        <v>2082</v>
      </c>
    </row>
    <row r="688" spans="1:5" x14ac:dyDescent="0.15">
      <c r="A688" s="18" t="s">
        <v>1942</v>
      </c>
      <c r="B688" s="9" t="s">
        <v>2083</v>
      </c>
      <c r="C688" s="9" t="s">
        <v>2084</v>
      </c>
      <c r="D688" s="9" t="s">
        <v>6014</v>
      </c>
      <c r="E688" s="19" t="s">
        <v>2085</v>
      </c>
    </row>
    <row r="689" spans="1:5" x14ac:dyDescent="0.15">
      <c r="A689" s="18" t="s">
        <v>1942</v>
      </c>
      <c r="B689" s="9" t="s">
        <v>2086</v>
      </c>
      <c r="C689" s="9" t="s">
        <v>2087</v>
      </c>
      <c r="D689" s="9" t="s">
        <v>6015</v>
      </c>
      <c r="E689" s="19" t="s">
        <v>2088</v>
      </c>
    </row>
    <row r="690" spans="1:5" x14ac:dyDescent="0.15">
      <c r="A690" s="18" t="s">
        <v>1942</v>
      </c>
      <c r="B690" s="9" t="s">
        <v>2089</v>
      </c>
      <c r="C690" s="9" t="s">
        <v>2090</v>
      </c>
      <c r="D690" s="9" t="s">
        <v>6016</v>
      </c>
      <c r="E690" s="19" t="s">
        <v>2091</v>
      </c>
    </row>
    <row r="691" spans="1:5" x14ac:dyDescent="0.15">
      <c r="A691" s="18" t="s">
        <v>1942</v>
      </c>
      <c r="B691" s="9" t="s">
        <v>2092</v>
      </c>
      <c r="C691" s="9" t="s">
        <v>2093</v>
      </c>
      <c r="D691" s="9" t="s">
        <v>6017</v>
      </c>
      <c r="E691" s="19" t="s">
        <v>2094</v>
      </c>
    </row>
    <row r="692" spans="1:5" x14ac:dyDescent="0.15">
      <c r="A692" s="18" t="s">
        <v>1942</v>
      </c>
      <c r="B692" s="9" t="s">
        <v>2095</v>
      </c>
      <c r="C692" s="9" t="s">
        <v>2096</v>
      </c>
      <c r="D692" s="9" t="s">
        <v>6018</v>
      </c>
      <c r="E692" s="19" t="s">
        <v>2097</v>
      </c>
    </row>
    <row r="693" spans="1:5" x14ac:dyDescent="0.15">
      <c r="A693" s="18" t="s">
        <v>1942</v>
      </c>
      <c r="B693" s="9" t="s">
        <v>2098</v>
      </c>
      <c r="C693" s="9" t="s">
        <v>2099</v>
      </c>
      <c r="D693" s="9" t="s">
        <v>6019</v>
      </c>
      <c r="E693" s="19" t="s">
        <v>2100</v>
      </c>
    </row>
    <row r="694" spans="1:5" x14ac:dyDescent="0.15">
      <c r="A694" s="18" t="s">
        <v>1942</v>
      </c>
      <c r="B694" s="9" t="s">
        <v>2101</v>
      </c>
      <c r="C694" s="9" t="s">
        <v>2102</v>
      </c>
      <c r="D694" s="9" t="s">
        <v>6020</v>
      </c>
      <c r="E694" s="19" t="s">
        <v>2103</v>
      </c>
    </row>
    <row r="695" spans="1:5" x14ac:dyDescent="0.15">
      <c r="A695" s="18" t="s">
        <v>1942</v>
      </c>
      <c r="B695" s="9" t="s">
        <v>2104</v>
      </c>
      <c r="C695" s="9" t="s">
        <v>2105</v>
      </c>
      <c r="D695" s="9" t="s">
        <v>6021</v>
      </c>
      <c r="E695" s="19" t="s">
        <v>2106</v>
      </c>
    </row>
    <row r="696" spans="1:5" x14ac:dyDescent="0.15">
      <c r="A696" s="18" t="s">
        <v>1942</v>
      </c>
      <c r="B696" s="9" t="s">
        <v>2107</v>
      </c>
      <c r="C696" s="9" t="s">
        <v>2108</v>
      </c>
      <c r="D696" s="9" t="s">
        <v>6022</v>
      </c>
      <c r="E696" s="19" t="s">
        <v>2109</v>
      </c>
    </row>
    <row r="697" spans="1:5" x14ac:dyDescent="0.15">
      <c r="A697" s="18" t="s">
        <v>1942</v>
      </c>
      <c r="B697" s="9" t="s">
        <v>2110</v>
      </c>
      <c r="C697" s="9" t="s">
        <v>2111</v>
      </c>
      <c r="D697" s="9" t="s">
        <v>6023</v>
      </c>
      <c r="E697" s="19" t="s">
        <v>2112</v>
      </c>
    </row>
    <row r="698" spans="1:5" x14ac:dyDescent="0.15">
      <c r="A698" s="18" t="s">
        <v>1942</v>
      </c>
      <c r="B698" s="9" t="s">
        <v>2113</v>
      </c>
      <c r="C698" s="9" t="s">
        <v>2114</v>
      </c>
      <c r="D698" s="9" t="s">
        <v>6024</v>
      </c>
      <c r="E698" s="19" t="s">
        <v>2115</v>
      </c>
    </row>
    <row r="699" spans="1:5" x14ac:dyDescent="0.15">
      <c r="A699" s="18" t="s">
        <v>1942</v>
      </c>
      <c r="B699" s="9" t="s">
        <v>2116</v>
      </c>
      <c r="C699" s="9" t="s">
        <v>2117</v>
      </c>
      <c r="D699" s="9" t="s">
        <v>6025</v>
      </c>
      <c r="E699" s="19" t="s">
        <v>2118</v>
      </c>
    </row>
    <row r="700" spans="1:5" x14ac:dyDescent="0.15">
      <c r="A700" s="18" t="s">
        <v>1942</v>
      </c>
      <c r="B700" s="9" t="s">
        <v>2119</v>
      </c>
      <c r="C700" s="9" t="s">
        <v>2120</v>
      </c>
      <c r="D700" s="9" t="s">
        <v>6026</v>
      </c>
      <c r="E700" s="19" t="s">
        <v>2121</v>
      </c>
    </row>
    <row r="701" spans="1:5" x14ac:dyDescent="0.15">
      <c r="A701" s="18" t="s">
        <v>1942</v>
      </c>
      <c r="B701" s="9" t="s">
        <v>2122</v>
      </c>
      <c r="C701" s="9" t="s">
        <v>2123</v>
      </c>
      <c r="D701" s="9" t="s">
        <v>6027</v>
      </c>
      <c r="E701" s="19" t="s">
        <v>2124</v>
      </c>
    </row>
    <row r="702" spans="1:5" x14ac:dyDescent="0.15">
      <c r="A702" s="18" t="s">
        <v>1942</v>
      </c>
      <c r="B702" s="9" t="s">
        <v>2125</v>
      </c>
      <c r="C702" s="9" t="s">
        <v>2126</v>
      </c>
      <c r="D702" s="9" t="s">
        <v>6028</v>
      </c>
      <c r="E702" s="19" t="s">
        <v>2127</v>
      </c>
    </row>
    <row r="703" spans="1:5" ht="16.5" thickBot="1" x14ac:dyDescent="0.2">
      <c r="A703" s="18" t="s">
        <v>1942</v>
      </c>
      <c r="B703" s="9" t="s">
        <v>2128</v>
      </c>
      <c r="C703" s="9" t="s">
        <v>2129</v>
      </c>
      <c r="D703" s="9" t="s">
        <v>6029</v>
      </c>
      <c r="E703" s="19" t="s">
        <v>2130</v>
      </c>
    </row>
    <row r="704" spans="1:5" ht="16.5" thickTop="1" x14ac:dyDescent="0.15">
      <c r="A704" s="16" t="s">
        <v>2131</v>
      </c>
      <c r="B704" s="8" t="s">
        <v>2132</v>
      </c>
      <c r="C704" s="8"/>
      <c r="D704" s="8" t="s">
        <v>6030</v>
      </c>
      <c r="E704" s="17" t="s">
        <v>2133</v>
      </c>
    </row>
    <row r="705" spans="1:5" x14ac:dyDescent="0.15">
      <c r="A705" s="18" t="s">
        <v>2131</v>
      </c>
      <c r="B705" s="9" t="s">
        <v>2134</v>
      </c>
      <c r="C705" s="9" t="s">
        <v>2135</v>
      </c>
      <c r="D705" s="9" t="s">
        <v>6031</v>
      </c>
      <c r="E705" s="19" t="s">
        <v>2136</v>
      </c>
    </row>
    <row r="706" spans="1:5" x14ac:dyDescent="0.15">
      <c r="A706" s="18" t="s">
        <v>2131</v>
      </c>
      <c r="B706" s="9" t="s">
        <v>2137</v>
      </c>
      <c r="C706" s="9" t="s">
        <v>2138</v>
      </c>
      <c r="D706" s="9" t="s">
        <v>6032</v>
      </c>
      <c r="E706" s="19" t="s">
        <v>2139</v>
      </c>
    </row>
    <row r="707" spans="1:5" x14ac:dyDescent="0.15">
      <c r="A707" s="18" t="s">
        <v>2131</v>
      </c>
      <c r="B707" s="9" t="s">
        <v>2140</v>
      </c>
      <c r="C707" s="9" t="s">
        <v>2141</v>
      </c>
      <c r="D707" s="9" t="s">
        <v>6033</v>
      </c>
      <c r="E707" s="19" t="s">
        <v>2142</v>
      </c>
    </row>
    <row r="708" spans="1:5" x14ac:dyDescent="0.15">
      <c r="A708" s="18" t="s">
        <v>2131</v>
      </c>
      <c r="B708" s="9" t="s">
        <v>2143</v>
      </c>
      <c r="C708" s="9" t="s">
        <v>2144</v>
      </c>
      <c r="D708" s="9" t="s">
        <v>6034</v>
      </c>
      <c r="E708" s="19" t="s">
        <v>2145</v>
      </c>
    </row>
    <row r="709" spans="1:5" x14ac:dyDescent="0.15">
      <c r="A709" s="18" t="s">
        <v>2131</v>
      </c>
      <c r="B709" s="9" t="s">
        <v>2146</v>
      </c>
      <c r="C709" s="9" t="s">
        <v>2147</v>
      </c>
      <c r="D709" s="9" t="s">
        <v>6035</v>
      </c>
      <c r="E709" s="19" t="s">
        <v>2148</v>
      </c>
    </row>
    <row r="710" spans="1:5" x14ac:dyDescent="0.15">
      <c r="A710" s="18" t="s">
        <v>2131</v>
      </c>
      <c r="B710" s="9" t="s">
        <v>2149</v>
      </c>
      <c r="C710" s="9" t="s">
        <v>2150</v>
      </c>
      <c r="D710" s="9" t="s">
        <v>6036</v>
      </c>
      <c r="E710" s="19" t="s">
        <v>2151</v>
      </c>
    </row>
    <row r="711" spans="1:5" x14ac:dyDescent="0.15">
      <c r="A711" s="18" t="s">
        <v>2131</v>
      </c>
      <c r="B711" s="9" t="s">
        <v>2152</v>
      </c>
      <c r="C711" s="9" t="s">
        <v>2153</v>
      </c>
      <c r="D711" s="9" t="s">
        <v>6037</v>
      </c>
      <c r="E711" s="19" t="s">
        <v>2154</v>
      </c>
    </row>
    <row r="712" spans="1:5" x14ac:dyDescent="0.15">
      <c r="A712" s="18" t="s">
        <v>2131</v>
      </c>
      <c r="B712" s="9" t="s">
        <v>2155</v>
      </c>
      <c r="C712" s="9" t="s">
        <v>2156</v>
      </c>
      <c r="D712" s="9" t="s">
        <v>6038</v>
      </c>
      <c r="E712" s="19" t="s">
        <v>2157</v>
      </c>
    </row>
    <row r="713" spans="1:5" x14ac:dyDescent="0.15">
      <c r="A713" s="18" t="s">
        <v>2131</v>
      </c>
      <c r="B713" s="9" t="s">
        <v>2158</v>
      </c>
      <c r="C713" s="9" t="s">
        <v>2159</v>
      </c>
      <c r="D713" s="9" t="s">
        <v>6039</v>
      </c>
      <c r="E713" s="19" t="s">
        <v>2160</v>
      </c>
    </row>
    <row r="714" spans="1:5" x14ac:dyDescent="0.15">
      <c r="A714" s="18" t="s">
        <v>2131</v>
      </c>
      <c r="B714" s="9" t="s">
        <v>2161</v>
      </c>
      <c r="C714" s="9" t="s">
        <v>2162</v>
      </c>
      <c r="D714" s="9" t="s">
        <v>6040</v>
      </c>
      <c r="E714" s="19" t="s">
        <v>2163</v>
      </c>
    </row>
    <row r="715" spans="1:5" x14ac:dyDescent="0.15">
      <c r="A715" s="18" t="s">
        <v>2131</v>
      </c>
      <c r="B715" s="9" t="s">
        <v>2164</v>
      </c>
      <c r="C715" s="9" t="s">
        <v>2165</v>
      </c>
      <c r="D715" s="9" t="s">
        <v>6041</v>
      </c>
      <c r="E715" s="19" t="s">
        <v>2166</v>
      </c>
    </row>
    <row r="716" spans="1:5" x14ac:dyDescent="0.15">
      <c r="A716" s="18" t="s">
        <v>2131</v>
      </c>
      <c r="B716" s="9" t="s">
        <v>2167</v>
      </c>
      <c r="C716" s="9" t="s">
        <v>2168</v>
      </c>
      <c r="D716" s="9" t="s">
        <v>6042</v>
      </c>
      <c r="E716" s="19" t="s">
        <v>2169</v>
      </c>
    </row>
    <row r="717" spans="1:5" x14ac:dyDescent="0.15">
      <c r="A717" s="18" t="s">
        <v>2131</v>
      </c>
      <c r="B717" s="9" t="s">
        <v>2170</v>
      </c>
      <c r="C717" s="9" t="s">
        <v>2171</v>
      </c>
      <c r="D717" s="9" t="s">
        <v>6043</v>
      </c>
      <c r="E717" s="19" t="s">
        <v>2172</v>
      </c>
    </row>
    <row r="718" spans="1:5" x14ac:dyDescent="0.15">
      <c r="A718" s="18" t="s">
        <v>2131</v>
      </c>
      <c r="B718" s="9" t="s">
        <v>2173</v>
      </c>
      <c r="C718" s="9" t="s">
        <v>2174</v>
      </c>
      <c r="D718" s="9" t="s">
        <v>6044</v>
      </c>
      <c r="E718" s="19" t="s">
        <v>2175</v>
      </c>
    </row>
    <row r="719" spans="1:5" x14ac:dyDescent="0.15">
      <c r="A719" s="18" t="s">
        <v>2131</v>
      </c>
      <c r="B719" s="9" t="s">
        <v>2176</v>
      </c>
      <c r="C719" s="9" t="s">
        <v>2177</v>
      </c>
      <c r="D719" s="9" t="s">
        <v>6045</v>
      </c>
      <c r="E719" s="19" t="s">
        <v>2178</v>
      </c>
    </row>
    <row r="720" spans="1:5" x14ac:dyDescent="0.15">
      <c r="A720" s="18" t="s">
        <v>2131</v>
      </c>
      <c r="B720" s="9" t="s">
        <v>2179</v>
      </c>
      <c r="C720" s="9" t="s">
        <v>2180</v>
      </c>
      <c r="D720" s="9" t="s">
        <v>6046</v>
      </c>
      <c r="E720" s="19" t="s">
        <v>2181</v>
      </c>
    </row>
    <row r="721" spans="1:5" x14ac:dyDescent="0.15">
      <c r="A721" s="18" t="s">
        <v>2131</v>
      </c>
      <c r="B721" s="9" t="s">
        <v>2182</v>
      </c>
      <c r="C721" s="9" t="s">
        <v>2183</v>
      </c>
      <c r="D721" s="9" t="s">
        <v>6047</v>
      </c>
      <c r="E721" s="19" t="s">
        <v>2184</v>
      </c>
    </row>
    <row r="722" spans="1:5" x14ac:dyDescent="0.15">
      <c r="A722" s="18" t="s">
        <v>2131</v>
      </c>
      <c r="B722" s="9" t="s">
        <v>2185</v>
      </c>
      <c r="C722" s="9" t="s">
        <v>2186</v>
      </c>
      <c r="D722" s="9" t="s">
        <v>6048</v>
      </c>
      <c r="E722" s="19" t="s">
        <v>2187</v>
      </c>
    </row>
    <row r="723" spans="1:5" x14ac:dyDescent="0.15">
      <c r="A723" s="18" t="s">
        <v>2131</v>
      </c>
      <c r="B723" s="9" t="s">
        <v>2188</v>
      </c>
      <c r="C723" s="9" t="s">
        <v>2189</v>
      </c>
      <c r="D723" s="9" t="s">
        <v>6049</v>
      </c>
      <c r="E723" s="19" t="s">
        <v>2190</v>
      </c>
    </row>
    <row r="724" spans="1:5" x14ac:dyDescent="0.15">
      <c r="A724" s="18" t="s">
        <v>2131</v>
      </c>
      <c r="B724" s="9" t="s">
        <v>2191</v>
      </c>
      <c r="C724" s="9" t="s">
        <v>2192</v>
      </c>
      <c r="D724" s="9" t="s">
        <v>6050</v>
      </c>
      <c r="E724" s="19" t="s">
        <v>2193</v>
      </c>
    </row>
    <row r="725" spans="1:5" x14ac:dyDescent="0.15">
      <c r="A725" s="18" t="s">
        <v>2131</v>
      </c>
      <c r="B725" s="9" t="s">
        <v>2194</v>
      </c>
      <c r="C725" s="9" t="s">
        <v>2195</v>
      </c>
      <c r="D725" s="9" t="s">
        <v>6051</v>
      </c>
      <c r="E725" s="19" t="s">
        <v>2196</v>
      </c>
    </row>
    <row r="726" spans="1:5" x14ac:dyDescent="0.15">
      <c r="A726" s="18" t="s">
        <v>2131</v>
      </c>
      <c r="B726" s="9" t="s">
        <v>2197</v>
      </c>
      <c r="C726" s="9" t="s">
        <v>2198</v>
      </c>
      <c r="D726" s="9" t="s">
        <v>6052</v>
      </c>
      <c r="E726" s="19" t="s">
        <v>2199</v>
      </c>
    </row>
    <row r="727" spans="1:5" x14ac:dyDescent="0.15">
      <c r="A727" s="18" t="s">
        <v>2131</v>
      </c>
      <c r="B727" s="9" t="s">
        <v>2200</v>
      </c>
      <c r="C727" s="9" t="s">
        <v>2201</v>
      </c>
      <c r="D727" s="9" t="s">
        <v>6053</v>
      </c>
      <c r="E727" s="19" t="s">
        <v>2202</v>
      </c>
    </row>
    <row r="728" spans="1:5" x14ac:dyDescent="0.15">
      <c r="A728" s="18" t="s">
        <v>2131</v>
      </c>
      <c r="B728" s="9" t="s">
        <v>2203</v>
      </c>
      <c r="C728" s="9" t="s">
        <v>2204</v>
      </c>
      <c r="D728" s="9" t="s">
        <v>6054</v>
      </c>
      <c r="E728" s="19" t="s">
        <v>2205</v>
      </c>
    </row>
    <row r="729" spans="1:5" x14ac:dyDescent="0.15">
      <c r="A729" s="18" t="s">
        <v>2131</v>
      </c>
      <c r="B729" s="9" t="s">
        <v>2206</v>
      </c>
      <c r="C729" s="9" t="s">
        <v>2207</v>
      </c>
      <c r="D729" s="9" t="s">
        <v>6055</v>
      </c>
      <c r="E729" s="19" t="s">
        <v>2208</v>
      </c>
    </row>
    <row r="730" spans="1:5" x14ac:dyDescent="0.15">
      <c r="A730" s="18" t="s">
        <v>2131</v>
      </c>
      <c r="B730" s="9" t="s">
        <v>2209</v>
      </c>
      <c r="C730" s="9" t="s">
        <v>2210</v>
      </c>
      <c r="D730" s="9" t="s">
        <v>6056</v>
      </c>
      <c r="E730" s="19" t="s">
        <v>2211</v>
      </c>
    </row>
    <row r="731" spans="1:5" x14ac:dyDescent="0.15">
      <c r="A731" s="18" t="s">
        <v>2131</v>
      </c>
      <c r="B731" s="9" t="s">
        <v>2212</v>
      </c>
      <c r="C731" s="9" t="s">
        <v>2213</v>
      </c>
      <c r="D731" s="9" t="s">
        <v>6057</v>
      </c>
      <c r="E731" s="19" t="s">
        <v>2214</v>
      </c>
    </row>
    <row r="732" spans="1:5" x14ac:dyDescent="0.15">
      <c r="A732" s="18" t="s">
        <v>2131</v>
      </c>
      <c r="B732" s="9" t="s">
        <v>2215</v>
      </c>
      <c r="C732" s="9" t="s">
        <v>2216</v>
      </c>
      <c r="D732" s="9" t="s">
        <v>6058</v>
      </c>
      <c r="E732" s="19" t="s">
        <v>2217</v>
      </c>
    </row>
    <row r="733" spans="1:5" x14ac:dyDescent="0.15">
      <c r="A733" s="18" t="s">
        <v>2131</v>
      </c>
      <c r="B733" s="9" t="s">
        <v>2218</v>
      </c>
      <c r="C733" s="9" t="s">
        <v>2219</v>
      </c>
      <c r="D733" s="9" t="s">
        <v>6059</v>
      </c>
      <c r="E733" s="19" t="s">
        <v>2220</v>
      </c>
    </row>
    <row r="734" spans="1:5" x14ac:dyDescent="0.15">
      <c r="A734" s="18" t="s">
        <v>2131</v>
      </c>
      <c r="B734" s="9" t="s">
        <v>2221</v>
      </c>
      <c r="C734" s="9" t="s">
        <v>2222</v>
      </c>
      <c r="D734" s="9" t="s">
        <v>6060</v>
      </c>
      <c r="E734" s="19" t="s">
        <v>2223</v>
      </c>
    </row>
    <row r="735" spans="1:5" x14ac:dyDescent="0.15">
      <c r="A735" s="18" t="s">
        <v>2131</v>
      </c>
      <c r="B735" s="9" t="s">
        <v>2224</v>
      </c>
      <c r="C735" s="9" t="s">
        <v>2225</v>
      </c>
      <c r="D735" s="9" t="s">
        <v>6061</v>
      </c>
      <c r="E735" s="19" t="s">
        <v>2226</v>
      </c>
    </row>
    <row r="736" spans="1:5" x14ac:dyDescent="0.15">
      <c r="A736" s="18" t="s">
        <v>2131</v>
      </c>
      <c r="B736" s="9" t="s">
        <v>2227</v>
      </c>
      <c r="C736" s="9" t="s">
        <v>2228</v>
      </c>
      <c r="D736" s="9" t="s">
        <v>6062</v>
      </c>
      <c r="E736" s="19" t="s">
        <v>2229</v>
      </c>
    </row>
    <row r="737" spans="1:5" ht="16.5" thickBot="1" x14ac:dyDescent="0.2">
      <c r="A737" s="18" t="s">
        <v>2131</v>
      </c>
      <c r="B737" s="9" t="s">
        <v>2230</v>
      </c>
      <c r="C737" s="9" t="s">
        <v>2231</v>
      </c>
      <c r="D737" s="9" t="s">
        <v>6063</v>
      </c>
      <c r="E737" s="19" t="s">
        <v>2232</v>
      </c>
    </row>
    <row r="738" spans="1:5" ht="16.5" thickTop="1" x14ac:dyDescent="0.15">
      <c r="A738" s="16" t="s">
        <v>2233</v>
      </c>
      <c r="B738" s="8" t="s">
        <v>2234</v>
      </c>
      <c r="C738" s="8"/>
      <c r="D738" s="8" t="s">
        <v>6064</v>
      </c>
      <c r="E738" s="17" t="s">
        <v>2235</v>
      </c>
    </row>
    <row r="739" spans="1:5" x14ac:dyDescent="0.15">
      <c r="A739" s="18" t="s">
        <v>2233</v>
      </c>
      <c r="B739" s="9" t="s">
        <v>2236</v>
      </c>
      <c r="C739" s="9" t="s">
        <v>2237</v>
      </c>
      <c r="D739" s="9" t="s">
        <v>6065</v>
      </c>
      <c r="E739" s="19" t="s">
        <v>2238</v>
      </c>
    </row>
    <row r="740" spans="1:5" x14ac:dyDescent="0.15">
      <c r="A740" s="18" t="s">
        <v>2233</v>
      </c>
      <c r="B740" s="9" t="s">
        <v>2239</v>
      </c>
      <c r="C740" s="9" t="s">
        <v>2240</v>
      </c>
      <c r="D740" s="9" t="s">
        <v>6066</v>
      </c>
      <c r="E740" s="19" t="s">
        <v>2241</v>
      </c>
    </row>
    <row r="741" spans="1:5" x14ac:dyDescent="0.15">
      <c r="A741" s="18" t="s">
        <v>2233</v>
      </c>
      <c r="B741" s="9" t="s">
        <v>2242</v>
      </c>
      <c r="C741" s="9" t="s">
        <v>2243</v>
      </c>
      <c r="D741" s="9" t="s">
        <v>6067</v>
      </c>
      <c r="E741" s="19" t="s">
        <v>2244</v>
      </c>
    </row>
    <row r="742" spans="1:5" x14ac:dyDescent="0.15">
      <c r="A742" s="18" t="s">
        <v>2233</v>
      </c>
      <c r="B742" s="9" t="s">
        <v>2245</v>
      </c>
      <c r="C742" s="9" t="s">
        <v>2246</v>
      </c>
      <c r="D742" s="9" t="s">
        <v>6068</v>
      </c>
      <c r="E742" s="19" t="s">
        <v>2247</v>
      </c>
    </row>
    <row r="743" spans="1:5" x14ac:dyDescent="0.15">
      <c r="A743" s="18" t="s">
        <v>2233</v>
      </c>
      <c r="B743" s="9" t="s">
        <v>2248</v>
      </c>
      <c r="C743" s="9" t="s">
        <v>2249</v>
      </c>
      <c r="D743" s="9" t="s">
        <v>6069</v>
      </c>
      <c r="E743" s="19" t="s">
        <v>2250</v>
      </c>
    </row>
    <row r="744" spans="1:5" x14ac:dyDescent="0.15">
      <c r="A744" s="18" t="s">
        <v>2233</v>
      </c>
      <c r="B744" s="9" t="s">
        <v>2251</v>
      </c>
      <c r="C744" s="9" t="s">
        <v>2252</v>
      </c>
      <c r="D744" s="9" t="s">
        <v>6070</v>
      </c>
      <c r="E744" s="19" t="s">
        <v>2253</v>
      </c>
    </row>
    <row r="745" spans="1:5" x14ac:dyDescent="0.15">
      <c r="A745" s="18" t="s">
        <v>2233</v>
      </c>
      <c r="B745" s="9" t="s">
        <v>2254</v>
      </c>
      <c r="C745" s="9" t="s">
        <v>2255</v>
      </c>
      <c r="D745" s="9" t="s">
        <v>6071</v>
      </c>
      <c r="E745" s="19" t="s">
        <v>2256</v>
      </c>
    </row>
    <row r="746" spans="1:5" x14ac:dyDescent="0.15">
      <c r="A746" s="18" t="s">
        <v>2233</v>
      </c>
      <c r="B746" s="9" t="s">
        <v>2257</v>
      </c>
      <c r="C746" s="9" t="s">
        <v>2258</v>
      </c>
      <c r="D746" s="9" t="s">
        <v>6072</v>
      </c>
      <c r="E746" s="19" t="s">
        <v>2259</v>
      </c>
    </row>
    <row r="747" spans="1:5" x14ac:dyDescent="0.15">
      <c r="A747" s="18" t="s">
        <v>2233</v>
      </c>
      <c r="B747" s="9" t="s">
        <v>2260</v>
      </c>
      <c r="C747" s="9" t="s">
        <v>2261</v>
      </c>
      <c r="D747" s="9" t="s">
        <v>6073</v>
      </c>
      <c r="E747" s="19" t="s">
        <v>2262</v>
      </c>
    </row>
    <row r="748" spans="1:5" x14ac:dyDescent="0.15">
      <c r="A748" s="18" t="s">
        <v>2233</v>
      </c>
      <c r="B748" s="9" t="s">
        <v>2263</v>
      </c>
      <c r="C748" s="9" t="s">
        <v>2264</v>
      </c>
      <c r="D748" s="9" t="s">
        <v>6074</v>
      </c>
      <c r="E748" s="19" t="s">
        <v>2265</v>
      </c>
    </row>
    <row r="749" spans="1:5" x14ac:dyDescent="0.15">
      <c r="A749" s="18" t="s">
        <v>2233</v>
      </c>
      <c r="B749" s="9" t="s">
        <v>2266</v>
      </c>
      <c r="C749" s="9" t="s">
        <v>2267</v>
      </c>
      <c r="D749" s="9" t="s">
        <v>6075</v>
      </c>
      <c r="E749" s="19" t="s">
        <v>2268</v>
      </c>
    </row>
    <row r="750" spans="1:5" x14ac:dyDescent="0.15">
      <c r="A750" s="18" t="s">
        <v>2233</v>
      </c>
      <c r="B750" s="9" t="s">
        <v>2269</v>
      </c>
      <c r="C750" s="9" t="s">
        <v>2270</v>
      </c>
      <c r="D750" s="9" t="s">
        <v>6076</v>
      </c>
      <c r="E750" s="19" t="s">
        <v>2271</v>
      </c>
    </row>
    <row r="751" spans="1:5" x14ac:dyDescent="0.15">
      <c r="A751" s="18" t="s">
        <v>2233</v>
      </c>
      <c r="B751" s="9" t="s">
        <v>2272</v>
      </c>
      <c r="C751" s="9" t="s">
        <v>2273</v>
      </c>
      <c r="D751" s="9" t="s">
        <v>6077</v>
      </c>
      <c r="E751" s="19" t="s">
        <v>2274</v>
      </c>
    </row>
    <row r="752" spans="1:5" x14ac:dyDescent="0.15">
      <c r="A752" s="18" t="s">
        <v>2233</v>
      </c>
      <c r="B752" s="9" t="s">
        <v>2275</v>
      </c>
      <c r="C752" s="9" t="s">
        <v>2276</v>
      </c>
      <c r="D752" s="9" t="s">
        <v>6078</v>
      </c>
      <c r="E752" s="19" t="s">
        <v>2277</v>
      </c>
    </row>
    <row r="753" spans="1:5" x14ac:dyDescent="0.15">
      <c r="A753" s="18" t="s">
        <v>2233</v>
      </c>
      <c r="B753" s="9" t="s">
        <v>2278</v>
      </c>
      <c r="C753" s="9" t="s">
        <v>2279</v>
      </c>
      <c r="D753" s="9" t="s">
        <v>6079</v>
      </c>
      <c r="E753" s="19" t="s">
        <v>2280</v>
      </c>
    </row>
    <row r="754" spans="1:5" x14ac:dyDescent="0.15">
      <c r="A754" s="18" t="s">
        <v>2233</v>
      </c>
      <c r="B754" s="9" t="s">
        <v>2281</v>
      </c>
      <c r="C754" s="9" t="s">
        <v>2282</v>
      </c>
      <c r="D754" s="9" t="s">
        <v>6080</v>
      </c>
      <c r="E754" s="19" t="s">
        <v>2283</v>
      </c>
    </row>
    <row r="755" spans="1:5" x14ac:dyDescent="0.15">
      <c r="A755" s="18" t="s">
        <v>2233</v>
      </c>
      <c r="B755" s="9" t="s">
        <v>2284</v>
      </c>
      <c r="C755" s="9" t="s">
        <v>2285</v>
      </c>
      <c r="D755" s="9" t="s">
        <v>6081</v>
      </c>
      <c r="E755" s="19" t="s">
        <v>2286</v>
      </c>
    </row>
    <row r="756" spans="1:5" x14ac:dyDescent="0.15">
      <c r="A756" s="18" t="s">
        <v>2233</v>
      </c>
      <c r="B756" s="9" t="s">
        <v>2287</v>
      </c>
      <c r="C756" s="9" t="s">
        <v>2288</v>
      </c>
      <c r="D756" s="9" t="s">
        <v>6082</v>
      </c>
      <c r="E756" s="19" t="s">
        <v>2289</v>
      </c>
    </row>
    <row r="757" spans="1:5" x14ac:dyDescent="0.15">
      <c r="A757" s="18" t="s">
        <v>2233</v>
      </c>
      <c r="B757" s="9" t="s">
        <v>2290</v>
      </c>
      <c r="C757" s="9" t="s">
        <v>2291</v>
      </c>
      <c r="D757" s="9" t="s">
        <v>6083</v>
      </c>
      <c r="E757" s="19" t="s">
        <v>2292</v>
      </c>
    </row>
    <row r="758" spans="1:5" x14ac:dyDescent="0.15">
      <c r="A758" s="18" t="s">
        <v>2233</v>
      </c>
      <c r="B758" s="9" t="s">
        <v>2293</v>
      </c>
      <c r="C758" s="9" t="s">
        <v>2294</v>
      </c>
      <c r="D758" s="9" t="s">
        <v>6084</v>
      </c>
      <c r="E758" s="19" t="s">
        <v>2295</v>
      </c>
    </row>
    <row r="759" spans="1:5" x14ac:dyDescent="0.15">
      <c r="A759" s="18" t="s">
        <v>2233</v>
      </c>
      <c r="B759" s="9" t="s">
        <v>2296</v>
      </c>
      <c r="C759" s="9" t="s">
        <v>2297</v>
      </c>
      <c r="D759" s="9" t="s">
        <v>6085</v>
      </c>
      <c r="E759" s="19" t="s">
        <v>2298</v>
      </c>
    </row>
    <row r="760" spans="1:5" x14ac:dyDescent="0.15">
      <c r="A760" s="18" t="s">
        <v>2233</v>
      </c>
      <c r="B760" s="9" t="s">
        <v>2299</v>
      </c>
      <c r="C760" s="9" t="s">
        <v>2300</v>
      </c>
      <c r="D760" s="9" t="s">
        <v>6086</v>
      </c>
      <c r="E760" s="19" t="s">
        <v>2301</v>
      </c>
    </row>
    <row r="761" spans="1:5" x14ac:dyDescent="0.15">
      <c r="A761" s="18" t="s">
        <v>2233</v>
      </c>
      <c r="B761" s="9" t="s">
        <v>2302</v>
      </c>
      <c r="C761" s="9" t="s">
        <v>2303</v>
      </c>
      <c r="D761" s="9" t="s">
        <v>6087</v>
      </c>
      <c r="E761" s="19" t="s">
        <v>2304</v>
      </c>
    </row>
    <row r="762" spans="1:5" x14ac:dyDescent="0.15">
      <c r="A762" s="18" t="s">
        <v>2233</v>
      </c>
      <c r="B762" s="9" t="s">
        <v>2305</v>
      </c>
      <c r="C762" s="9" t="s">
        <v>2306</v>
      </c>
      <c r="D762" s="9" t="s">
        <v>6088</v>
      </c>
      <c r="E762" s="19" t="s">
        <v>2307</v>
      </c>
    </row>
    <row r="763" spans="1:5" x14ac:dyDescent="0.15">
      <c r="A763" s="18" t="s">
        <v>2233</v>
      </c>
      <c r="B763" s="9" t="s">
        <v>2308</v>
      </c>
      <c r="C763" s="9" t="s">
        <v>2309</v>
      </c>
      <c r="D763" s="9" t="s">
        <v>6089</v>
      </c>
      <c r="E763" s="19" t="s">
        <v>2310</v>
      </c>
    </row>
    <row r="764" spans="1:5" x14ac:dyDescent="0.15">
      <c r="A764" s="18" t="s">
        <v>2233</v>
      </c>
      <c r="B764" s="9" t="s">
        <v>2311</v>
      </c>
      <c r="C764" s="9" t="s">
        <v>2312</v>
      </c>
      <c r="D764" s="9" t="s">
        <v>6090</v>
      </c>
      <c r="E764" s="19" t="s">
        <v>2313</v>
      </c>
    </row>
    <row r="765" spans="1:5" x14ac:dyDescent="0.15">
      <c r="A765" s="18" t="s">
        <v>2233</v>
      </c>
      <c r="B765" s="9" t="s">
        <v>2314</v>
      </c>
      <c r="C765" s="9" t="s">
        <v>2315</v>
      </c>
      <c r="D765" s="9" t="s">
        <v>6091</v>
      </c>
      <c r="E765" s="19" t="s">
        <v>2316</v>
      </c>
    </row>
    <row r="766" spans="1:5" x14ac:dyDescent="0.15">
      <c r="A766" s="18" t="s">
        <v>2233</v>
      </c>
      <c r="B766" s="9" t="s">
        <v>2317</v>
      </c>
      <c r="C766" s="9" t="s">
        <v>2318</v>
      </c>
      <c r="D766" s="9" t="s">
        <v>6092</v>
      </c>
      <c r="E766" s="19" t="s">
        <v>2319</v>
      </c>
    </row>
    <row r="767" spans="1:5" x14ac:dyDescent="0.15">
      <c r="A767" s="18" t="s">
        <v>2233</v>
      </c>
      <c r="B767" s="9" t="s">
        <v>2320</v>
      </c>
      <c r="C767" s="9" t="s">
        <v>2321</v>
      </c>
      <c r="D767" s="9" t="s">
        <v>6093</v>
      </c>
      <c r="E767" s="19" t="s">
        <v>2322</v>
      </c>
    </row>
    <row r="768" spans="1:5" ht="16.5" thickBot="1" x14ac:dyDescent="0.2">
      <c r="A768" s="18" t="s">
        <v>2233</v>
      </c>
      <c r="B768" s="9" t="s">
        <v>2323</v>
      </c>
      <c r="C768" s="9" t="s">
        <v>2324</v>
      </c>
      <c r="D768" s="9" t="s">
        <v>6094</v>
      </c>
      <c r="E768" s="19" t="s">
        <v>2325</v>
      </c>
    </row>
    <row r="769" spans="1:5" ht="16.5" thickTop="1" x14ac:dyDescent="0.15">
      <c r="A769" s="16" t="s">
        <v>2326</v>
      </c>
      <c r="B769" s="8" t="s">
        <v>2327</v>
      </c>
      <c r="C769" s="8"/>
      <c r="D769" s="8" t="s">
        <v>6095</v>
      </c>
      <c r="E769" s="17" t="s">
        <v>2328</v>
      </c>
    </row>
    <row r="770" spans="1:5" x14ac:dyDescent="0.15">
      <c r="A770" s="18" t="s">
        <v>2326</v>
      </c>
      <c r="B770" s="9" t="s">
        <v>2329</v>
      </c>
      <c r="C770" s="9" t="s">
        <v>2330</v>
      </c>
      <c r="D770" s="9" t="s">
        <v>6096</v>
      </c>
      <c r="E770" s="19" t="s">
        <v>2331</v>
      </c>
    </row>
    <row r="771" spans="1:5" x14ac:dyDescent="0.15">
      <c r="A771" s="18" t="s">
        <v>2326</v>
      </c>
      <c r="B771" s="9" t="s">
        <v>2332</v>
      </c>
      <c r="C771" s="9" t="s">
        <v>2333</v>
      </c>
      <c r="D771" s="9" t="s">
        <v>6097</v>
      </c>
      <c r="E771" s="19" t="s">
        <v>2334</v>
      </c>
    </row>
    <row r="772" spans="1:5" x14ac:dyDescent="0.15">
      <c r="A772" s="18" t="s">
        <v>2326</v>
      </c>
      <c r="B772" s="9" t="s">
        <v>2335</v>
      </c>
      <c r="C772" s="9" t="s">
        <v>2336</v>
      </c>
      <c r="D772" s="9" t="s">
        <v>6098</v>
      </c>
      <c r="E772" s="19" t="s">
        <v>2337</v>
      </c>
    </row>
    <row r="773" spans="1:5" x14ac:dyDescent="0.15">
      <c r="A773" s="18" t="s">
        <v>2326</v>
      </c>
      <c r="B773" s="9" t="s">
        <v>2338</v>
      </c>
      <c r="C773" s="9" t="s">
        <v>2339</v>
      </c>
      <c r="D773" s="9" t="s">
        <v>6099</v>
      </c>
      <c r="E773" s="19" t="s">
        <v>2340</v>
      </c>
    </row>
    <row r="774" spans="1:5" x14ac:dyDescent="0.15">
      <c r="A774" s="18" t="s">
        <v>2326</v>
      </c>
      <c r="B774" s="9" t="s">
        <v>2341</v>
      </c>
      <c r="C774" s="9" t="s">
        <v>2342</v>
      </c>
      <c r="D774" s="9" t="s">
        <v>6100</v>
      </c>
      <c r="E774" s="19" t="s">
        <v>2343</v>
      </c>
    </row>
    <row r="775" spans="1:5" x14ac:dyDescent="0.15">
      <c r="A775" s="18" t="s">
        <v>2326</v>
      </c>
      <c r="B775" s="9" t="s">
        <v>2344</v>
      </c>
      <c r="C775" s="9" t="s">
        <v>2345</v>
      </c>
      <c r="D775" s="9" t="s">
        <v>6101</v>
      </c>
      <c r="E775" s="19" t="s">
        <v>2346</v>
      </c>
    </row>
    <row r="776" spans="1:5" x14ac:dyDescent="0.15">
      <c r="A776" s="18" t="s">
        <v>2326</v>
      </c>
      <c r="B776" s="9" t="s">
        <v>2347</v>
      </c>
      <c r="C776" s="9" t="s">
        <v>2348</v>
      </c>
      <c r="D776" s="9" t="s">
        <v>6102</v>
      </c>
      <c r="E776" s="19" t="s">
        <v>2349</v>
      </c>
    </row>
    <row r="777" spans="1:5" x14ac:dyDescent="0.15">
      <c r="A777" s="18" t="s">
        <v>2326</v>
      </c>
      <c r="B777" s="9" t="s">
        <v>2350</v>
      </c>
      <c r="C777" s="9" t="s">
        <v>2351</v>
      </c>
      <c r="D777" s="9" t="s">
        <v>6103</v>
      </c>
      <c r="E777" s="19" t="s">
        <v>2352</v>
      </c>
    </row>
    <row r="778" spans="1:5" x14ac:dyDescent="0.15">
      <c r="A778" s="18" t="s">
        <v>2326</v>
      </c>
      <c r="B778" s="9" t="s">
        <v>2353</v>
      </c>
      <c r="C778" s="9" t="s">
        <v>2354</v>
      </c>
      <c r="D778" s="9" t="s">
        <v>6104</v>
      </c>
      <c r="E778" s="19" t="s">
        <v>2355</v>
      </c>
    </row>
    <row r="779" spans="1:5" x14ac:dyDescent="0.15">
      <c r="A779" s="18" t="s">
        <v>2326</v>
      </c>
      <c r="B779" s="9" t="s">
        <v>2356</v>
      </c>
      <c r="C779" s="9" t="s">
        <v>2357</v>
      </c>
      <c r="D779" s="9" t="s">
        <v>6105</v>
      </c>
      <c r="E779" s="19" t="s">
        <v>2358</v>
      </c>
    </row>
    <row r="780" spans="1:5" x14ac:dyDescent="0.15">
      <c r="A780" s="18" t="s">
        <v>2326</v>
      </c>
      <c r="B780" s="9" t="s">
        <v>2359</v>
      </c>
      <c r="C780" s="9" t="s">
        <v>2360</v>
      </c>
      <c r="D780" s="9" t="s">
        <v>6106</v>
      </c>
      <c r="E780" s="19" t="s">
        <v>2361</v>
      </c>
    </row>
    <row r="781" spans="1:5" x14ac:dyDescent="0.15">
      <c r="A781" s="18" t="s">
        <v>2326</v>
      </c>
      <c r="B781" s="9" t="s">
        <v>2362</v>
      </c>
      <c r="C781" s="9" t="s">
        <v>2363</v>
      </c>
      <c r="D781" s="9" t="s">
        <v>6107</v>
      </c>
      <c r="E781" s="19" t="s">
        <v>2364</v>
      </c>
    </row>
    <row r="782" spans="1:5" x14ac:dyDescent="0.15">
      <c r="A782" s="18" t="s">
        <v>2326</v>
      </c>
      <c r="B782" s="9" t="s">
        <v>2365</v>
      </c>
      <c r="C782" s="9" t="s">
        <v>2366</v>
      </c>
      <c r="D782" s="9" t="s">
        <v>6108</v>
      </c>
      <c r="E782" s="19" t="s">
        <v>2367</v>
      </c>
    </row>
    <row r="783" spans="1:5" x14ac:dyDescent="0.15">
      <c r="A783" s="18" t="s">
        <v>2326</v>
      </c>
      <c r="B783" s="9" t="s">
        <v>2368</v>
      </c>
      <c r="C783" s="9" t="s">
        <v>2369</v>
      </c>
      <c r="D783" s="9" t="s">
        <v>6109</v>
      </c>
      <c r="E783" s="19" t="s">
        <v>2370</v>
      </c>
    </row>
    <row r="784" spans="1:5" x14ac:dyDescent="0.15">
      <c r="A784" s="18" t="s">
        <v>2326</v>
      </c>
      <c r="B784" s="9" t="s">
        <v>1039</v>
      </c>
      <c r="C784" s="9" t="s">
        <v>1040</v>
      </c>
      <c r="D784" s="9" t="s">
        <v>6110</v>
      </c>
      <c r="E784" s="19" t="s">
        <v>2371</v>
      </c>
    </row>
    <row r="785" spans="1:5" ht="16.5" thickBot="1" x14ac:dyDescent="0.2">
      <c r="A785" s="18" t="s">
        <v>2327</v>
      </c>
      <c r="B785" s="9" t="s">
        <v>5322</v>
      </c>
      <c r="C785" s="9"/>
      <c r="D785" s="9" t="s">
        <v>5326</v>
      </c>
      <c r="E785" s="19" t="s">
        <v>5323</v>
      </c>
    </row>
    <row r="786" spans="1:5" ht="16.5" thickTop="1" x14ac:dyDescent="0.15">
      <c r="A786" s="16" t="s">
        <v>2372</v>
      </c>
      <c r="B786" s="8" t="s">
        <v>2373</v>
      </c>
      <c r="C786" s="8"/>
      <c r="D786" s="8" t="s">
        <v>6111</v>
      </c>
      <c r="E786" s="17" t="s">
        <v>2374</v>
      </c>
    </row>
    <row r="787" spans="1:5" x14ac:dyDescent="0.15">
      <c r="A787" s="18" t="s">
        <v>2372</v>
      </c>
      <c r="B787" s="9" t="s">
        <v>2375</v>
      </c>
      <c r="C787" s="9" t="s">
        <v>2376</v>
      </c>
      <c r="D787" s="9" t="s">
        <v>6112</v>
      </c>
      <c r="E787" s="19" t="s">
        <v>2377</v>
      </c>
    </row>
    <row r="788" spans="1:5" x14ac:dyDescent="0.15">
      <c r="A788" s="18" t="s">
        <v>2372</v>
      </c>
      <c r="B788" s="9" t="s">
        <v>2378</v>
      </c>
      <c r="C788" s="9" t="s">
        <v>2379</v>
      </c>
      <c r="D788" s="9" t="s">
        <v>6113</v>
      </c>
      <c r="E788" s="19" t="s">
        <v>2380</v>
      </c>
    </row>
    <row r="789" spans="1:5" x14ac:dyDescent="0.15">
      <c r="A789" s="18" t="s">
        <v>2372</v>
      </c>
      <c r="B789" s="9" t="s">
        <v>2381</v>
      </c>
      <c r="C789" s="9" t="s">
        <v>2382</v>
      </c>
      <c r="D789" s="9" t="s">
        <v>6114</v>
      </c>
      <c r="E789" s="19" t="s">
        <v>2383</v>
      </c>
    </row>
    <row r="790" spans="1:5" x14ac:dyDescent="0.15">
      <c r="A790" s="18" t="s">
        <v>2372</v>
      </c>
      <c r="B790" s="9" t="s">
        <v>2384</v>
      </c>
      <c r="C790" s="9" t="s">
        <v>2385</v>
      </c>
      <c r="D790" s="9" t="s">
        <v>6115</v>
      </c>
      <c r="E790" s="19" t="s">
        <v>2386</v>
      </c>
    </row>
    <row r="791" spans="1:5" x14ac:dyDescent="0.15">
      <c r="A791" s="18" t="s">
        <v>2372</v>
      </c>
      <c r="B791" s="9" t="s">
        <v>2387</v>
      </c>
      <c r="C791" s="9" t="s">
        <v>2388</v>
      </c>
      <c r="D791" s="9" t="s">
        <v>6116</v>
      </c>
      <c r="E791" s="19" t="s">
        <v>2389</v>
      </c>
    </row>
    <row r="792" spans="1:5" x14ac:dyDescent="0.15">
      <c r="A792" s="18" t="s">
        <v>2372</v>
      </c>
      <c r="B792" s="9" t="s">
        <v>2390</v>
      </c>
      <c r="C792" s="9" t="s">
        <v>2391</v>
      </c>
      <c r="D792" s="9" t="s">
        <v>6117</v>
      </c>
      <c r="E792" s="19" t="s">
        <v>2392</v>
      </c>
    </row>
    <row r="793" spans="1:5" x14ac:dyDescent="0.15">
      <c r="A793" s="18" t="s">
        <v>2372</v>
      </c>
      <c r="B793" s="9" t="s">
        <v>2393</v>
      </c>
      <c r="C793" s="9" t="s">
        <v>2394</v>
      </c>
      <c r="D793" s="9" t="s">
        <v>6118</v>
      </c>
      <c r="E793" s="19" t="s">
        <v>2395</v>
      </c>
    </row>
    <row r="794" spans="1:5" x14ac:dyDescent="0.15">
      <c r="A794" s="18" t="s">
        <v>2372</v>
      </c>
      <c r="B794" s="9" t="s">
        <v>2396</v>
      </c>
      <c r="C794" s="9" t="s">
        <v>2397</v>
      </c>
      <c r="D794" s="9" t="s">
        <v>6119</v>
      </c>
      <c r="E794" s="19" t="s">
        <v>2398</v>
      </c>
    </row>
    <row r="795" spans="1:5" x14ac:dyDescent="0.15">
      <c r="A795" s="18" t="s">
        <v>2372</v>
      </c>
      <c r="B795" s="9" t="s">
        <v>2399</v>
      </c>
      <c r="C795" s="9" t="s">
        <v>2400</v>
      </c>
      <c r="D795" s="9" t="s">
        <v>6120</v>
      </c>
      <c r="E795" s="19" t="s">
        <v>2401</v>
      </c>
    </row>
    <row r="796" spans="1:5" x14ac:dyDescent="0.15">
      <c r="A796" s="18" t="s">
        <v>2372</v>
      </c>
      <c r="B796" s="9" t="s">
        <v>2402</v>
      </c>
      <c r="C796" s="9" t="s">
        <v>2403</v>
      </c>
      <c r="D796" s="9" t="s">
        <v>6121</v>
      </c>
      <c r="E796" s="19" t="s">
        <v>2404</v>
      </c>
    </row>
    <row r="797" spans="1:5" x14ac:dyDescent="0.15">
      <c r="A797" s="18" t="s">
        <v>2372</v>
      </c>
      <c r="B797" s="9" t="s">
        <v>2405</v>
      </c>
      <c r="C797" s="9" t="s">
        <v>2406</v>
      </c>
      <c r="D797" s="9" t="s">
        <v>6122</v>
      </c>
      <c r="E797" s="19" t="s">
        <v>2407</v>
      </c>
    </row>
    <row r="798" spans="1:5" x14ac:dyDescent="0.15">
      <c r="A798" s="18" t="s">
        <v>2372</v>
      </c>
      <c r="B798" s="9" t="s">
        <v>2408</v>
      </c>
      <c r="C798" s="9" t="s">
        <v>2409</v>
      </c>
      <c r="D798" s="9" t="s">
        <v>6123</v>
      </c>
      <c r="E798" s="19" t="s">
        <v>2410</v>
      </c>
    </row>
    <row r="799" spans="1:5" x14ac:dyDescent="0.15">
      <c r="A799" s="18" t="s">
        <v>2372</v>
      </c>
      <c r="B799" s="9" t="s">
        <v>2411</v>
      </c>
      <c r="C799" s="9" t="s">
        <v>2412</v>
      </c>
      <c r="D799" s="9" t="s">
        <v>6124</v>
      </c>
      <c r="E799" s="19" t="s">
        <v>2413</v>
      </c>
    </row>
    <row r="800" spans="1:5" x14ac:dyDescent="0.15">
      <c r="A800" s="18" t="s">
        <v>2372</v>
      </c>
      <c r="B800" s="9" t="s">
        <v>2414</v>
      </c>
      <c r="C800" s="9" t="s">
        <v>2415</v>
      </c>
      <c r="D800" s="9" t="s">
        <v>6125</v>
      </c>
      <c r="E800" s="19" t="s">
        <v>2416</v>
      </c>
    </row>
    <row r="801" spans="1:5" x14ac:dyDescent="0.15">
      <c r="A801" s="18" t="s">
        <v>2372</v>
      </c>
      <c r="B801" s="9" t="s">
        <v>2417</v>
      </c>
      <c r="C801" s="9" t="s">
        <v>2418</v>
      </c>
      <c r="D801" s="9" t="s">
        <v>6126</v>
      </c>
      <c r="E801" s="19" t="s">
        <v>2419</v>
      </c>
    </row>
    <row r="802" spans="1:5" x14ac:dyDescent="0.15">
      <c r="A802" s="18" t="s">
        <v>2372</v>
      </c>
      <c r="B802" s="9" t="s">
        <v>2420</v>
      </c>
      <c r="C802" s="9" t="s">
        <v>2421</v>
      </c>
      <c r="D802" s="9" t="s">
        <v>6127</v>
      </c>
      <c r="E802" s="19" t="s">
        <v>2422</v>
      </c>
    </row>
    <row r="803" spans="1:5" x14ac:dyDescent="0.15">
      <c r="A803" s="18" t="s">
        <v>2372</v>
      </c>
      <c r="B803" s="9" t="s">
        <v>2423</v>
      </c>
      <c r="C803" s="9" t="s">
        <v>2424</v>
      </c>
      <c r="D803" s="9" t="s">
        <v>6128</v>
      </c>
      <c r="E803" s="19" t="s">
        <v>2425</v>
      </c>
    </row>
    <row r="804" spans="1:5" x14ac:dyDescent="0.15">
      <c r="A804" s="18" t="s">
        <v>2372</v>
      </c>
      <c r="B804" s="9" t="s">
        <v>2426</v>
      </c>
      <c r="C804" s="9" t="s">
        <v>2427</v>
      </c>
      <c r="D804" s="9" t="s">
        <v>6129</v>
      </c>
      <c r="E804" s="19" t="s">
        <v>2428</v>
      </c>
    </row>
    <row r="805" spans="1:5" ht="16.5" thickBot="1" x14ac:dyDescent="0.2">
      <c r="A805" s="18" t="s">
        <v>2372</v>
      </c>
      <c r="B805" s="9" t="s">
        <v>2429</v>
      </c>
      <c r="C805" s="9" t="s">
        <v>2430</v>
      </c>
      <c r="D805" s="9" t="s">
        <v>6130</v>
      </c>
      <c r="E805" s="19" t="s">
        <v>2431</v>
      </c>
    </row>
    <row r="806" spans="1:5" ht="16.5" thickTop="1" x14ac:dyDescent="0.15">
      <c r="A806" s="16" t="s">
        <v>2432</v>
      </c>
      <c r="B806" s="8" t="s">
        <v>2433</v>
      </c>
      <c r="C806" s="8"/>
      <c r="D806" s="8" t="s">
        <v>6131</v>
      </c>
      <c r="E806" s="17" t="s">
        <v>2434</v>
      </c>
    </row>
    <row r="807" spans="1:5" x14ac:dyDescent="0.15">
      <c r="A807" s="18" t="s">
        <v>2432</v>
      </c>
      <c r="B807" s="9" t="s">
        <v>2435</v>
      </c>
      <c r="C807" s="9" t="s">
        <v>2436</v>
      </c>
      <c r="D807" s="9" t="s">
        <v>6132</v>
      </c>
      <c r="E807" s="19" t="s">
        <v>2437</v>
      </c>
    </row>
    <row r="808" spans="1:5" x14ac:dyDescent="0.15">
      <c r="A808" s="18" t="s">
        <v>2432</v>
      </c>
      <c r="B808" s="9" t="s">
        <v>2438</v>
      </c>
      <c r="C808" s="9" t="s">
        <v>2439</v>
      </c>
      <c r="D808" s="9" t="s">
        <v>6133</v>
      </c>
      <c r="E808" s="19" t="s">
        <v>2440</v>
      </c>
    </row>
    <row r="809" spans="1:5" x14ac:dyDescent="0.15">
      <c r="A809" s="18" t="s">
        <v>2432</v>
      </c>
      <c r="B809" s="9" t="s">
        <v>2441</v>
      </c>
      <c r="C809" s="9" t="s">
        <v>2442</v>
      </c>
      <c r="D809" s="9" t="s">
        <v>6134</v>
      </c>
      <c r="E809" s="19" t="s">
        <v>2443</v>
      </c>
    </row>
    <row r="810" spans="1:5" x14ac:dyDescent="0.15">
      <c r="A810" s="18" t="s">
        <v>2432</v>
      </c>
      <c r="B810" s="9" t="s">
        <v>2444</v>
      </c>
      <c r="C810" s="9" t="s">
        <v>2445</v>
      </c>
      <c r="D810" s="9" t="s">
        <v>6135</v>
      </c>
      <c r="E810" s="19" t="s">
        <v>2446</v>
      </c>
    </row>
    <row r="811" spans="1:5" x14ac:dyDescent="0.15">
      <c r="A811" s="18" t="s">
        <v>2432</v>
      </c>
      <c r="B811" s="9" t="s">
        <v>2447</v>
      </c>
      <c r="C811" s="9" t="s">
        <v>2448</v>
      </c>
      <c r="D811" s="9" t="s">
        <v>6136</v>
      </c>
      <c r="E811" s="19" t="s">
        <v>2449</v>
      </c>
    </row>
    <row r="812" spans="1:5" x14ac:dyDescent="0.15">
      <c r="A812" s="18" t="s">
        <v>2432</v>
      </c>
      <c r="B812" s="9" t="s">
        <v>2450</v>
      </c>
      <c r="C812" s="9" t="s">
        <v>2451</v>
      </c>
      <c r="D812" s="9" t="s">
        <v>6137</v>
      </c>
      <c r="E812" s="19" t="s">
        <v>2452</v>
      </c>
    </row>
    <row r="813" spans="1:5" x14ac:dyDescent="0.15">
      <c r="A813" s="18" t="s">
        <v>2432</v>
      </c>
      <c r="B813" s="9" t="s">
        <v>2453</v>
      </c>
      <c r="C813" s="9" t="s">
        <v>2454</v>
      </c>
      <c r="D813" s="9" t="s">
        <v>6138</v>
      </c>
      <c r="E813" s="19" t="s">
        <v>2455</v>
      </c>
    </row>
    <row r="814" spans="1:5" x14ac:dyDescent="0.15">
      <c r="A814" s="18" t="s">
        <v>2432</v>
      </c>
      <c r="B814" s="9" t="s">
        <v>2456</v>
      </c>
      <c r="C814" s="9" t="s">
        <v>2457</v>
      </c>
      <c r="D814" s="9" t="s">
        <v>6139</v>
      </c>
      <c r="E814" s="19" t="s">
        <v>2458</v>
      </c>
    </row>
    <row r="815" spans="1:5" x14ac:dyDescent="0.15">
      <c r="A815" s="18" t="s">
        <v>2432</v>
      </c>
      <c r="B815" s="9" t="s">
        <v>2459</v>
      </c>
      <c r="C815" s="9" t="s">
        <v>2460</v>
      </c>
      <c r="D815" s="9" t="s">
        <v>6140</v>
      </c>
      <c r="E815" s="19" t="s">
        <v>2461</v>
      </c>
    </row>
    <row r="816" spans="1:5" x14ac:dyDescent="0.15">
      <c r="A816" s="18" t="s">
        <v>2432</v>
      </c>
      <c r="B816" s="9" t="s">
        <v>2462</v>
      </c>
      <c r="C816" s="9" t="s">
        <v>2463</v>
      </c>
      <c r="D816" s="9" t="s">
        <v>6141</v>
      </c>
      <c r="E816" s="19" t="s">
        <v>2464</v>
      </c>
    </row>
    <row r="817" spans="1:5" x14ac:dyDescent="0.15">
      <c r="A817" s="18" t="s">
        <v>2432</v>
      </c>
      <c r="B817" s="9" t="s">
        <v>523</v>
      </c>
      <c r="C817" s="9" t="s">
        <v>524</v>
      </c>
      <c r="D817" s="9" t="s">
        <v>6142</v>
      </c>
      <c r="E817" s="19" t="s">
        <v>2465</v>
      </c>
    </row>
    <row r="818" spans="1:5" x14ac:dyDescent="0.15">
      <c r="A818" s="18" t="s">
        <v>2432</v>
      </c>
      <c r="B818" s="9" t="s">
        <v>2466</v>
      </c>
      <c r="C818" s="9" t="s">
        <v>2467</v>
      </c>
      <c r="D818" s="9" t="s">
        <v>6143</v>
      </c>
      <c r="E818" s="19" t="s">
        <v>2468</v>
      </c>
    </row>
    <row r="819" spans="1:5" x14ac:dyDescent="0.15">
      <c r="A819" s="18" t="s">
        <v>2432</v>
      </c>
      <c r="B819" s="9" t="s">
        <v>2469</v>
      </c>
      <c r="C819" s="9" t="s">
        <v>2470</v>
      </c>
      <c r="D819" s="9" t="s">
        <v>6144</v>
      </c>
      <c r="E819" s="19" t="s">
        <v>2471</v>
      </c>
    </row>
    <row r="820" spans="1:5" x14ac:dyDescent="0.15">
      <c r="A820" s="18" t="s">
        <v>2432</v>
      </c>
      <c r="B820" s="9" t="s">
        <v>2472</v>
      </c>
      <c r="C820" s="9" t="s">
        <v>2473</v>
      </c>
      <c r="D820" s="9" t="s">
        <v>6145</v>
      </c>
      <c r="E820" s="19" t="s">
        <v>2474</v>
      </c>
    </row>
    <row r="821" spans="1:5" x14ac:dyDescent="0.15">
      <c r="A821" s="18" t="s">
        <v>2432</v>
      </c>
      <c r="B821" s="9" t="s">
        <v>2475</v>
      </c>
      <c r="C821" s="9" t="s">
        <v>2476</v>
      </c>
      <c r="D821" s="9" t="s">
        <v>6146</v>
      </c>
      <c r="E821" s="19" t="s">
        <v>2477</v>
      </c>
    </row>
    <row r="822" spans="1:5" x14ac:dyDescent="0.15">
      <c r="A822" s="18" t="s">
        <v>2432</v>
      </c>
      <c r="B822" s="9" t="s">
        <v>2478</v>
      </c>
      <c r="C822" s="9" t="s">
        <v>2479</v>
      </c>
      <c r="D822" s="9" t="s">
        <v>6147</v>
      </c>
      <c r="E822" s="19" t="s">
        <v>2480</v>
      </c>
    </row>
    <row r="823" spans="1:5" ht="16.5" thickBot="1" x14ac:dyDescent="0.2">
      <c r="A823" s="18" t="s">
        <v>2432</v>
      </c>
      <c r="B823" s="9" t="s">
        <v>2481</v>
      </c>
      <c r="C823" s="9" t="s">
        <v>2482</v>
      </c>
      <c r="D823" s="9" t="s">
        <v>6148</v>
      </c>
      <c r="E823" s="19" t="s">
        <v>2483</v>
      </c>
    </row>
    <row r="824" spans="1:5" ht="16.5" thickTop="1" x14ac:dyDescent="0.15">
      <c r="A824" s="16" t="s">
        <v>2484</v>
      </c>
      <c r="B824" s="8" t="s">
        <v>2485</v>
      </c>
      <c r="C824" s="8"/>
      <c r="D824" s="8" t="s">
        <v>6149</v>
      </c>
      <c r="E824" s="17" t="s">
        <v>2486</v>
      </c>
    </row>
    <row r="825" spans="1:5" x14ac:dyDescent="0.15">
      <c r="A825" s="18" t="s">
        <v>2484</v>
      </c>
      <c r="B825" s="9" t="s">
        <v>2487</v>
      </c>
      <c r="C825" s="9" t="s">
        <v>2488</v>
      </c>
      <c r="D825" s="9" t="s">
        <v>6150</v>
      </c>
      <c r="E825" s="19" t="s">
        <v>2489</v>
      </c>
    </row>
    <row r="826" spans="1:5" x14ac:dyDescent="0.15">
      <c r="A826" s="18" t="s">
        <v>2484</v>
      </c>
      <c r="B826" s="9" t="s">
        <v>2490</v>
      </c>
      <c r="C826" s="9" t="s">
        <v>2491</v>
      </c>
      <c r="D826" s="9" t="s">
        <v>6151</v>
      </c>
      <c r="E826" s="19" t="s">
        <v>2492</v>
      </c>
    </row>
    <row r="827" spans="1:5" x14ac:dyDescent="0.15">
      <c r="A827" s="18" t="s">
        <v>2484</v>
      </c>
      <c r="B827" s="9" t="s">
        <v>2493</v>
      </c>
      <c r="C827" s="9" t="s">
        <v>2494</v>
      </c>
      <c r="D827" s="9" t="s">
        <v>6152</v>
      </c>
      <c r="E827" s="19" t="s">
        <v>2495</v>
      </c>
    </row>
    <row r="828" spans="1:5" x14ac:dyDescent="0.15">
      <c r="A828" s="18" t="s">
        <v>2484</v>
      </c>
      <c r="B828" s="9" t="s">
        <v>2496</v>
      </c>
      <c r="C828" s="9" t="s">
        <v>2497</v>
      </c>
      <c r="D828" s="9" t="s">
        <v>6153</v>
      </c>
      <c r="E828" s="19" t="s">
        <v>2498</v>
      </c>
    </row>
    <row r="829" spans="1:5" x14ac:dyDescent="0.15">
      <c r="A829" s="18" t="s">
        <v>2484</v>
      </c>
      <c r="B829" s="9" t="s">
        <v>2499</v>
      </c>
      <c r="C829" s="9" t="s">
        <v>2500</v>
      </c>
      <c r="D829" s="9" t="s">
        <v>6154</v>
      </c>
      <c r="E829" s="19" t="s">
        <v>2501</v>
      </c>
    </row>
    <row r="830" spans="1:5" x14ac:dyDescent="0.15">
      <c r="A830" s="18" t="s">
        <v>2484</v>
      </c>
      <c r="B830" s="9" t="s">
        <v>2502</v>
      </c>
      <c r="C830" s="9" t="s">
        <v>2503</v>
      </c>
      <c r="D830" s="9" t="s">
        <v>6155</v>
      </c>
      <c r="E830" s="19" t="s">
        <v>2504</v>
      </c>
    </row>
    <row r="831" spans="1:5" x14ac:dyDescent="0.15">
      <c r="A831" s="18" t="s">
        <v>2484</v>
      </c>
      <c r="B831" s="9" t="s">
        <v>2505</v>
      </c>
      <c r="C831" s="9" t="s">
        <v>2506</v>
      </c>
      <c r="D831" s="9" t="s">
        <v>6156</v>
      </c>
      <c r="E831" s="19" t="s">
        <v>2507</v>
      </c>
    </row>
    <row r="832" spans="1:5" x14ac:dyDescent="0.15">
      <c r="A832" s="18" t="s">
        <v>2484</v>
      </c>
      <c r="B832" s="9" t="s">
        <v>2508</v>
      </c>
      <c r="C832" s="9" t="s">
        <v>141</v>
      </c>
      <c r="D832" s="9" t="s">
        <v>6157</v>
      </c>
      <c r="E832" s="19" t="s">
        <v>2509</v>
      </c>
    </row>
    <row r="833" spans="1:5" x14ac:dyDescent="0.15">
      <c r="A833" s="18" t="s">
        <v>2484</v>
      </c>
      <c r="B833" s="9" t="s">
        <v>2510</v>
      </c>
      <c r="C833" s="9" t="s">
        <v>2511</v>
      </c>
      <c r="D833" s="9" t="s">
        <v>6158</v>
      </c>
      <c r="E833" s="19" t="s">
        <v>2512</v>
      </c>
    </row>
    <row r="834" spans="1:5" x14ac:dyDescent="0.15">
      <c r="A834" s="18" t="s">
        <v>2484</v>
      </c>
      <c r="B834" s="9" t="s">
        <v>2513</v>
      </c>
      <c r="C834" s="9" t="s">
        <v>2514</v>
      </c>
      <c r="D834" s="9" t="s">
        <v>6159</v>
      </c>
      <c r="E834" s="19" t="s">
        <v>2515</v>
      </c>
    </row>
    <row r="835" spans="1:5" x14ac:dyDescent="0.15">
      <c r="A835" s="18" t="s">
        <v>2484</v>
      </c>
      <c r="B835" s="9" t="s">
        <v>2516</v>
      </c>
      <c r="C835" s="9" t="s">
        <v>2517</v>
      </c>
      <c r="D835" s="9" t="s">
        <v>6160</v>
      </c>
      <c r="E835" s="19" t="s">
        <v>2518</v>
      </c>
    </row>
    <row r="836" spans="1:5" x14ac:dyDescent="0.15">
      <c r="A836" s="18" t="s">
        <v>2484</v>
      </c>
      <c r="B836" s="9" t="s">
        <v>2519</v>
      </c>
      <c r="C836" s="9" t="s">
        <v>2520</v>
      </c>
      <c r="D836" s="9" t="s">
        <v>6161</v>
      </c>
      <c r="E836" s="19" t="s">
        <v>2521</v>
      </c>
    </row>
    <row r="837" spans="1:5" x14ac:dyDescent="0.15">
      <c r="A837" s="18" t="s">
        <v>2484</v>
      </c>
      <c r="B837" s="9" t="s">
        <v>2522</v>
      </c>
      <c r="C837" s="9" t="s">
        <v>2523</v>
      </c>
      <c r="D837" s="9" t="s">
        <v>6162</v>
      </c>
      <c r="E837" s="19" t="s">
        <v>2524</v>
      </c>
    </row>
    <row r="838" spans="1:5" x14ac:dyDescent="0.15">
      <c r="A838" s="18" t="s">
        <v>2484</v>
      </c>
      <c r="B838" s="9" t="s">
        <v>2525</v>
      </c>
      <c r="C838" s="9" t="s">
        <v>2526</v>
      </c>
      <c r="D838" s="9" t="s">
        <v>6163</v>
      </c>
      <c r="E838" s="19" t="s">
        <v>2527</v>
      </c>
    </row>
    <row r="839" spans="1:5" x14ac:dyDescent="0.15">
      <c r="A839" s="18" t="s">
        <v>2484</v>
      </c>
      <c r="B839" s="9" t="s">
        <v>2528</v>
      </c>
      <c r="C839" s="9" t="s">
        <v>2529</v>
      </c>
      <c r="D839" s="9" t="s">
        <v>6164</v>
      </c>
      <c r="E839" s="19" t="s">
        <v>2530</v>
      </c>
    </row>
    <row r="840" spans="1:5" x14ac:dyDescent="0.15">
      <c r="A840" s="18" t="s">
        <v>2484</v>
      </c>
      <c r="B840" s="9" t="s">
        <v>2531</v>
      </c>
      <c r="C840" s="9" t="s">
        <v>2532</v>
      </c>
      <c r="D840" s="9" t="s">
        <v>6165</v>
      </c>
      <c r="E840" s="19" t="s">
        <v>2533</v>
      </c>
    </row>
    <row r="841" spans="1:5" x14ac:dyDescent="0.15">
      <c r="A841" s="18" t="s">
        <v>2484</v>
      </c>
      <c r="B841" s="9" t="s">
        <v>688</v>
      </c>
      <c r="C841" s="9" t="s">
        <v>689</v>
      </c>
      <c r="D841" s="9" t="s">
        <v>6166</v>
      </c>
      <c r="E841" s="19" t="s">
        <v>2534</v>
      </c>
    </row>
    <row r="842" spans="1:5" x14ac:dyDescent="0.15">
      <c r="A842" s="18" t="s">
        <v>2484</v>
      </c>
      <c r="B842" s="9" t="s">
        <v>2535</v>
      </c>
      <c r="C842" s="9" t="s">
        <v>2536</v>
      </c>
      <c r="D842" s="9" t="s">
        <v>6167</v>
      </c>
      <c r="E842" s="19" t="s">
        <v>2537</v>
      </c>
    </row>
    <row r="843" spans="1:5" x14ac:dyDescent="0.15">
      <c r="A843" s="18" t="s">
        <v>2484</v>
      </c>
      <c r="B843" s="9" t="s">
        <v>2538</v>
      </c>
      <c r="C843" s="9" t="s">
        <v>2539</v>
      </c>
      <c r="D843" s="9" t="s">
        <v>6168</v>
      </c>
      <c r="E843" s="19" t="s">
        <v>2540</v>
      </c>
    </row>
    <row r="844" spans="1:5" x14ac:dyDescent="0.15">
      <c r="A844" s="18" t="s">
        <v>2484</v>
      </c>
      <c r="B844" s="9" t="s">
        <v>2541</v>
      </c>
      <c r="C844" s="9" t="s">
        <v>2542</v>
      </c>
      <c r="D844" s="9" t="s">
        <v>6169</v>
      </c>
      <c r="E844" s="19" t="s">
        <v>2543</v>
      </c>
    </row>
    <row r="845" spans="1:5" x14ac:dyDescent="0.15">
      <c r="A845" s="18" t="s">
        <v>2484</v>
      </c>
      <c r="B845" s="9" t="s">
        <v>2544</v>
      </c>
      <c r="C845" s="9" t="s">
        <v>2545</v>
      </c>
      <c r="D845" s="9" t="s">
        <v>6170</v>
      </c>
      <c r="E845" s="19" t="s">
        <v>2546</v>
      </c>
    </row>
    <row r="846" spans="1:5" x14ac:dyDescent="0.15">
      <c r="A846" s="18" t="s">
        <v>2484</v>
      </c>
      <c r="B846" s="9" t="s">
        <v>2547</v>
      </c>
      <c r="C846" s="9" t="s">
        <v>2548</v>
      </c>
      <c r="D846" s="9" t="s">
        <v>6171</v>
      </c>
      <c r="E846" s="19" t="s">
        <v>2549</v>
      </c>
    </row>
    <row r="847" spans="1:5" x14ac:dyDescent="0.15">
      <c r="A847" s="18" t="s">
        <v>2484</v>
      </c>
      <c r="B847" s="9" t="s">
        <v>2550</v>
      </c>
      <c r="C847" s="9" t="s">
        <v>2551</v>
      </c>
      <c r="D847" s="9" t="s">
        <v>6172</v>
      </c>
      <c r="E847" s="19" t="s">
        <v>2552</v>
      </c>
    </row>
    <row r="848" spans="1:5" x14ac:dyDescent="0.15">
      <c r="A848" s="18" t="s">
        <v>2484</v>
      </c>
      <c r="B848" s="9" t="s">
        <v>2553</v>
      </c>
      <c r="C848" s="9" t="s">
        <v>2554</v>
      </c>
      <c r="D848" s="9" t="s">
        <v>6173</v>
      </c>
      <c r="E848" s="19" t="s">
        <v>2555</v>
      </c>
    </row>
    <row r="849" spans="1:5" x14ac:dyDescent="0.15">
      <c r="A849" s="18" t="s">
        <v>2484</v>
      </c>
      <c r="B849" s="9" t="s">
        <v>2556</v>
      </c>
      <c r="C849" s="9" t="s">
        <v>2557</v>
      </c>
      <c r="D849" s="9" t="s">
        <v>6174</v>
      </c>
      <c r="E849" s="19" t="s">
        <v>2558</v>
      </c>
    </row>
    <row r="850" spans="1:5" x14ac:dyDescent="0.15">
      <c r="A850" s="18" t="s">
        <v>2484</v>
      </c>
      <c r="B850" s="9" t="s">
        <v>2559</v>
      </c>
      <c r="C850" s="9" t="s">
        <v>2560</v>
      </c>
      <c r="D850" s="9" t="s">
        <v>6175</v>
      </c>
      <c r="E850" s="19" t="s">
        <v>2561</v>
      </c>
    </row>
    <row r="851" spans="1:5" ht="16.5" thickBot="1" x14ac:dyDescent="0.2">
      <c r="A851" s="18" t="s">
        <v>2484</v>
      </c>
      <c r="B851" s="9" t="s">
        <v>2562</v>
      </c>
      <c r="C851" s="9" t="s">
        <v>2563</v>
      </c>
      <c r="D851" s="9" t="s">
        <v>6176</v>
      </c>
      <c r="E851" s="19" t="s">
        <v>2564</v>
      </c>
    </row>
    <row r="852" spans="1:5" ht="16.5" thickTop="1" x14ac:dyDescent="0.15">
      <c r="A852" s="16" t="s">
        <v>2565</v>
      </c>
      <c r="B852" s="8" t="s">
        <v>2566</v>
      </c>
      <c r="C852" s="8"/>
      <c r="D852" s="8" t="s">
        <v>6177</v>
      </c>
      <c r="E852" s="17" t="s">
        <v>2567</v>
      </c>
    </row>
    <row r="853" spans="1:5" x14ac:dyDescent="0.15">
      <c r="A853" s="18" t="s">
        <v>2565</v>
      </c>
      <c r="B853" s="9" t="s">
        <v>2568</v>
      </c>
      <c r="C853" s="9" t="s">
        <v>2569</v>
      </c>
      <c r="D853" s="9" t="s">
        <v>6178</v>
      </c>
      <c r="E853" s="19" t="s">
        <v>2570</v>
      </c>
    </row>
    <row r="854" spans="1:5" x14ac:dyDescent="0.15">
      <c r="A854" s="18" t="s">
        <v>2565</v>
      </c>
      <c r="B854" s="9" t="s">
        <v>2571</v>
      </c>
      <c r="C854" s="9" t="s">
        <v>2572</v>
      </c>
      <c r="D854" s="9" t="s">
        <v>6179</v>
      </c>
      <c r="E854" s="19" t="s">
        <v>2573</v>
      </c>
    </row>
    <row r="855" spans="1:5" x14ac:dyDescent="0.15">
      <c r="A855" s="18" t="s">
        <v>2565</v>
      </c>
      <c r="B855" s="9" t="s">
        <v>2574</v>
      </c>
      <c r="C855" s="9" t="s">
        <v>2575</v>
      </c>
      <c r="D855" s="9" t="s">
        <v>6180</v>
      </c>
      <c r="E855" s="19" t="s">
        <v>2576</v>
      </c>
    </row>
    <row r="856" spans="1:5" x14ac:dyDescent="0.15">
      <c r="A856" s="18" t="s">
        <v>2565</v>
      </c>
      <c r="B856" s="9" t="s">
        <v>2577</v>
      </c>
      <c r="C856" s="9" t="s">
        <v>2578</v>
      </c>
      <c r="D856" s="9" t="s">
        <v>6181</v>
      </c>
      <c r="E856" s="19" t="s">
        <v>2579</v>
      </c>
    </row>
    <row r="857" spans="1:5" x14ac:dyDescent="0.15">
      <c r="A857" s="18" t="s">
        <v>2565</v>
      </c>
      <c r="B857" s="9" t="s">
        <v>2580</v>
      </c>
      <c r="C857" s="9" t="s">
        <v>2581</v>
      </c>
      <c r="D857" s="9" t="s">
        <v>6182</v>
      </c>
      <c r="E857" s="19" t="s">
        <v>2582</v>
      </c>
    </row>
    <row r="858" spans="1:5" x14ac:dyDescent="0.15">
      <c r="A858" s="18" t="s">
        <v>2565</v>
      </c>
      <c r="B858" s="9" t="s">
        <v>2583</v>
      </c>
      <c r="C858" s="9" t="s">
        <v>2584</v>
      </c>
      <c r="D858" s="9" t="s">
        <v>6183</v>
      </c>
      <c r="E858" s="19" t="s">
        <v>2585</v>
      </c>
    </row>
    <row r="859" spans="1:5" x14ac:dyDescent="0.15">
      <c r="A859" s="18" t="s">
        <v>2565</v>
      </c>
      <c r="B859" s="9" t="s">
        <v>2586</v>
      </c>
      <c r="C859" s="9" t="s">
        <v>2587</v>
      </c>
      <c r="D859" s="9" t="s">
        <v>6184</v>
      </c>
      <c r="E859" s="19" t="s">
        <v>2588</v>
      </c>
    </row>
    <row r="860" spans="1:5" x14ac:dyDescent="0.15">
      <c r="A860" s="18" t="s">
        <v>2565</v>
      </c>
      <c r="B860" s="9" t="s">
        <v>2589</v>
      </c>
      <c r="C860" s="9" t="s">
        <v>2590</v>
      </c>
      <c r="D860" s="9" t="s">
        <v>6185</v>
      </c>
      <c r="E860" s="19" t="s">
        <v>2591</v>
      </c>
    </row>
    <row r="861" spans="1:5" x14ac:dyDescent="0.15">
      <c r="A861" s="18" t="s">
        <v>2565</v>
      </c>
      <c r="B861" s="9" t="s">
        <v>2592</v>
      </c>
      <c r="C861" s="9" t="s">
        <v>2593</v>
      </c>
      <c r="D861" s="9" t="s">
        <v>6186</v>
      </c>
      <c r="E861" s="19" t="s">
        <v>2594</v>
      </c>
    </row>
    <row r="862" spans="1:5" x14ac:dyDescent="0.15">
      <c r="A862" s="18" t="s">
        <v>2565</v>
      </c>
      <c r="B862" s="9" t="s">
        <v>2595</v>
      </c>
      <c r="C862" s="9" t="s">
        <v>2596</v>
      </c>
      <c r="D862" s="9" t="s">
        <v>6187</v>
      </c>
      <c r="E862" s="19" t="s">
        <v>2597</v>
      </c>
    </row>
    <row r="863" spans="1:5" x14ac:dyDescent="0.15">
      <c r="A863" s="18" t="s">
        <v>2565</v>
      </c>
      <c r="B863" s="9" t="s">
        <v>2598</v>
      </c>
      <c r="C863" s="9" t="s">
        <v>2599</v>
      </c>
      <c r="D863" s="9" t="s">
        <v>6188</v>
      </c>
      <c r="E863" s="19" t="s">
        <v>2600</v>
      </c>
    </row>
    <row r="864" spans="1:5" x14ac:dyDescent="0.15">
      <c r="A864" s="18" t="s">
        <v>2565</v>
      </c>
      <c r="B864" s="9" t="s">
        <v>2601</v>
      </c>
      <c r="C864" s="9" t="s">
        <v>2602</v>
      </c>
      <c r="D864" s="9" t="s">
        <v>6189</v>
      </c>
      <c r="E864" s="19" t="s">
        <v>2603</v>
      </c>
    </row>
    <row r="865" spans="1:5" x14ac:dyDescent="0.15">
      <c r="A865" s="18" t="s">
        <v>2565</v>
      </c>
      <c r="B865" s="9" t="s">
        <v>2604</v>
      </c>
      <c r="C865" s="9" t="s">
        <v>2605</v>
      </c>
      <c r="D865" s="9" t="s">
        <v>6190</v>
      </c>
      <c r="E865" s="19" t="s">
        <v>2606</v>
      </c>
    </row>
    <row r="866" spans="1:5" x14ac:dyDescent="0.15">
      <c r="A866" s="18" t="s">
        <v>2565</v>
      </c>
      <c r="B866" s="9" t="s">
        <v>2607</v>
      </c>
      <c r="C866" s="9" t="s">
        <v>2608</v>
      </c>
      <c r="D866" s="9" t="s">
        <v>6191</v>
      </c>
      <c r="E866" s="19" t="s">
        <v>2609</v>
      </c>
    </row>
    <row r="867" spans="1:5" x14ac:dyDescent="0.15">
      <c r="A867" s="18" t="s">
        <v>2565</v>
      </c>
      <c r="B867" s="9" t="s">
        <v>2610</v>
      </c>
      <c r="C867" s="9" t="s">
        <v>2611</v>
      </c>
      <c r="D867" s="9" t="s">
        <v>6192</v>
      </c>
      <c r="E867" s="19" t="s">
        <v>2612</v>
      </c>
    </row>
    <row r="868" spans="1:5" x14ac:dyDescent="0.15">
      <c r="A868" s="18" t="s">
        <v>2565</v>
      </c>
      <c r="B868" s="9" t="s">
        <v>2613</v>
      </c>
      <c r="C868" s="9" t="s">
        <v>2614</v>
      </c>
      <c r="D868" s="9" t="s">
        <v>6193</v>
      </c>
      <c r="E868" s="19" t="s">
        <v>2615</v>
      </c>
    </row>
    <row r="869" spans="1:5" x14ac:dyDescent="0.15">
      <c r="A869" s="18" t="s">
        <v>2565</v>
      </c>
      <c r="B869" s="9" t="s">
        <v>2616</v>
      </c>
      <c r="C869" s="9" t="s">
        <v>2617</v>
      </c>
      <c r="D869" s="9" t="s">
        <v>6194</v>
      </c>
      <c r="E869" s="19" t="s">
        <v>2618</v>
      </c>
    </row>
    <row r="870" spans="1:5" x14ac:dyDescent="0.15">
      <c r="A870" s="18" t="s">
        <v>2565</v>
      </c>
      <c r="B870" s="9" t="s">
        <v>2619</v>
      </c>
      <c r="C870" s="9" t="s">
        <v>2620</v>
      </c>
      <c r="D870" s="9" t="s">
        <v>6195</v>
      </c>
      <c r="E870" s="19" t="s">
        <v>2621</v>
      </c>
    </row>
    <row r="871" spans="1:5" x14ac:dyDescent="0.15">
      <c r="A871" s="18" t="s">
        <v>2565</v>
      </c>
      <c r="B871" s="9" t="s">
        <v>2622</v>
      </c>
      <c r="C871" s="9" t="s">
        <v>2623</v>
      </c>
      <c r="D871" s="9" t="s">
        <v>6196</v>
      </c>
      <c r="E871" s="19" t="s">
        <v>2624</v>
      </c>
    </row>
    <row r="872" spans="1:5" x14ac:dyDescent="0.15">
      <c r="A872" s="18" t="s">
        <v>2565</v>
      </c>
      <c r="B872" s="9" t="s">
        <v>2625</v>
      </c>
      <c r="C872" s="9" t="s">
        <v>2626</v>
      </c>
      <c r="D872" s="9" t="s">
        <v>6197</v>
      </c>
      <c r="E872" s="19" t="s">
        <v>2627</v>
      </c>
    </row>
    <row r="873" spans="1:5" x14ac:dyDescent="0.15">
      <c r="A873" s="18" t="s">
        <v>2565</v>
      </c>
      <c r="B873" s="9" t="s">
        <v>2628</v>
      </c>
      <c r="C873" s="9" t="s">
        <v>2629</v>
      </c>
      <c r="D873" s="9" t="s">
        <v>6198</v>
      </c>
      <c r="E873" s="19" t="s">
        <v>2630</v>
      </c>
    </row>
    <row r="874" spans="1:5" x14ac:dyDescent="0.15">
      <c r="A874" s="18" t="s">
        <v>2565</v>
      </c>
      <c r="B874" s="9" t="s">
        <v>1536</v>
      </c>
      <c r="C874" s="9" t="s">
        <v>2631</v>
      </c>
      <c r="D874" s="9" t="s">
        <v>6199</v>
      </c>
      <c r="E874" s="19" t="s">
        <v>2632</v>
      </c>
    </row>
    <row r="875" spans="1:5" x14ac:dyDescent="0.15">
      <c r="A875" s="18" t="s">
        <v>2565</v>
      </c>
      <c r="B875" s="9" t="s">
        <v>2633</v>
      </c>
      <c r="C875" s="9" t="s">
        <v>2634</v>
      </c>
      <c r="D875" s="9" t="s">
        <v>6200</v>
      </c>
      <c r="E875" s="19" t="s">
        <v>2635</v>
      </c>
    </row>
    <row r="876" spans="1:5" x14ac:dyDescent="0.15">
      <c r="A876" s="18" t="s">
        <v>2565</v>
      </c>
      <c r="B876" s="9" t="s">
        <v>2636</v>
      </c>
      <c r="C876" s="9" t="s">
        <v>2637</v>
      </c>
      <c r="D876" s="9" t="s">
        <v>6201</v>
      </c>
      <c r="E876" s="19" t="s">
        <v>2638</v>
      </c>
    </row>
    <row r="877" spans="1:5" x14ac:dyDescent="0.15">
      <c r="A877" s="18" t="s">
        <v>2565</v>
      </c>
      <c r="B877" s="9" t="s">
        <v>2639</v>
      </c>
      <c r="C877" s="9" t="s">
        <v>2640</v>
      </c>
      <c r="D877" s="9" t="s">
        <v>6202</v>
      </c>
      <c r="E877" s="19" t="s">
        <v>2641</v>
      </c>
    </row>
    <row r="878" spans="1:5" x14ac:dyDescent="0.15">
      <c r="A878" s="18" t="s">
        <v>2565</v>
      </c>
      <c r="B878" s="9" t="s">
        <v>2642</v>
      </c>
      <c r="C878" s="9" t="s">
        <v>2643</v>
      </c>
      <c r="D878" s="9" t="s">
        <v>6203</v>
      </c>
      <c r="E878" s="19" t="s">
        <v>2644</v>
      </c>
    </row>
    <row r="879" spans="1:5" x14ac:dyDescent="0.15">
      <c r="A879" s="18" t="s">
        <v>2565</v>
      </c>
      <c r="B879" s="9" t="s">
        <v>2645</v>
      </c>
      <c r="C879" s="9" t="s">
        <v>2646</v>
      </c>
      <c r="D879" s="9" t="s">
        <v>6204</v>
      </c>
      <c r="E879" s="19" t="s">
        <v>2647</v>
      </c>
    </row>
    <row r="880" spans="1:5" x14ac:dyDescent="0.15">
      <c r="A880" s="18" t="s">
        <v>2565</v>
      </c>
      <c r="B880" s="9" t="s">
        <v>2648</v>
      </c>
      <c r="C880" s="9" t="s">
        <v>2649</v>
      </c>
      <c r="D880" s="9" t="s">
        <v>6205</v>
      </c>
      <c r="E880" s="19" t="s">
        <v>2650</v>
      </c>
    </row>
    <row r="881" spans="1:5" x14ac:dyDescent="0.15">
      <c r="A881" s="18" t="s">
        <v>2565</v>
      </c>
      <c r="B881" s="9" t="s">
        <v>2651</v>
      </c>
      <c r="C881" s="9" t="s">
        <v>2652</v>
      </c>
      <c r="D881" s="9" t="s">
        <v>6206</v>
      </c>
      <c r="E881" s="19" t="s">
        <v>2653</v>
      </c>
    </row>
    <row r="882" spans="1:5" x14ac:dyDescent="0.15">
      <c r="A882" s="18" t="s">
        <v>2565</v>
      </c>
      <c r="B882" s="9" t="s">
        <v>2654</v>
      </c>
      <c r="C882" s="9" t="s">
        <v>2655</v>
      </c>
      <c r="D882" s="9" t="s">
        <v>6207</v>
      </c>
      <c r="E882" s="19" t="s">
        <v>2656</v>
      </c>
    </row>
    <row r="883" spans="1:5" x14ac:dyDescent="0.15">
      <c r="A883" s="18" t="s">
        <v>2565</v>
      </c>
      <c r="B883" s="9" t="s">
        <v>2657</v>
      </c>
      <c r="C883" s="9" t="s">
        <v>2658</v>
      </c>
      <c r="D883" s="9" t="s">
        <v>6208</v>
      </c>
      <c r="E883" s="19" t="s">
        <v>2659</v>
      </c>
    </row>
    <row r="884" spans="1:5" x14ac:dyDescent="0.15">
      <c r="A884" s="18" t="s">
        <v>2565</v>
      </c>
      <c r="B884" s="9" t="s">
        <v>2660</v>
      </c>
      <c r="C884" s="9" t="s">
        <v>2661</v>
      </c>
      <c r="D884" s="9" t="s">
        <v>6209</v>
      </c>
      <c r="E884" s="19" t="s">
        <v>2662</v>
      </c>
    </row>
    <row r="885" spans="1:5" x14ac:dyDescent="0.15">
      <c r="A885" s="18" t="s">
        <v>2565</v>
      </c>
      <c r="B885" s="9" t="s">
        <v>2663</v>
      </c>
      <c r="C885" s="9" t="s">
        <v>2664</v>
      </c>
      <c r="D885" s="9" t="s">
        <v>6210</v>
      </c>
      <c r="E885" s="19" t="s">
        <v>2665</v>
      </c>
    </row>
    <row r="886" spans="1:5" x14ac:dyDescent="0.15">
      <c r="A886" s="18" t="s">
        <v>2565</v>
      </c>
      <c r="B886" s="9" t="s">
        <v>2666</v>
      </c>
      <c r="C886" s="9" t="s">
        <v>2667</v>
      </c>
      <c r="D886" s="9" t="s">
        <v>6211</v>
      </c>
      <c r="E886" s="19" t="s">
        <v>2668</v>
      </c>
    </row>
    <row r="887" spans="1:5" x14ac:dyDescent="0.15">
      <c r="A887" s="18" t="s">
        <v>2565</v>
      </c>
      <c r="B887" s="9" t="s">
        <v>2669</v>
      </c>
      <c r="C887" s="9" t="s">
        <v>2670</v>
      </c>
      <c r="D887" s="9" t="s">
        <v>6212</v>
      </c>
      <c r="E887" s="19" t="s">
        <v>2671</v>
      </c>
    </row>
    <row r="888" spans="1:5" x14ac:dyDescent="0.15">
      <c r="A888" s="18" t="s">
        <v>2565</v>
      </c>
      <c r="B888" s="9" t="s">
        <v>2672</v>
      </c>
      <c r="C888" s="9" t="s">
        <v>2673</v>
      </c>
      <c r="D888" s="9" t="s">
        <v>6213</v>
      </c>
      <c r="E888" s="19" t="s">
        <v>2674</v>
      </c>
    </row>
    <row r="889" spans="1:5" x14ac:dyDescent="0.15">
      <c r="A889" s="18" t="s">
        <v>2565</v>
      </c>
      <c r="B889" s="9" t="s">
        <v>2675</v>
      </c>
      <c r="C889" s="9" t="s">
        <v>2676</v>
      </c>
      <c r="D889" s="9" t="s">
        <v>6214</v>
      </c>
      <c r="E889" s="19" t="s">
        <v>2677</v>
      </c>
    </row>
    <row r="890" spans="1:5" x14ac:dyDescent="0.15">
      <c r="A890" s="18" t="s">
        <v>2565</v>
      </c>
      <c r="B890" s="9" t="s">
        <v>2678</v>
      </c>
      <c r="C890" s="9" t="s">
        <v>2679</v>
      </c>
      <c r="D890" s="9" t="s">
        <v>6215</v>
      </c>
      <c r="E890" s="19" t="s">
        <v>2680</v>
      </c>
    </row>
    <row r="891" spans="1:5" x14ac:dyDescent="0.15">
      <c r="A891" s="18" t="s">
        <v>2565</v>
      </c>
      <c r="B891" s="9" t="s">
        <v>2681</v>
      </c>
      <c r="C891" s="9" t="s">
        <v>2682</v>
      </c>
      <c r="D891" s="9" t="s">
        <v>6216</v>
      </c>
      <c r="E891" s="19" t="s">
        <v>2683</v>
      </c>
    </row>
    <row r="892" spans="1:5" x14ac:dyDescent="0.15">
      <c r="A892" s="18" t="s">
        <v>2565</v>
      </c>
      <c r="B892" s="9" t="s">
        <v>2684</v>
      </c>
      <c r="C892" s="9" t="s">
        <v>2685</v>
      </c>
      <c r="D892" s="9" t="s">
        <v>6217</v>
      </c>
      <c r="E892" s="19" t="s">
        <v>2686</v>
      </c>
    </row>
    <row r="893" spans="1:5" x14ac:dyDescent="0.15">
      <c r="A893" s="18" t="s">
        <v>2565</v>
      </c>
      <c r="B893" s="9" t="s">
        <v>2687</v>
      </c>
      <c r="C893" s="9" t="s">
        <v>2688</v>
      </c>
      <c r="D893" s="9" t="s">
        <v>6218</v>
      </c>
      <c r="E893" s="19" t="s">
        <v>2689</v>
      </c>
    </row>
    <row r="894" spans="1:5" x14ac:dyDescent="0.15">
      <c r="A894" s="18" t="s">
        <v>2565</v>
      </c>
      <c r="B894" s="9" t="s">
        <v>2690</v>
      </c>
      <c r="C894" s="9" t="s">
        <v>2691</v>
      </c>
      <c r="D894" s="9" t="s">
        <v>6219</v>
      </c>
      <c r="E894" s="19" t="s">
        <v>2692</v>
      </c>
    </row>
    <row r="895" spans="1:5" x14ac:dyDescent="0.15">
      <c r="A895" s="18" t="s">
        <v>2565</v>
      </c>
      <c r="B895" s="9" t="s">
        <v>2693</v>
      </c>
      <c r="C895" s="9" t="s">
        <v>2694</v>
      </c>
      <c r="D895" s="9" t="s">
        <v>6220</v>
      </c>
      <c r="E895" s="19" t="s">
        <v>2695</v>
      </c>
    </row>
    <row r="896" spans="1:5" x14ac:dyDescent="0.15">
      <c r="A896" s="18" t="s">
        <v>2565</v>
      </c>
      <c r="B896" s="9" t="s">
        <v>2696</v>
      </c>
      <c r="C896" s="9" t="s">
        <v>2697</v>
      </c>
      <c r="D896" s="9" t="s">
        <v>6221</v>
      </c>
      <c r="E896" s="19" t="s">
        <v>2698</v>
      </c>
    </row>
    <row r="897" spans="1:5" x14ac:dyDescent="0.15">
      <c r="A897" s="18" t="s">
        <v>2565</v>
      </c>
      <c r="B897" s="9" t="s">
        <v>2699</v>
      </c>
      <c r="C897" s="9" t="s">
        <v>2700</v>
      </c>
      <c r="D897" s="9" t="s">
        <v>6222</v>
      </c>
      <c r="E897" s="19" t="s">
        <v>2701</v>
      </c>
    </row>
    <row r="898" spans="1:5" x14ac:dyDescent="0.15">
      <c r="A898" s="18" t="s">
        <v>2565</v>
      </c>
      <c r="B898" s="9" t="s">
        <v>2702</v>
      </c>
      <c r="C898" s="9" t="s">
        <v>2703</v>
      </c>
      <c r="D898" s="9" t="s">
        <v>6223</v>
      </c>
      <c r="E898" s="19" t="s">
        <v>2704</v>
      </c>
    </row>
    <row r="899" spans="1:5" x14ac:dyDescent="0.15">
      <c r="A899" s="18" t="s">
        <v>2565</v>
      </c>
      <c r="B899" s="9" t="s">
        <v>2705</v>
      </c>
      <c r="C899" s="9" t="s">
        <v>2706</v>
      </c>
      <c r="D899" s="9" t="s">
        <v>6224</v>
      </c>
      <c r="E899" s="19" t="s">
        <v>2707</v>
      </c>
    </row>
    <row r="900" spans="1:5" x14ac:dyDescent="0.15">
      <c r="A900" s="18" t="s">
        <v>2565</v>
      </c>
      <c r="B900" s="9" t="s">
        <v>2708</v>
      </c>
      <c r="C900" s="9" t="s">
        <v>2709</v>
      </c>
      <c r="D900" s="9" t="s">
        <v>6225</v>
      </c>
      <c r="E900" s="19" t="s">
        <v>2710</v>
      </c>
    </row>
    <row r="901" spans="1:5" x14ac:dyDescent="0.15">
      <c r="A901" s="18" t="s">
        <v>2565</v>
      </c>
      <c r="B901" s="9" t="s">
        <v>2711</v>
      </c>
      <c r="C901" s="9" t="s">
        <v>2712</v>
      </c>
      <c r="D901" s="9" t="s">
        <v>6226</v>
      </c>
      <c r="E901" s="19" t="s">
        <v>2713</v>
      </c>
    </row>
    <row r="902" spans="1:5" x14ac:dyDescent="0.15">
      <c r="A902" s="18" t="s">
        <v>2565</v>
      </c>
      <c r="B902" s="9" t="s">
        <v>2714</v>
      </c>
      <c r="C902" s="9" t="s">
        <v>2715</v>
      </c>
      <c r="D902" s="9" t="s">
        <v>6227</v>
      </c>
      <c r="E902" s="19" t="s">
        <v>2716</v>
      </c>
    </row>
    <row r="903" spans="1:5" x14ac:dyDescent="0.15">
      <c r="A903" s="18" t="s">
        <v>2565</v>
      </c>
      <c r="B903" s="9" t="s">
        <v>2717</v>
      </c>
      <c r="C903" s="9" t="s">
        <v>2718</v>
      </c>
      <c r="D903" s="9" t="s">
        <v>6228</v>
      </c>
      <c r="E903" s="19" t="s">
        <v>2719</v>
      </c>
    </row>
    <row r="904" spans="1:5" x14ac:dyDescent="0.15">
      <c r="A904" s="18" t="s">
        <v>2565</v>
      </c>
      <c r="B904" s="9" t="s">
        <v>2720</v>
      </c>
      <c r="C904" s="9" t="s">
        <v>2721</v>
      </c>
      <c r="D904" s="9" t="s">
        <v>6229</v>
      </c>
      <c r="E904" s="19" t="s">
        <v>2722</v>
      </c>
    </row>
    <row r="905" spans="1:5" x14ac:dyDescent="0.15">
      <c r="A905" s="18" t="s">
        <v>2565</v>
      </c>
      <c r="B905" s="9" t="s">
        <v>2723</v>
      </c>
      <c r="C905" s="9" t="s">
        <v>2724</v>
      </c>
      <c r="D905" s="9" t="s">
        <v>6230</v>
      </c>
      <c r="E905" s="19" t="s">
        <v>2725</v>
      </c>
    </row>
    <row r="906" spans="1:5" x14ac:dyDescent="0.15">
      <c r="A906" s="18" t="s">
        <v>2565</v>
      </c>
      <c r="B906" s="9" t="s">
        <v>2726</v>
      </c>
      <c r="C906" s="9" t="s">
        <v>2727</v>
      </c>
      <c r="D906" s="9" t="s">
        <v>6231</v>
      </c>
      <c r="E906" s="19" t="s">
        <v>2728</v>
      </c>
    </row>
    <row r="907" spans="1:5" x14ac:dyDescent="0.15">
      <c r="A907" s="18" t="s">
        <v>2565</v>
      </c>
      <c r="B907" s="9" t="s">
        <v>2729</v>
      </c>
      <c r="C907" s="9" t="s">
        <v>2730</v>
      </c>
      <c r="D907" s="9" t="s">
        <v>6232</v>
      </c>
      <c r="E907" s="19" t="s">
        <v>2731</v>
      </c>
    </row>
    <row r="908" spans="1:5" x14ac:dyDescent="0.15">
      <c r="A908" s="18" t="s">
        <v>2565</v>
      </c>
      <c r="B908" s="9" t="s">
        <v>2732</v>
      </c>
      <c r="C908" s="9" t="s">
        <v>2733</v>
      </c>
      <c r="D908" s="9" t="s">
        <v>6233</v>
      </c>
      <c r="E908" s="19" t="s">
        <v>2734</v>
      </c>
    </row>
    <row r="909" spans="1:5" x14ac:dyDescent="0.15">
      <c r="A909" s="18" t="s">
        <v>2565</v>
      </c>
      <c r="B909" s="9" t="s">
        <v>2735</v>
      </c>
      <c r="C909" s="9" t="s">
        <v>2736</v>
      </c>
      <c r="D909" s="9" t="s">
        <v>6234</v>
      </c>
      <c r="E909" s="19" t="s">
        <v>2737</v>
      </c>
    </row>
    <row r="910" spans="1:5" x14ac:dyDescent="0.15">
      <c r="A910" s="18" t="s">
        <v>2565</v>
      </c>
      <c r="B910" s="9" t="s">
        <v>2738</v>
      </c>
      <c r="C910" s="9" t="s">
        <v>2739</v>
      </c>
      <c r="D910" s="9" t="s">
        <v>6235</v>
      </c>
      <c r="E910" s="19" t="s">
        <v>2740</v>
      </c>
    </row>
    <row r="911" spans="1:5" x14ac:dyDescent="0.15">
      <c r="A911" s="18" t="s">
        <v>2565</v>
      </c>
      <c r="B911" s="9" t="s">
        <v>2741</v>
      </c>
      <c r="C911" s="9" t="s">
        <v>2742</v>
      </c>
      <c r="D911" s="9" t="s">
        <v>6236</v>
      </c>
      <c r="E911" s="19" t="s">
        <v>2743</v>
      </c>
    </row>
    <row r="912" spans="1:5" x14ac:dyDescent="0.15">
      <c r="A912" s="18" t="s">
        <v>2565</v>
      </c>
      <c r="B912" s="9" t="s">
        <v>2744</v>
      </c>
      <c r="C912" s="9" t="s">
        <v>2745</v>
      </c>
      <c r="D912" s="9" t="s">
        <v>6237</v>
      </c>
      <c r="E912" s="19" t="s">
        <v>2746</v>
      </c>
    </row>
    <row r="913" spans="1:5" x14ac:dyDescent="0.15">
      <c r="A913" s="18" t="s">
        <v>2565</v>
      </c>
      <c r="B913" s="9" t="s">
        <v>2747</v>
      </c>
      <c r="C913" s="9" t="s">
        <v>2748</v>
      </c>
      <c r="D913" s="9" t="s">
        <v>6238</v>
      </c>
      <c r="E913" s="19" t="s">
        <v>2749</v>
      </c>
    </row>
    <row r="914" spans="1:5" x14ac:dyDescent="0.15">
      <c r="A914" s="18" t="s">
        <v>2565</v>
      </c>
      <c r="B914" s="9" t="s">
        <v>2750</v>
      </c>
      <c r="C914" s="9" t="s">
        <v>2751</v>
      </c>
      <c r="D914" s="9" t="s">
        <v>6239</v>
      </c>
      <c r="E914" s="19" t="s">
        <v>2752</v>
      </c>
    </row>
    <row r="915" spans="1:5" x14ac:dyDescent="0.15">
      <c r="A915" s="18" t="s">
        <v>2565</v>
      </c>
      <c r="B915" s="9" t="s">
        <v>2753</v>
      </c>
      <c r="C915" s="9" t="s">
        <v>2754</v>
      </c>
      <c r="D915" s="9" t="s">
        <v>6240</v>
      </c>
      <c r="E915" s="19" t="s">
        <v>2755</v>
      </c>
    </row>
    <row r="916" spans="1:5" x14ac:dyDescent="0.15">
      <c r="A916" s="18" t="s">
        <v>2565</v>
      </c>
      <c r="B916" s="9" t="s">
        <v>523</v>
      </c>
      <c r="C916" s="9" t="s">
        <v>2756</v>
      </c>
      <c r="D916" s="9" t="s">
        <v>6241</v>
      </c>
      <c r="E916" s="19" t="s">
        <v>2757</v>
      </c>
    </row>
    <row r="917" spans="1:5" x14ac:dyDescent="0.15">
      <c r="A917" s="18" t="s">
        <v>2565</v>
      </c>
      <c r="B917" s="9" t="s">
        <v>2758</v>
      </c>
      <c r="C917" s="9" t="s">
        <v>2759</v>
      </c>
      <c r="D917" s="9" t="s">
        <v>6242</v>
      </c>
      <c r="E917" s="19" t="s">
        <v>2760</v>
      </c>
    </row>
    <row r="918" spans="1:5" x14ac:dyDescent="0.15">
      <c r="A918" s="18" t="s">
        <v>2565</v>
      </c>
      <c r="B918" s="9" t="s">
        <v>2761</v>
      </c>
      <c r="C918" s="9" t="s">
        <v>2762</v>
      </c>
      <c r="D918" s="9" t="s">
        <v>6243</v>
      </c>
      <c r="E918" s="19" t="s">
        <v>2763</v>
      </c>
    </row>
    <row r="919" spans="1:5" x14ac:dyDescent="0.15">
      <c r="A919" s="18" t="s">
        <v>2565</v>
      </c>
      <c r="B919" s="9" t="s">
        <v>2764</v>
      </c>
      <c r="C919" s="9" t="s">
        <v>2765</v>
      </c>
      <c r="D919" s="9" t="s">
        <v>6244</v>
      </c>
      <c r="E919" s="19" t="s">
        <v>2766</v>
      </c>
    </row>
    <row r="920" spans="1:5" x14ac:dyDescent="0.15">
      <c r="A920" s="18" t="s">
        <v>2565</v>
      </c>
      <c r="B920" s="9" t="s">
        <v>2767</v>
      </c>
      <c r="C920" s="9" t="s">
        <v>2768</v>
      </c>
      <c r="D920" s="9" t="s">
        <v>6245</v>
      </c>
      <c r="E920" s="19" t="s">
        <v>2769</v>
      </c>
    </row>
    <row r="921" spans="1:5" x14ac:dyDescent="0.15">
      <c r="A921" s="18" t="s">
        <v>2565</v>
      </c>
      <c r="B921" s="9" t="s">
        <v>2770</v>
      </c>
      <c r="C921" s="9" t="s">
        <v>2771</v>
      </c>
      <c r="D921" s="9" t="s">
        <v>6246</v>
      </c>
      <c r="E921" s="19" t="s">
        <v>2772</v>
      </c>
    </row>
    <row r="922" spans="1:5" x14ac:dyDescent="0.15">
      <c r="A922" s="18" t="s">
        <v>2565</v>
      </c>
      <c r="B922" s="9" t="s">
        <v>1554</v>
      </c>
      <c r="C922" s="9" t="s">
        <v>1555</v>
      </c>
      <c r="D922" s="9" t="s">
        <v>6247</v>
      </c>
      <c r="E922" s="19" t="s">
        <v>2773</v>
      </c>
    </row>
    <row r="923" spans="1:5" x14ac:dyDescent="0.15">
      <c r="A923" s="18" t="s">
        <v>2565</v>
      </c>
      <c r="B923" s="9" t="s">
        <v>2774</v>
      </c>
      <c r="C923" s="9" t="s">
        <v>2775</v>
      </c>
      <c r="D923" s="9" t="s">
        <v>6248</v>
      </c>
      <c r="E923" s="19" t="s">
        <v>2776</v>
      </c>
    </row>
    <row r="924" spans="1:5" x14ac:dyDescent="0.15">
      <c r="A924" s="18" t="s">
        <v>2565</v>
      </c>
      <c r="B924" s="9" t="s">
        <v>2777</v>
      </c>
      <c r="C924" s="9" t="s">
        <v>2778</v>
      </c>
      <c r="D924" s="9" t="s">
        <v>6249</v>
      </c>
      <c r="E924" s="19" t="s">
        <v>2779</v>
      </c>
    </row>
    <row r="925" spans="1:5" x14ac:dyDescent="0.15">
      <c r="A925" s="18" t="s">
        <v>2565</v>
      </c>
      <c r="B925" s="9" t="s">
        <v>2780</v>
      </c>
      <c r="C925" s="9" t="s">
        <v>2781</v>
      </c>
      <c r="D925" s="9" t="s">
        <v>6250</v>
      </c>
      <c r="E925" s="19" t="s">
        <v>2782</v>
      </c>
    </row>
    <row r="926" spans="1:5" x14ac:dyDescent="0.15">
      <c r="A926" s="18" t="s">
        <v>2565</v>
      </c>
      <c r="B926" s="9" t="s">
        <v>2783</v>
      </c>
      <c r="C926" s="9" t="s">
        <v>2784</v>
      </c>
      <c r="D926" s="9" t="s">
        <v>6251</v>
      </c>
      <c r="E926" s="19" t="s">
        <v>2785</v>
      </c>
    </row>
    <row r="927" spans="1:5" x14ac:dyDescent="0.15">
      <c r="A927" s="18" t="s">
        <v>2565</v>
      </c>
      <c r="B927" s="9" t="s">
        <v>2786</v>
      </c>
      <c r="C927" s="9" t="s">
        <v>2787</v>
      </c>
      <c r="D927" s="9" t="s">
        <v>6252</v>
      </c>
      <c r="E927" s="19" t="s">
        <v>2788</v>
      </c>
    </row>
    <row r="928" spans="1:5" x14ac:dyDescent="0.15">
      <c r="A928" s="18" t="s">
        <v>2565</v>
      </c>
      <c r="B928" s="9" t="s">
        <v>2789</v>
      </c>
      <c r="C928" s="9" t="s">
        <v>2790</v>
      </c>
      <c r="D928" s="9" t="s">
        <v>6253</v>
      </c>
      <c r="E928" s="19" t="s">
        <v>2791</v>
      </c>
    </row>
    <row r="929" spans="1:5" ht="16.5" thickBot="1" x14ac:dyDescent="0.2">
      <c r="A929" s="18" t="s">
        <v>2565</v>
      </c>
      <c r="B929" s="9" t="s">
        <v>2792</v>
      </c>
      <c r="C929" s="9" t="s">
        <v>2793</v>
      </c>
      <c r="D929" s="9" t="s">
        <v>6254</v>
      </c>
      <c r="E929" s="19" t="s">
        <v>2794</v>
      </c>
    </row>
    <row r="930" spans="1:5" ht="16.5" thickTop="1" x14ac:dyDescent="0.15">
      <c r="A930" s="16" t="s">
        <v>2795</v>
      </c>
      <c r="B930" s="8" t="s">
        <v>2796</v>
      </c>
      <c r="C930" s="8"/>
      <c r="D930" s="8" t="s">
        <v>6255</v>
      </c>
      <c r="E930" s="17" t="s">
        <v>2797</v>
      </c>
    </row>
    <row r="931" spans="1:5" x14ac:dyDescent="0.15">
      <c r="A931" s="18" t="s">
        <v>2795</v>
      </c>
      <c r="B931" s="9" t="s">
        <v>2798</v>
      </c>
      <c r="C931" s="9" t="s">
        <v>2799</v>
      </c>
      <c r="D931" s="9" t="s">
        <v>6256</v>
      </c>
      <c r="E931" s="19" t="s">
        <v>2800</v>
      </c>
    </row>
    <row r="932" spans="1:5" x14ac:dyDescent="0.15">
      <c r="A932" s="18" t="s">
        <v>2795</v>
      </c>
      <c r="B932" s="9" t="s">
        <v>2801</v>
      </c>
      <c r="C932" s="9" t="s">
        <v>2802</v>
      </c>
      <c r="D932" s="9" t="s">
        <v>6257</v>
      </c>
      <c r="E932" s="19" t="s">
        <v>2803</v>
      </c>
    </row>
    <row r="933" spans="1:5" x14ac:dyDescent="0.15">
      <c r="A933" s="18" t="s">
        <v>2795</v>
      </c>
      <c r="B933" s="9" t="s">
        <v>2804</v>
      </c>
      <c r="C933" s="9" t="s">
        <v>2805</v>
      </c>
      <c r="D933" s="9" t="s">
        <v>6258</v>
      </c>
      <c r="E933" s="19" t="s">
        <v>2806</v>
      </c>
    </row>
    <row r="934" spans="1:5" x14ac:dyDescent="0.15">
      <c r="A934" s="18" t="s">
        <v>2795</v>
      </c>
      <c r="B934" s="9" t="s">
        <v>2807</v>
      </c>
      <c r="C934" s="9" t="s">
        <v>2808</v>
      </c>
      <c r="D934" s="9" t="s">
        <v>6259</v>
      </c>
      <c r="E934" s="19" t="s">
        <v>2809</v>
      </c>
    </row>
    <row r="935" spans="1:5" x14ac:dyDescent="0.15">
      <c r="A935" s="18" t="s">
        <v>2795</v>
      </c>
      <c r="B935" s="9" t="s">
        <v>2810</v>
      </c>
      <c r="C935" s="9" t="s">
        <v>2811</v>
      </c>
      <c r="D935" s="9" t="s">
        <v>6260</v>
      </c>
      <c r="E935" s="19" t="s">
        <v>2812</v>
      </c>
    </row>
    <row r="936" spans="1:5" x14ac:dyDescent="0.15">
      <c r="A936" s="18" t="s">
        <v>2795</v>
      </c>
      <c r="B936" s="9" t="s">
        <v>2813</v>
      </c>
      <c r="C936" s="9" t="s">
        <v>2814</v>
      </c>
      <c r="D936" s="9" t="s">
        <v>6261</v>
      </c>
      <c r="E936" s="19" t="s">
        <v>2815</v>
      </c>
    </row>
    <row r="937" spans="1:5" x14ac:dyDescent="0.15">
      <c r="A937" s="18" t="s">
        <v>2795</v>
      </c>
      <c r="B937" s="9" t="s">
        <v>2816</v>
      </c>
      <c r="C937" s="9" t="s">
        <v>2817</v>
      </c>
      <c r="D937" s="9" t="s">
        <v>6262</v>
      </c>
      <c r="E937" s="19" t="s">
        <v>2818</v>
      </c>
    </row>
    <row r="938" spans="1:5" x14ac:dyDescent="0.15">
      <c r="A938" s="18" t="s">
        <v>2795</v>
      </c>
      <c r="B938" s="9" t="s">
        <v>2819</v>
      </c>
      <c r="C938" s="9" t="s">
        <v>2820</v>
      </c>
      <c r="D938" s="9" t="s">
        <v>6263</v>
      </c>
      <c r="E938" s="19" t="s">
        <v>2821</v>
      </c>
    </row>
    <row r="939" spans="1:5" x14ac:dyDescent="0.15">
      <c r="A939" s="18" t="s">
        <v>2795</v>
      </c>
      <c r="B939" s="9" t="s">
        <v>2822</v>
      </c>
      <c r="C939" s="9" t="s">
        <v>2823</v>
      </c>
      <c r="D939" s="9" t="s">
        <v>6264</v>
      </c>
      <c r="E939" s="19" t="s">
        <v>2824</v>
      </c>
    </row>
    <row r="940" spans="1:5" x14ac:dyDescent="0.15">
      <c r="A940" s="18" t="s">
        <v>2795</v>
      </c>
      <c r="B940" s="9" t="s">
        <v>2825</v>
      </c>
      <c r="C940" s="9" t="s">
        <v>2826</v>
      </c>
      <c r="D940" s="9" t="s">
        <v>6265</v>
      </c>
      <c r="E940" s="19" t="s">
        <v>2827</v>
      </c>
    </row>
    <row r="941" spans="1:5" x14ac:dyDescent="0.15">
      <c r="A941" s="18" t="s">
        <v>2795</v>
      </c>
      <c r="B941" s="9" t="s">
        <v>2828</v>
      </c>
      <c r="C941" s="9" t="s">
        <v>2829</v>
      </c>
      <c r="D941" s="9" t="s">
        <v>6266</v>
      </c>
      <c r="E941" s="19" t="s">
        <v>2830</v>
      </c>
    </row>
    <row r="942" spans="1:5" x14ac:dyDescent="0.15">
      <c r="A942" s="18" t="s">
        <v>2795</v>
      </c>
      <c r="B942" s="9" t="s">
        <v>2831</v>
      </c>
      <c r="C942" s="9" t="s">
        <v>2832</v>
      </c>
      <c r="D942" s="9" t="s">
        <v>6267</v>
      </c>
      <c r="E942" s="19" t="s">
        <v>2833</v>
      </c>
    </row>
    <row r="943" spans="1:5" x14ac:dyDescent="0.15">
      <c r="A943" s="18" t="s">
        <v>2795</v>
      </c>
      <c r="B943" s="9" t="s">
        <v>2834</v>
      </c>
      <c r="C943" s="9" t="s">
        <v>2835</v>
      </c>
      <c r="D943" s="9" t="s">
        <v>6268</v>
      </c>
      <c r="E943" s="19" t="s">
        <v>2836</v>
      </c>
    </row>
    <row r="944" spans="1:5" x14ac:dyDescent="0.15">
      <c r="A944" s="18" t="s">
        <v>2795</v>
      </c>
      <c r="B944" s="9" t="s">
        <v>2837</v>
      </c>
      <c r="C944" s="9" t="s">
        <v>2838</v>
      </c>
      <c r="D944" s="9" t="s">
        <v>6269</v>
      </c>
      <c r="E944" s="19" t="s">
        <v>2839</v>
      </c>
    </row>
    <row r="945" spans="1:5" x14ac:dyDescent="0.15">
      <c r="A945" s="18" t="s">
        <v>2795</v>
      </c>
      <c r="B945" s="9" t="s">
        <v>2840</v>
      </c>
      <c r="C945" s="9" t="s">
        <v>989</v>
      </c>
      <c r="D945" s="9" t="s">
        <v>6270</v>
      </c>
      <c r="E945" s="19" t="s">
        <v>2841</v>
      </c>
    </row>
    <row r="946" spans="1:5" x14ac:dyDescent="0.15">
      <c r="A946" s="18" t="s">
        <v>2795</v>
      </c>
      <c r="B946" s="9" t="s">
        <v>2842</v>
      </c>
      <c r="C946" s="9" t="s">
        <v>2843</v>
      </c>
      <c r="D946" s="9" t="s">
        <v>6271</v>
      </c>
      <c r="E946" s="19" t="s">
        <v>2844</v>
      </c>
    </row>
    <row r="947" spans="1:5" x14ac:dyDescent="0.15">
      <c r="A947" s="18" t="s">
        <v>2795</v>
      </c>
      <c r="B947" s="9" t="s">
        <v>2845</v>
      </c>
      <c r="C947" s="9" t="s">
        <v>2846</v>
      </c>
      <c r="D947" s="9" t="s">
        <v>6272</v>
      </c>
      <c r="E947" s="19" t="s">
        <v>2847</v>
      </c>
    </row>
    <row r="948" spans="1:5" x14ac:dyDescent="0.15">
      <c r="A948" s="18" t="s">
        <v>2795</v>
      </c>
      <c r="B948" s="9" t="s">
        <v>2848</v>
      </c>
      <c r="C948" s="9" t="s">
        <v>2849</v>
      </c>
      <c r="D948" s="9" t="s">
        <v>6273</v>
      </c>
      <c r="E948" s="19" t="s">
        <v>2850</v>
      </c>
    </row>
    <row r="949" spans="1:5" x14ac:dyDescent="0.15">
      <c r="A949" s="18" t="s">
        <v>2795</v>
      </c>
      <c r="B949" s="9" t="s">
        <v>2851</v>
      </c>
      <c r="C949" s="9" t="s">
        <v>2852</v>
      </c>
      <c r="D949" s="9" t="s">
        <v>6274</v>
      </c>
      <c r="E949" s="19" t="s">
        <v>2853</v>
      </c>
    </row>
    <row r="950" spans="1:5" x14ac:dyDescent="0.15">
      <c r="A950" s="18" t="s">
        <v>2795</v>
      </c>
      <c r="B950" s="9" t="s">
        <v>2854</v>
      </c>
      <c r="C950" s="9" t="s">
        <v>2855</v>
      </c>
      <c r="D950" s="9" t="s">
        <v>6275</v>
      </c>
      <c r="E950" s="19" t="s">
        <v>2856</v>
      </c>
    </row>
    <row r="951" spans="1:5" x14ac:dyDescent="0.15">
      <c r="A951" s="18" t="s">
        <v>2795</v>
      </c>
      <c r="B951" s="9" t="s">
        <v>2857</v>
      </c>
      <c r="C951" s="9" t="s">
        <v>2858</v>
      </c>
      <c r="D951" s="9" t="s">
        <v>6276</v>
      </c>
      <c r="E951" s="19" t="s">
        <v>2859</v>
      </c>
    </row>
    <row r="952" spans="1:5" x14ac:dyDescent="0.15">
      <c r="A952" s="18" t="s">
        <v>2795</v>
      </c>
      <c r="B952" s="9" t="s">
        <v>2860</v>
      </c>
      <c r="C952" s="9" t="s">
        <v>2861</v>
      </c>
      <c r="D952" s="9" t="s">
        <v>6277</v>
      </c>
      <c r="E952" s="19" t="s">
        <v>2862</v>
      </c>
    </row>
    <row r="953" spans="1:5" x14ac:dyDescent="0.15">
      <c r="A953" s="18" t="s">
        <v>2795</v>
      </c>
      <c r="B953" s="9" t="s">
        <v>2863</v>
      </c>
      <c r="C953" s="9" t="s">
        <v>2864</v>
      </c>
      <c r="D953" s="9" t="s">
        <v>6278</v>
      </c>
      <c r="E953" s="19" t="s">
        <v>2865</v>
      </c>
    </row>
    <row r="954" spans="1:5" x14ac:dyDescent="0.15">
      <c r="A954" s="18" t="s">
        <v>2795</v>
      </c>
      <c r="B954" s="9" t="s">
        <v>2866</v>
      </c>
      <c r="C954" s="9" t="s">
        <v>2867</v>
      </c>
      <c r="D954" s="9" t="s">
        <v>6279</v>
      </c>
      <c r="E954" s="19" t="s">
        <v>2868</v>
      </c>
    </row>
    <row r="955" spans="1:5" x14ac:dyDescent="0.15">
      <c r="A955" s="18" t="s">
        <v>2795</v>
      </c>
      <c r="B955" s="9" t="s">
        <v>2869</v>
      </c>
      <c r="C955" s="9" t="s">
        <v>2870</v>
      </c>
      <c r="D955" s="9" t="s">
        <v>6280</v>
      </c>
      <c r="E955" s="19" t="s">
        <v>2871</v>
      </c>
    </row>
    <row r="956" spans="1:5" x14ac:dyDescent="0.15">
      <c r="A956" s="18" t="s">
        <v>2795</v>
      </c>
      <c r="B956" s="9" t="s">
        <v>2872</v>
      </c>
      <c r="C956" s="9" t="s">
        <v>2873</v>
      </c>
      <c r="D956" s="9" t="s">
        <v>6281</v>
      </c>
      <c r="E956" s="19" t="s">
        <v>2874</v>
      </c>
    </row>
    <row r="957" spans="1:5" x14ac:dyDescent="0.15">
      <c r="A957" s="18" t="s">
        <v>2795</v>
      </c>
      <c r="B957" s="9" t="s">
        <v>2875</v>
      </c>
      <c r="C957" s="9" t="s">
        <v>2876</v>
      </c>
      <c r="D957" s="9" t="s">
        <v>6282</v>
      </c>
      <c r="E957" s="19" t="s">
        <v>2877</v>
      </c>
    </row>
    <row r="958" spans="1:5" x14ac:dyDescent="0.15">
      <c r="A958" s="18" t="s">
        <v>2795</v>
      </c>
      <c r="B958" s="9" t="s">
        <v>2878</v>
      </c>
      <c r="C958" s="9" t="s">
        <v>2879</v>
      </c>
      <c r="D958" s="9" t="s">
        <v>6283</v>
      </c>
      <c r="E958" s="19" t="s">
        <v>2880</v>
      </c>
    </row>
    <row r="959" spans="1:5" x14ac:dyDescent="0.15">
      <c r="A959" s="18" t="s">
        <v>2795</v>
      </c>
      <c r="B959" s="9" t="s">
        <v>2881</v>
      </c>
      <c r="C959" s="9" t="s">
        <v>2882</v>
      </c>
      <c r="D959" s="9" t="s">
        <v>6284</v>
      </c>
      <c r="E959" s="19" t="s">
        <v>2883</v>
      </c>
    </row>
    <row r="960" spans="1:5" x14ac:dyDescent="0.15">
      <c r="A960" s="18" t="s">
        <v>2795</v>
      </c>
      <c r="B960" s="9" t="s">
        <v>2884</v>
      </c>
      <c r="C960" s="9" t="s">
        <v>2885</v>
      </c>
      <c r="D960" s="9" t="s">
        <v>6285</v>
      </c>
      <c r="E960" s="19" t="s">
        <v>2886</v>
      </c>
    </row>
    <row r="961" spans="1:5" x14ac:dyDescent="0.15">
      <c r="A961" s="18" t="s">
        <v>2795</v>
      </c>
      <c r="B961" s="9" t="s">
        <v>2887</v>
      </c>
      <c r="C961" s="9" t="s">
        <v>2888</v>
      </c>
      <c r="D961" s="9" t="s">
        <v>6286</v>
      </c>
      <c r="E961" s="19" t="s">
        <v>2889</v>
      </c>
    </row>
    <row r="962" spans="1:5" x14ac:dyDescent="0.15">
      <c r="A962" s="18" t="s">
        <v>2795</v>
      </c>
      <c r="B962" s="9" t="s">
        <v>523</v>
      </c>
      <c r="C962" s="9" t="s">
        <v>524</v>
      </c>
      <c r="D962" s="9" t="s">
        <v>6287</v>
      </c>
      <c r="E962" s="19" t="s">
        <v>2890</v>
      </c>
    </row>
    <row r="963" spans="1:5" x14ac:dyDescent="0.15">
      <c r="A963" s="18" t="s">
        <v>2795</v>
      </c>
      <c r="B963" s="9" t="s">
        <v>2891</v>
      </c>
      <c r="C963" s="9" t="s">
        <v>2892</v>
      </c>
      <c r="D963" s="9" t="s">
        <v>6288</v>
      </c>
      <c r="E963" s="19" t="s">
        <v>2893</v>
      </c>
    </row>
    <row r="964" spans="1:5" x14ac:dyDescent="0.15">
      <c r="A964" s="18" t="s">
        <v>2795</v>
      </c>
      <c r="B964" s="9" t="s">
        <v>2894</v>
      </c>
      <c r="C964" s="9" t="s">
        <v>2895</v>
      </c>
      <c r="D964" s="9" t="s">
        <v>6289</v>
      </c>
      <c r="E964" s="19" t="s">
        <v>2896</v>
      </c>
    </row>
    <row r="965" spans="1:5" x14ac:dyDescent="0.15">
      <c r="A965" s="18" t="s">
        <v>2795</v>
      </c>
      <c r="B965" s="9" t="s">
        <v>2897</v>
      </c>
      <c r="C965" s="9" t="s">
        <v>2898</v>
      </c>
      <c r="D965" s="9" t="s">
        <v>6290</v>
      </c>
      <c r="E965" s="19" t="s">
        <v>2899</v>
      </c>
    </row>
    <row r="966" spans="1:5" x14ac:dyDescent="0.15">
      <c r="A966" s="18" t="s">
        <v>2795</v>
      </c>
      <c r="B966" s="9" t="s">
        <v>2900</v>
      </c>
      <c r="C966" s="9" t="s">
        <v>2901</v>
      </c>
      <c r="D966" s="9" t="s">
        <v>6291</v>
      </c>
      <c r="E966" s="19" t="s">
        <v>2902</v>
      </c>
    </row>
    <row r="967" spans="1:5" x14ac:dyDescent="0.15">
      <c r="A967" s="18" t="s">
        <v>2795</v>
      </c>
      <c r="B967" s="9" t="s">
        <v>2903</v>
      </c>
      <c r="C967" s="9" t="s">
        <v>2904</v>
      </c>
      <c r="D967" s="9" t="s">
        <v>6292</v>
      </c>
      <c r="E967" s="19" t="s">
        <v>2905</v>
      </c>
    </row>
    <row r="968" spans="1:5" x14ac:dyDescent="0.15">
      <c r="A968" s="18" t="s">
        <v>2795</v>
      </c>
      <c r="B968" s="9" t="s">
        <v>2906</v>
      </c>
      <c r="C968" s="9" t="s">
        <v>2907</v>
      </c>
      <c r="D968" s="9" t="s">
        <v>6293</v>
      </c>
      <c r="E968" s="19" t="s">
        <v>2908</v>
      </c>
    </row>
    <row r="969" spans="1:5" x14ac:dyDescent="0.15">
      <c r="A969" s="18" t="s">
        <v>2795</v>
      </c>
      <c r="B969" s="9" t="s">
        <v>2909</v>
      </c>
      <c r="C969" s="9" t="s">
        <v>2910</v>
      </c>
      <c r="D969" s="9" t="s">
        <v>6294</v>
      </c>
      <c r="E969" s="19" t="s">
        <v>2911</v>
      </c>
    </row>
    <row r="970" spans="1:5" x14ac:dyDescent="0.15">
      <c r="A970" s="18" t="s">
        <v>2795</v>
      </c>
      <c r="B970" s="9" t="s">
        <v>2912</v>
      </c>
      <c r="C970" s="9" t="s">
        <v>2913</v>
      </c>
      <c r="D970" s="9" t="s">
        <v>6295</v>
      </c>
      <c r="E970" s="19" t="s">
        <v>2914</v>
      </c>
    </row>
    <row r="971" spans="1:5" x14ac:dyDescent="0.15">
      <c r="A971" s="18" t="s">
        <v>2795</v>
      </c>
      <c r="B971" s="9" t="s">
        <v>2915</v>
      </c>
      <c r="C971" s="9" t="s">
        <v>2916</v>
      </c>
      <c r="D971" s="9" t="s">
        <v>6296</v>
      </c>
      <c r="E971" s="19" t="s">
        <v>2917</v>
      </c>
    </row>
    <row r="972" spans="1:5" ht="16.5" thickBot="1" x14ac:dyDescent="0.2">
      <c r="A972" s="18" t="s">
        <v>2795</v>
      </c>
      <c r="B972" s="9" t="s">
        <v>2918</v>
      </c>
      <c r="C972" s="9" t="s">
        <v>2919</v>
      </c>
      <c r="D972" s="9" t="s">
        <v>6297</v>
      </c>
      <c r="E972" s="19" t="s">
        <v>2920</v>
      </c>
    </row>
    <row r="973" spans="1:5" ht="16.5" thickTop="1" x14ac:dyDescent="0.15">
      <c r="A973" s="16" t="s">
        <v>2921</v>
      </c>
      <c r="B973" s="8" t="s">
        <v>2922</v>
      </c>
      <c r="C973" s="8"/>
      <c r="D973" s="8" t="s">
        <v>6298</v>
      </c>
      <c r="E973" s="17" t="s">
        <v>2923</v>
      </c>
    </row>
    <row r="974" spans="1:5" x14ac:dyDescent="0.15">
      <c r="A974" s="18" t="s">
        <v>2921</v>
      </c>
      <c r="B974" s="9" t="s">
        <v>2924</v>
      </c>
      <c r="C974" s="9" t="s">
        <v>2925</v>
      </c>
      <c r="D974" s="9" t="s">
        <v>6299</v>
      </c>
      <c r="E974" s="19" t="s">
        <v>2926</v>
      </c>
    </row>
    <row r="975" spans="1:5" x14ac:dyDescent="0.15">
      <c r="A975" s="18" t="s">
        <v>2921</v>
      </c>
      <c r="B975" s="9" t="s">
        <v>2927</v>
      </c>
      <c r="C975" s="9" t="s">
        <v>2928</v>
      </c>
      <c r="D975" s="9" t="s">
        <v>6300</v>
      </c>
      <c r="E975" s="19" t="s">
        <v>2929</v>
      </c>
    </row>
    <row r="976" spans="1:5" x14ac:dyDescent="0.15">
      <c r="A976" s="18" t="s">
        <v>2921</v>
      </c>
      <c r="B976" s="9" t="s">
        <v>2930</v>
      </c>
      <c r="C976" s="9" t="s">
        <v>2931</v>
      </c>
      <c r="D976" s="9" t="s">
        <v>6301</v>
      </c>
      <c r="E976" s="19" t="s">
        <v>2932</v>
      </c>
    </row>
    <row r="977" spans="1:5" x14ac:dyDescent="0.15">
      <c r="A977" s="18" t="s">
        <v>2921</v>
      </c>
      <c r="B977" s="9" t="s">
        <v>2933</v>
      </c>
      <c r="C977" s="9" t="s">
        <v>2934</v>
      </c>
      <c r="D977" s="9" t="s">
        <v>6302</v>
      </c>
      <c r="E977" s="19" t="s">
        <v>2935</v>
      </c>
    </row>
    <row r="978" spans="1:5" x14ac:dyDescent="0.15">
      <c r="A978" s="18" t="s">
        <v>2921</v>
      </c>
      <c r="B978" s="9" t="s">
        <v>2936</v>
      </c>
      <c r="C978" s="9" t="s">
        <v>2937</v>
      </c>
      <c r="D978" s="9" t="s">
        <v>6303</v>
      </c>
      <c r="E978" s="19" t="s">
        <v>2938</v>
      </c>
    </row>
    <row r="979" spans="1:5" x14ac:dyDescent="0.15">
      <c r="A979" s="18" t="s">
        <v>2921</v>
      </c>
      <c r="B979" s="9" t="s">
        <v>2939</v>
      </c>
      <c r="C979" s="9" t="s">
        <v>2940</v>
      </c>
      <c r="D979" s="9" t="s">
        <v>6304</v>
      </c>
      <c r="E979" s="19" t="s">
        <v>2941</v>
      </c>
    </row>
    <row r="980" spans="1:5" x14ac:dyDescent="0.15">
      <c r="A980" s="18" t="s">
        <v>2921</v>
      </c>
      <c r="B980" s="9" t="s">
        <v>2942</v>
      </c>
      <c r="C980" s="9" t="s">
        <v>2943</v>
      </c>
      <c r="D980" s="9" t="s">
        <v>6305</v>
      </c>
      <c r="E980" s="19" t="s">
        <v>2944</v>
      </c>
    </row>
    <row r="981" spans="1:5" x14ac:dyDescent="0.15">
      <c r="A981" s="18" t="s">
        <v>2921</v>
      </c>
      <c r="B981" s="9" t="s">
        <v>2945</v>
      </c>
      <c r="C981" s="9" t="s">
        <v>2946</v>
      </c>
      <c r="D981" s="9" t="s">
        <v>6306</v>
      </c>
      <c r="E981" s="19" t="s">
        <v>2947</v>
      </c>
    </row>
    <row r="982" spans="1:5" x14ac:dyDescent="0.15">
      <c r="A982" s="18" t="s">
        <v>2921</v>
      </c>
      <c r="B982" s="9" t="s">
        <v>2948</v>
      </c>
      <c r="C982" s="9" t="s">
        <v>2949</v>
      </c>
      <c r="D982" s="9" t="s">
        <v>6307</v>
      </c>
      <c r="E982" s="19" t="s">
        <v>2950</v>
      </c>
    </row>
    <row r="983" spans="1:5" x14ac:dyDescent="0.15">
      <c r="A983" s="18" t="s">
        <v>2921</v>
      </c>
      <c r="B983" s="9" t="s">
        <v>2951</v>
      </c>
      <c r="C983" s="9" t="s">
        <v>2952</v>
      </c>
      <c r="D983" s="9" t="s">
        <v>6308</v>
      </c>
      <c r="E983" s="19" t="s">
        <v>2953</v>
      </c>
    </row>
    <row r="984" spans="1:5" x14ac:dyDescent="0.15">
      <c r="A984" s="18" t="s">
        <v>2921</v>
      </c>
      <c r="B984" s="9" t="s">
        <v>2954</v>
      </c>
      <c r="C984" s="9" t="s">
        <v>2955</v>
      </c>
      <c r="D984" s="9" t="s">
        <v>6309</v>
      </c>
      <c r="E984" s="19" t="s">
        <v>2956</v>
      </c>
    </row>
    <row r="985" spans="1:5" x14ac:dyDescent="0.15">
      <c r="A985" s="18" t="s">
        <v>2921</v>
      </c>
      <c r="B985" s="9" t="s">
        <v>2957</v>
      </c>
      <c r="C985" s="9" t="s">
        <v>2958</v>
      </c>
      <c r="D985" s="9" t="s">
        <v>6310</v>
      </c>
      <c r="E985" s="19" t="s">
        <v>2959</v>
      </c>
    </row>
    <row r="986" spans="1:5" x14ac:dyDescent="0.15">
      <c r="A986" s="18" t="s">
        <v>2921</v>
      </c>
      <c r="B986" s="9" t="s">
        <v>2960</v>
      </c>
      <c r="C986" s="9" t="s">
        <v>2961</v>
      </c>
      <c r="D986" s="9" t="s">
        <v>6311</v>
      </c>
      <c r="E986" s="19" t="s">
        <v>2962</v>
      </c>
    </row>
    <row r="987" spans="1:5" x14ac:dyDescent="0.15">
      <c r="A987" s="18" t="s">
        <v>2921</v>
      </c>
      <c r="B987" s="9" t="s">
        <v>2963</v>
      </c>
      <c r="C987" s="9" t="s">
        <v>2964</v>
      </c>
      <c r="D987" s="9" t="s">
        <v>6312</v>
      </c>
      <c r="E987" s="19" t="s">
        <v>2965</v>
      </c>
    </row>
    <row r="988" spans="1:5" x14ac:dyDescent="0.15">
      <c r="A988" s="18" t="s">
        <v>2921</v>
      </c>
      <c r="B988" s="9" t="s">
        <v>2966</v>
      </c>
      <c r="C988" s="9" t="s">
        <v>2967</v>
      </c>
      <c r="D988" s="9" t="s">
        <v>6313</v>
      </c>
      <c r="E988" s="19" t="s">
        <v>2968</v>
      </c>
    </row>
    <row r="989" spans="1:5" x14ac:dyDescent="0.15">
      <c r="A989" s="18" t="s">
        <v>2921</v>
      </c>
      <c r="B989" s="9" t="s">
        <v>2969</v>
      </c>
      <c r="C989" s="9" t="s">
        <v>2970</v>
      </c>
      <c r="D989" s="9" t="s">
        <v>6314</v>
      </c>
      <c r="E989" s="19" t="s">
        <v>2971</v>
      </c>
    </row>
    <row r="990" spans="1:5" x14ac:dyDescent="0.15">
      <c r="A990" s="18" t="s">
        <v>2921</v>
      </c>
      <c r="B990" s="9" t="s">
        <v>2972</v>
      </c>
      <c r="C990" s="9" t="s">
        <v>2973</v>
      </c>
      <c r="D990" s="9" t="s">
        <v>6315</v>
      </c>
      <c r="E990" s="19" t="s">
        <v>2974</v>
      </c>
    </row>
    <row r="991" spans="1:5" x14ac:dyDescent="0.15">
      <c r="A991" s="18" t="s">
        <v>2921</v>
      </c>
      <c r="B991" s="9" t="s">
        <v>2975</v>
      </c>
      <c r="C991" s="9" t="s">
        <v>2976</v>
      </c>
      <c r="D991" s="9" t="s">
        <v>6316</v>
      </c>
      <c r="E991" s="19" t="s">
        <v>2977</v>
      </c>
    </row>
    <row r="992" spans="1:5" x14ac:dyDescent="0.15">
      <c r="A992" s="18" t="s">
        <v>2921</v>
      </c>
      <c r="B992" s="9" t="s">
        <v>2978</v>
      </c>
      <c r="C992" s="9" t="s">
        <v>2979</v>
      </c>
      <c r="D992" s="9" t="s">
        <v>6317</v>
      </c>
      <c r="E992" s="19" t="s">
        <v>2980</v>
      </c>
    </row>
    <row r="993" spans="1:5" x14ac:dyDescent="0.15">
      <c r="A993" s="18" t="s">
        <v>2921</v>
      </c>
      <c r="B993" s="9" t="s">
        <v>2981</v>
      </c>
      <c r="C993" s="9" t="s">
        <v>2982</v>
      </c>
      <c r="D993" s="9" t="s">
        <v>6318</v>
      </c>
      <c r="E993" s="19" t="s">
        <v>2983</v>
      </c>
    </row>
    <row r="994" spans="1:5" x14ac:dyDescent="0.15">
      <c r="A994" s="18" t="s">
        <v>2921</v>
      </c>
      <c r="B994" s="9" t="s">
        <v>2984</v>
      </c>
      <c r="C994" s="9" t="s">
        <v>2985</v>
      </c>
      <c r="D994" s="9" t="s">
        <v>6319</v>
      </c>
      <c r="E994" s="19" t="s">
        <v>2986</v>
      </c>
    </row>
    <row r="995" spans="1:5" x14ac:dyDescent="0.15">
      <c r="A995" s="18" t="s">
        <v>2921</v>
      </c>
      <c r="B995" s="9" t="s">
        <v>2987</v>
      </c>
      <c r="C995" s="9" t="s">
        <v>2988</v>
      </c>
      <c r="D995" s="9" t="s">
        <v>6320</v>
      </c>
      <c r="E995" s="19" t="s">
        <v>2989</v>
      </c>
    </row>
    <row r="996" spans="1:5" x14ac:dyDescent="0.15">
      <c r="A996" s="18" t="s">
        <v>2921</v>
      </c>
      <c r="B996" s="9" t="s">
        <v>2990</v>
      </c>
      <c r="C996" s="9" t="s">
        <v>2991</v>
      </c>
      <c r="D996" s="9" t="s">
        <v>6321</v>
      </c>
      <c r="E996" s="19" t="s">
        <v>2992</v>
      </c>
    </row>
    <row r="997" spans="1:5" x14ac:dyDescent="0.15">
      <c r="A997" s="18" t="s">
        <v>2921</v>
      </c>
      <c r="B997" s="9" t="s">
        <v>2993</v>
      </c>
      <c r="C997" s="9" t="s">
        <v>2994</v>
      </c>
      <c r="D997" s="9" t="s">
        <v>6322</v>
      </c>
      <c r="E997" s="19" t="s">
        <v>2995</v>
      </c>
    </row>
    <row r="998" spans="1:5" x14ac:dyDescent="0.15">
      <c r="A998" s="18" t="s">
        <v>2921</v>
      </c>
      <c r="B998" s="9" t="s">
        <v>2996</v>
      </c>
      <c r="C998" s="9" t="s">
        <v>2997</v>
      </c>
      <c r="D998" s="9" t="s">
        <v>6323</v>
      </c>
      <c r="E998" s="19" t="s">
        <v>2998</v>
      </c>
    </row>
    <row r="999" spans="1:5" x14ac:dyDescent="0.15">
      <c r="A999" s="18" t="s">
        <v>2921</v>
      </c>
      <c r="B999" s="9" t="s">
        <v>2999</v>
      </c>
      <c r="C999" s="9" t="s">
        <v>3000</v>
      </c>
      <c r="D999" s="9" t="s">
        <v>6324</v>
      </c>
      <c r="E999" s="19" t="s">
        <v>3001</v>
      </c>
    </row>
    <row r="1000" spans="1:5" x14ac:dyDescent="0.15">
      <c r="A1000" s="18" t="s">
        <v>2921</v>
      </c>
      <c r="B1000" s="9" t="s">
        <v>3002</v>
      </c>
      <c r="C1000" s="9" t="s">
        <v>3003</v>
      </c>
      <c r="D1000" s="9" t="s">
        <v>6325</v>
      </c>
      <c r="E1000" s="19" t="s">
        <v>3004</v>
      </c>
    </row>
    <row r="1001" spans="1:5" x14ac:dyDescent="0.15">
      <c r="A1001" s="18" t="s">
        <v>2921</v>
      </c>
      <c r="B1001" s="9" t="s">
        <v>3005</v>
      </c>
      <c r="C1001" s="9" t="s">
        <v>3006</v>
      </c>
      <c r="D1001" s="9" t="s">
        <v>6326</v>
      </c>
      <c r="E1001" s="19" t="s">
        <v>3007</v>
      </c>
    </row>
    <row r="1002" spans="1:5" x14ac:dyDescent="0.15">
      <c r="A1002" s="18" t="s">
        <v>2921</v>
      </c>
      <c r="B1002" s="9" t="s">
        <v>3008</v>
      </c>
      <c r="C1002" s="9" t="s">
        <v>3009</v>
      </c>
      <c r="D1002" s="9" t="s">
        <v>6327</v>
      </c>
      <c r="E1002" s="19" t="s">
        <v>3010</v>
      </c>
    </row>
    <row r="1003" spans="1:5" x14ac:dyDescent="0.15">
      <c r="A1003" s="18" t="s">
        <v>2921</v>
      </c>
      <c r="B1003" s="9" t="s">
        <v>502</v>
      </c>
      <c r="C1003" s="9" t="s">
        <v>503</v>
      </c>
      <c r="D1003" s="9" t="s">
        <v>6328</v>
      </c>
      <c r="E1003" s="19" t="s">
        <v>3011</v>
      </c>
    </row>
    <row r="1004" spans="1:5" x14ac:dyDescent="0.15">
      <c r="A1004" s="18" t="s">
        <v>2921</v>
      </c>
      <c r="B1004" s="9" t="s">
        <v>3012</v>
      </c>
      <c r="C1004" s="9" t="s">
        <v>3013</v>
      </c>
      <c r="D1004" s="9" t="s">
        <v>6329</v>
      </c>
      <c r="E1004" s="19" t="s">
        <v>3014</v>
      </c>
    </row>
    <row r="1005" spans="1:5" x14ac:dyDescent="0.15">
      <c r="A1005" s="18" t="s">
        <v>2921</v>
      </c>
      <c r="B1005" s="9" t="s">
        <v>3015</v>
      </c>
      <c r="C1005" s="9" t="s">
        <v>3016</v>
      </c>
      <c r="D1005" s="9" t="s">
        <v>6330</v>
      </c>
      <c r="E1005" s="19" t="s">
        <v>3017</v>
      </c>
    </row>
    <row r="1006" spans="1:5" x14ac:dyDescent="0.15">
      <c r="A1006" s="18" t="s">
        <v>2921</v>
      </c>
      <c r="B1006" s="9" t="s">
        <v>3018</v>
      </c>
      <c r="C1006" s="9" t="s">
        <v>3019</v>
      </c>
      <c r="D1006" s="9" t="s">
        <v>6331</v>
      </c>
      <c r="E1006" s="19" t="s">
        <v>3020</v>
      </c>
    </row>
    <row r="1007" spans="1:5" x14ac:dyDescent="0.15">
      <c r="A1007" s="18" t="s">
        <v>2921</v>
      </c>
      <c r="B1007" s="9" t="s">
        <v>3021</v>
      </c>
      <c r="C1007" s="9" t="s">
        <v>3022</v>
      </c>
      <c r="D1007" s="9" t="s">
        <v>6332</v>
      </c>
      <c r="E1007" s="19" t="s">
        <v>3023</v>
      </c>
    </row>
    <row r="1008" spans="1:5" ht="16.5" thickBot="1" x14ac:dyDescent="0.2">
      <c r="A1008" s="18" t="s">
        <v>2921</v>
      </c>
      <c r="B1008" s="9" t="s">
        <v>167</v>
      </c>
      <c r="C1008" s="9" t="s">
        <v>168</v>
      </c>
      <c r="D1008" s="9" t="s">
        <v>6333</v>
      </c>
      <c r="E1008" s="19" t="s">
        <v>3024</v>
      </c>
    </row>
    <row r="1009" spans="1:5" ht="16.5" thickTop="1" x14ac:dyDescent="0.15">
      <c r="A1009" s="16" t="s">
        <v>3025</v>
      </c>
      <c r="B1009" s="8" t="s">
        <v>3026</v>
      </c>
      <c r="C1009" s="8"/>
      <c r="D1009" s="8" t="s">
        <v>6334</v>
      </c>
      <c r="E1009" s="17" t="s">
        <v>3027</v>
      </c>
    </row>
    <row r="1010" spans="1:5" x14ac:dyDescent="0.15">
      <c r="A1010" s="18" t="s">
        <v>3025</v>
      </c>
      <c r="B1010" s="9" t="s">
        <v>3028</v>
      </c>
      <c r="C1010" s="9" t="s">
        <v>3029</v>
      </c>
      <c r="D1010" s="9" t="s">
        <v>6335</v>
      </c>
      <c r="E1010" s="19" t="s">
        <v>3030</v>
      </c>
    </row>
    <row r="1011" spans="1:5" x14ac:dyDescent="0.15">
      <c r="A1011" s="18" t="s">
        <v>3025</v>
      </c>
      <c r="B1011" s="9" t="s">
        <v>3031</v>
      </c>
      <c r="C1011" s="9" t="s">
        <v>3032</v>
      </c>
      <c r="D1011" s="9" t="s">
        <v>6336</v>
      </c>
      <c r="E1011" s="19" t="s">
        <v>3033</v>
      </c>
    </row>
    <row r="1012" spans="1:5" x14ac:dyDescent="0.15">
      <c r="A1012" s="18" t="s">
        <v>3025</v>
      </c>
      <c r="B1012" s="9" t="s">
        <v>3034</v>
      </c>
      <c r="C1012" s="9" t="s">
        <v>3035</v>
      </c>
      <c r="D1012" s="9" t="s">
        <v>6337</v>
      </c>
      <c r="E1012" s="19" t="s">
        <v>3036</v>
      </c>
    </row>
    <row r="1013" spans="1:5" x14ac:dyDescent="0.15">
      <c r="A1013" s="18" t="s">
        <v>3025</v>
      </c>
      <c r="B1013" s="9" t="s">
        <v>3037</v>
      </c>
      <c r="C1013" s="9" t="s">
        <v>3038</v>
      </c>
      <c r="D1013" s="9" t="s">
        <v>6338</v>
      </c>
      <c r="E1013" s="19" t="s">
        <v>3039</v>
      </c>
    </row>
    <row r="1014" spans="1:5" x14ac:dyDescent="0.15">
      <c r="A1014" s="18" t="s">
        <v>3025</v>
      </c>
      <c r="B1014" s="9" t="s">
        <v>3040</v>
      </c>
      <c r="C1014" s="9" t="s">
        <v>3041</v>
      </c>
      <c r="D1014" s="9" t="s">
        <v>6339</v>
      </c>
      <c r="E1014" s="19" t="s">
        <v>3042</v>
      </c>
    </row>
    <row r="1015" spans="1:5" x14ac:dyDescent="0.15">
      <c r="A1015" s="18" t="s">
        <v>3025</v>
      </c>
      <c r="B1015" s="9" t="s">
        <v>3043</v>
      </c>
      <c r="C1015" s="9" t="s">
        <v>3044</v>
      </c>
      <c r="D1015" s="9" t="s">
        <v>6340</v>
      </c>
      <c r="E1015" s="19" t="s">
        <v>3045</v>
      </c>
    </row>
    <row r="1016" spans="1:5" x14ac:dyDescent="0.15">
      <c r="A1016" s="18" t="s">
        <v>3025</v>
      </c>
      <c r="B1016" s="9" t="s">
        <v>3046</v>
      </c>
      <c r="C1016" s="9" t="s">
        <v>3047</v>
      </c>
      <c r="D1016" s="9" t="s">
        <v>6341</v>
      </c>
      <c r="E1016" s="19" t="s">
        <v>3048</v>
      </c>
    </row>
    <row r="1017" spans="1:5" x14ac:dyDescent="0.15">
      <c r="A1017" s="18" t="s">
        <v>3025</v>
      </c>
      <c r="B1017" s="9" t="s">
        <v>3049</v>
      </c>
      <c r="C1017" s="9" t="s">
        <v>3050</v>
      </c>
      <c r="D1017" s="9" t="s">
        <v>6342</v>
      </c>
      <c r="E1017" s="19" t="s">
        <v>3051</v>
      </c>
    </row>
    <row r="1018" spans="1:5" x14ac:dyDescent="0.15">
      <c r="A1018" s="18" t="s">
        <v>3025</v>
      </c>
      <c r="B1018" s="9" t="s">
        <v>3052</v>
      </c>
      <c r="C1018" s="9" t="s">
        <v>3053</v>
      </c>
      <c r="D1018" s="9" t="s">
        <v>6343</v>
      </c>
      <c r="E1018" s="19" t="s">
        <v>3054</v>
      </c>
    </row>
    <row r="1019" spans="1:5" x14ac:dyDescent="0.15">
      <c r="A1019" s="18" t="s">
        <v>3025</v>
      </c>
      <c r="B1019" s="9" t="s">
        <v>3055</v>
      </c>
      <c r="C1019" s="9" t="s">
        <v>3056</v>
      </c>
      <c r="D1019" s="9" t="s">
        <v>6344</v>
      </c>
      <c r="E1019" s="19" t="s">
        <v>3057</v>
      </c>
    </row>
    <row r="1020" spans="1:5" x14ac:dyDescent="0.15">
      <c r="A1020" s="18" t="s">
        <v>3025</v>
      </c>
      <c r="B1020" s="9" t="s">
        <v>3058</v>
      </c>
      <c r="C1020" s="9" t="s">
        <v>3059</v>
      </c>
      <c r="D1020" s="9" t="s">
        <v>6345</v>
      </c>
      <c r="E1020" s="19" t="s">
        <v>3060</v>
      </c>
    </row>
    <row r="1021" spans="1:5" x14ac:dyDescent="0.15">
      <c r="A1021" s="18" t="s">
        <v>3025</v>
      </c>
      <c r="B1021" s="9" t="s">
        <v>3061</v>
      </c>
      <c r="C1021" s="9" t="s">
        <v>3062</v>
      </c>
      <c r="D1021" s="9" t="s">
        <v>6346</v>
      </c>
      <c r="E1021" s="19" t="s">
        <v>3063</v>
      </c>
    </row>
    <row r="1022" spans="1:5" x14ac:dyDescent="0.15">
      <c r="A1022" s="18" t="s">
        <v>3025</v>
      </c>
      <c r="B1022" s="9" t="s">
        <v>3064</v>
      </c>
      <c r="C1022" s="9" t="s">
        <v>3065</v>
      </c>
      <c r="D1022" s="9" t="s">
        <v>6347</v>
      </c>
      <c r="E1022" s="19" t="s">
        <v>3066</v>
      </c>
    </row>
    <row r="1023" spans="1:5" x14ac:dyDescent="0.15">
      <c r="A1023" s="18" t="s">
        <v>3025</v>
      </c>
      <c r="B1023" s="9" t="s">
        <v>3067</v>
      </c>
      <c r="C1023" s="9" t="s">
        <v>3068</v>
      </c>
      <c r="D1023" s="9" t="s">
        <v>6348</v>
      </c>
      <c r="E1023" s="19" t="s">
        <v>3069</v>
      </c>
    </row>
    <row r="1024" spans="1:5" x14ac:dyDescent="0.15">
      <c r="A1024" s="18" t="s">
        <v>3025</v>
      </c>
      <c r="B1024" s="9" t="s">
        <v>3070</v>
      </c>
      <c r="C1024" s="9" t="s">
        <v>3071</v>
      </c>
      <c r="D1024" s="9" t="s">
        <v>6349</v>
      </c>
      <c r="E1024" s="19" t="s">
        <v>3072</v>
      </c>
    </row>
    <row r="1025" spans="1:5" x14ac:dyDescent="0.15">
      <c r="A1025" s="18" t="s">
        <v>3025</v>
      </c>
      <c r="B1025" s="9" t="s">
        <v>3073</v>
      </c>
      <c r="C1025" s="9" t="s">
        <v>3074</v>
      </c>
      <c r="D1025" s="9" t="s">
        <v>6350</v>
      </c>
      <c r="E1025" s="19" t="s">
        <v>3075</v>
      </c>
    </row>
    <row r="1026" spans="1:5" x14ac:dyDescent="0.15">
      <c r="A1026" s="18" t="s">
        <v>3025</v>
      </c>
      <c r="B1026" s="9" t="s">
        <v>3076</v>
      </c>
      <c r="C1026" s="9" t="s">
        <v>3077</v>
      </c>
      <c r="D1026" s="9" t="s">
        <v>6351</v>
      </c>
      <c r="E1026" s="19" t="s">
        <v>3078</v>
      </c>
    </row>
    <row r="1027" spans="1:5" x14ac:dyDescent="0.15">
      <c r="A1027" s="18" t="s">
        <v>3025</v>
      </c>
      <c r="B1027" s="9" t="s">
        <v>3079</v>
      </c>
      <c r="C1027" s="9" t="s">
        <v>3080</v>
      </c>
      <c r="D1027" s="9" t="s">
        <v>6352</v>
      </c>
      <c r="E1027" s="19" t="s">
        <v>3081</v>
      </c>
    </row>
    <row r="1028" spans="1:5" x14ac:dyDescent="0.15">
      <c r="A1028" s="18" t="s">
        <v>3025</v>
      </c>
      <c r="B1028" s="9" t="s">
        <v>3082</v>
      </c>
      <c r="C1028" s="9" t="s">
        <v>3083</v>
      </c>
      <c r="D1028" s="9" t="s">
        <v>6353</v>
      </c>
      <c r="E1028" s="19" t="s">
        <v>3084</v>
      </c>
    </row>
    <row r="1029" spans="1:5" x14ac:dyDescent="0.15">
      <c r="A1029" s="18" t="s">
        <v>3025</v>
      </c>
      <c r="B1029" s="9" t="s">
        <v>3085</v>
      </c>
      <c r="C1029" s="9" t="s">
        <v>3086</v>
      </c>
      <c r="D1029" s="9" t="s">
        <v>6354</v>
      </c>
      <c r="E1029" s="19" t="s">
        <v>3087</v>
      </c>
    </row>
    <row r="1030" spans="1:5" x14ac:dyDescent="0.15">
      <c r="A1030" s="18" t="s">
        <v>3025</v>
      </c>
      <c r="B1030" s="9" t="s">
        <v>3088</v>
      </c>
      <c r="C1030" s="9" t="s">
        <v>3089</v>
      </c>
      <c r="D1030" s="9" t="s">
        <v>6355</v>
      </c>
      <c r="E1030" s="19" t="s">
        <v>3090</v>
      </c>
    </row>
    <row r="1031" spans="1:5" x14ac:dyDescent="0.15">
      <c r="A1031" s="18" t="s">
        <v>3025</v>
      </c>
      <c r="B1031" s="9" t="s">
        <v>3091</v>
      </c>
      <c r="C1031" s="9" t="s">
        <v>3092</v>
      </c>
      <c r="D1031" s="9" t="s">
        <v>6356</v>
      </c>
      <c r="E1031" s="19" t="s">
        <v>3093</v>
      </c>
    </row>
    <row r="1032" spans="1:5" x14ac:dyDescent="0.15">
      <c r="A1032" s="18" t="s">
        <v>3025</v>
      </c>
      <c r="B1032" s="9" t="s">
        <v>3094</v>
      </c>
      <c r="C1032" s="9" t="s">
        <v>3095</v>
      </c>
      <c r="D1032" s="9" t="s">
        <v>6357</v>
      </c>
      <c r="E1032" s="19" t="s">
        <v>3096</v>
      </c>
    </row>
    <row r="1033" spans="1:5" x14ac:dyDescent="0.15">
      <c r="A1033" s="18" t="s">
        <v>3025</v>
      </c>
      <c r="B1033" s="9" t="s">
        <v>3097</v>
      </c>
      <c r="C1033" s="9" t="s">
        <v>3098</v>
      </c>
      <c r="D1033" s="9" t="s">
        <v>6358</v>
      </c>
      <c r="E1033" s="19" t="s">
        <v>3099</v>
      </c>
    </row>
    <row r="1034" spans="1:5" x14ac:dyDescent="0.15">
      <c r="A1034" s="18" t="s">
        <v>3025</v>
      </c>
      <c r="B1034" s="9" t="s">
        <v>3100</v>
      </c>
      <c r="C1034" s="9" t="s">
        <v>3101</v>
      </c>
      <c r="D1034" s="9" t="s">
        <v>6359</v>
      </c>
      <c r="E1034" s="19" t="s">
        <v>3102</v>
      </c>
    </row>
    <row r="1035" spans="1:5" x14ac:dyDescent="0.15">
      <c r="A1035" s="18" t="s">
        <v>3025</v>
      </c>
      <c r="B1035" s="9" t="s">
        <v>3103</v>
      </c>
      <c r="C1035" s="9" t="s">
        <v>3104</v>
      </c>
      <c r="D1035" s="9" t="s">
        <v>6360</v>
      </c>
      <c r="E1035" s="19" t="s">
        <v>3105</v>
      </c>
    </row>
    <row r="1036" spans="1:5" x14ac:dyDescent="0.15">
      <c r="A1036" s="18" t="s">
        <v>3025</v>
      </c>
      <c r="B1036" s="9" t="s">
        <v>3106</v>
      </c>
      <c r="C1036" s="9" t="s">
        <v>3107</v>
      </c>
      <c r="D1036" s="9" t="s">
        <v>6361</v>
      </c>
      <c r="E1036" s="19" t="s">
        <v>3108</v>
      </c>
    </row>
    <row r="1037" spans="1:5" x14ac:dyDescent="0.15">
      <c r="A1037" s="18" t="s">
        <v>3025</v>
      </c>
      <c r="B1037" s="9" t="s">
        <v>3109</v>
      </c>
      <c r="C1037" s="9" t="s">
        <v>3110</v>
      </c>
      <c r="D1037" s="9" t="s">
        <v>6362</v>
      </c>
      <c r="E1037" s="19" t="s">
        <v>3111</v>
      </c>
    </row>
    <row r="1038" spans="1:5" x14ac:dyDescent="0.15">
      <c r="A1038" s="18" t="s">
        <v>3025</v>
      </c>
      <c r="B1038" s="9" t="s">
        <v>3112</v>
      </c>
      <c r="C1038" s="9" t="s">
        <v>3113</v>
      </c>
      <c r="D1038" s="9" t="s">
        <v>6363</v>
      </c>
      <c r="E1038" s="19" t="s">
        <v>3114</v>
      </c>
    </row>
    <row r="1039" spans="1:5" x14ac:dyDescent="0.15">
      <c r="A1039" s="18" t="s">
        <v>3025</v>
      </c>
      <c r="B1039" s="9" t="s">
        <v>3115</v>
      </c>
      <c r="C1039" s="9" t="s">
        <v>3116</v>
      </c>
      <c r="D1039" s="9" t="s">
        <v>6364</v>
      </c>
      <c r="E1039" s="19" t="s">
        <v>3117</v>
      </c>
    </row>
    <row r="1040" spans="1:5" x14ac:dyDescent="0.15">
      <c r="A1040" s="18" t="s">
        <v>3025</v>
      </c>
      <c r="B1040" s="9" t="s">
        <v>3118</v>
      </c>
      <c r="C1040" s="9" t="s">
        <v>3119</v>
      </c>
      <c r="D1040" s="9" t="s">
        <v>6365</v>
      </c>
      <c r="E1040" s="19" t="s">
        <v>3120</v>
      </c>
    </row>
    <row r="1041" spans="1:5" x14ac:dyDescent="0.15">
      <c r="A1041" s="18" t="s">
        <v>3025</v>
      </c>
      <c r="B1041" s="9" t="s">
        <v>3121</v>
      </c>
      <c r="C1041" s="9" t="s">
        <v>3122</v>
      </c>
      <c r="D1041" s="9" t="s">
        <v>6366</v>
      </c>
      <c r="E1041" s="19" t="s">
        <v>3123</v>
      </c>
    </row>
    <row r="1042" spans="1:5" x14ac:dyDescent="0.15">
      <c r="A1042" s="18" t="s">
        <v>3025</v>
      </c>
      <c r="B1042" s="9" t="s">
        <v>3124</v>
      </c>
      <c r="C1042" s="9" t="s">
        <v>3125</v>
      </c>
      <c r="D1042" s="9" t="s">
        <v>6367</v>
      </c>
      <c r="E1042" s="19" t="s">
        <v>3126</v>
      </c>
    </row>
    <row r="1043" spans="1:5" x14ac:dyDescent="0.15">
      <c r="A1043" s="18" t="s">
        <v>3025</v>
      </c>
      <c r="B1043" s="9" t="s">
        <v>3127</v>
      </c>
      <c r="C1043" s="9" t="s">
        <v>3128</v>
      </c>
      <c r="D1043" s="9" t="s">
        <v>6368</v>
      </c>
      <c r="E1043" s="19" t="s">
        <v>3129</v>
      </c>
    </row>
    <row r="1044" spans="1:5" x14ac:dyDescent="0.15">
      <c r="A1044" s="18" t="s">
        <v>3025</v>
      </c>
      <c r="B1044" s="9" t="s">
        <v>3130</v>
      </c>
      <c r="C1044" s="9" t="s">
        <v>3131</v>
      </c>
      <c r="D1044" s="9" t="s">
        <v>6369</v>
      </c>
      <c r="E1044" s="19" t="s">
        <v>3132</v>
      </c>
    </row>
    <row r="1045" spans="1:5" x14ac:dyDescent="0.15">
      <c r="A1045" s="18" t="s">
        <v>3025</v>
      </c>
      <c r="B1045" s="9" t="s">
        <v>3133</v>
      </c>
      <c r="C1045" s="9" t="s">
        <v>3134</v>
      </c>
      <c r="D1045" s="9" t="s">
        <v>6370</v>
      </c>
      <c r="E1045" s="19" t="s">
        <v>3135</v>
      </c>
    </row>
    <row r="1046" spans="1:5" x14ac:dyDescent="0.15">
      <c r="A1046" s="18" t="s">
        <v>3025</v>
      </c>
      <c r="B1046" s="9" t="s">
        <v>3136</v>
      </c>
      <c r="C1046" s="9" t="s">
        <v>3137</v>
      </c>
      <c r="D1046" s="9" t="s">
        <v>6371</v>
      </c>
      <c r="E1046" s="19" t="s">
        <v>3138</v>
      </c>
    </row>
    <row r="1047" spans="1:5" x14ac:dyDescent="0.15">
      <c r="A1047" s="18" t="s">
        <v>3025</v>
      </c>
      <c r="B1047" s="9" t="s">
        <v>3139</v>
      </c>
      <c r="C1047" s="9" t="s">
        <v>3140</v>
      </c>
      <c r="D1047" s="9" t="s">
        <v>6372</v>
      </c>
      <c r="E1047" s="19" t="s">
        <v>3141</v>
      </c>
    </row>
    <row r="1048" spans="1:5" x14ac:dyDescent="0.15">
      <c r="A1048" s="18" t="s">
        <v>3025</v>
      </c>
      <c r="B1048" s="9" t="s">
        <v>3142</v>
      </c>
      <c r="C1048" s="9" t="s">
        <v>3143</v>
      </c>
      <c r="D1048" s="9" t="s">
        <v>6373</v>
      </c>
      <c r="E1048" s="19" t="s">
        <v>3144</v>
      </c>
    </row>
    <row r="1049" spans="1:5" x14ac:dyDescent="0.15">
      <c r="A1049" s="18" t="s">
        <v>3025</v>
      </c>
      <c r="B1049" s="9" t="s">
        <v>3145</v>
      </c>
      <c r="C1049" s="9" t="s">
        <v>3146</v>
      </c>
      <c r="D1049" s="9" t="s">
        <v>6374</v>
      </c>
      <c r="E1049" s="19" t="s">
        <v>3147</v>
      </c>
    </row>
    <row r="1050" spans="1:5" x14ac:dyDescent="0.15">
      <c r="A1050" s="18" t="s">
        <v>3025</v>
      </c>
      <c r="B1050" s="9" t="s">
        <v>3148</v>
      </c>
      <c r="C1050" s="9" t="s">
        <v>3149</v>
      </c>
      <c r="D1050" s="9" t="s">
        <v>6375</v>
      </c>
      <c r="E1050" s="19" t="s">
        <v>3150</v>
      </c>
    </row>
    <row r="1051" spans="1:5" x14ac:dyDescent="0.15">
      <c r="A1051" s="18" t="s">
        <v>3025</v>
      </c>
      <c r="B1051" s="9" t="s">
        <v>3151</v>
      </c>
      <c r="C1051" s="9" t="s">
        <v>3152</v>
      </c>
      <c r="D1051" s="9" t="s">
        <v>6376</v>
      </c>
      <c r="E1051" s="19" t="s">
        <v>3153</v>
      </c>
    </row>
    <row r="1052" spans="1:5" x14ac:dyDescent="0.15">
      <c r="A1052" s="18" t="s">
        <v>3025</v>
      </c>
      <c r="B1052" s="9" t="s">
        <v>3154</v>
      </c>
      <c r="C1052" s="9" t="s">
        <v>3155</v>
      </c>
      <c r="D1052" s="9" t="s">
        <v>6377</v>
      </c>
      <c r="E1052" s="19" t="s">
        <v>3156</v>
      </c>
    </row>
    <row r="1053" spans="1:5" x14ac:dyDescent="0.15">
      <c r="A1053" s="18" t="s">
        <v>3025</v>
      </c>
      <c r="B1053" s="9" t="s">
        <v>3157</v>
      </c>
      <c r="C1053" s="9" t="s">
        <v>3158</v>
      </c>
      <c r="D1053" s="9" t="s">
        <v>6378</v>
      </c>
      <c r="E1053" s="19" t="s">
        <v>3159</v>
      </c>
    </row>
    <row r="1054" spans="1:5" x14ac:dyDescent="0.15">
      <c r="A1054" s="18" t="s">
        <v>3025</v>
      </c>
      <c r="B1054" s="9" t="s">
        <v>3160</v>
      </c>
      <c r="C1054" s="9" t="s">
        <v>3161</v>
      </c>
      <c r="D1054" s="9" t="s">
        <v>6379</v>
      </c>
      <c r="E1054" s="19" t="s">
        <v>3162</v>
      </c>
    </row>
    <row r="1055" spans="1:5" x14ac:dyDescent="0.15">
      <c r="A1055" s="18" t="s">
        <v>3025</v>
      </c>
      <c r="B1055" s="9" t="s">
        <v>3163</v>
      </c>
      <c r="C1055" s="9" t="s">
        <v>3164</v>
      </c>
      <c r="D1055" s="9" t="s">
        <v>6380</v>
      </c>
      <c r="E1055" s="19" t="s">
        <v>3165</v>
      </c>
    </row>
    <row r="1056" spans="1:5" x14ac:dyDescent="0.15">
      <c r="A1056" s="18" t="s">
        <v>3025</v>
      </c>
      <c r="B1056" s="9" t="s">
        <v>3166</v>
      </c>
      <c r="C1056" s="9" t="s">
        <v>3167</v>
      </c>
      <c r="D1056" s="9" t="s">
        <v>6381</v>
      </c>
      <c r="E1056" s="19" t="s">
        <v>3168</v>
      </c>
    </row>
    <row r="1057" spans="1:5" x14ac:dyDescent="0.15">
      <c r="A1057" s="18" t="s">
        <v>3025</v>
      </c>
      <c r="B1057" s="9" t="s">
        <v>3169</v>
      </c>
      <c r="C1057" s="9" t="s">
        <v>3170</v>
      </c>
      <c r="D1057" s="9" t="s">
        <v>6382</v>
      </c>
      <c r="E1057" s="19" t="s">
        <v>3171</v>
      </c>
    </row>
    <row r="1058" spans="1:5" x14ac:dyDescent="0.15">
      <c r="A1058" s="18" t="s">
        <v>3025</v>
      </c>
      <c r="B1058" s="9" t="s">
        <v>2472</v>
      </c>
      <c r="C1058" s="9" t="s">
        <v>2473</v>
      </c>
      <c r="D1058" s="9" t="s">
        <v>6383</v>
      </c>
      <c r="E1058" s="19" t="s">
        <v>3172</v>
      </c>
    </row>
    <row r="1059" spans="1:5" x14ac:dyDescent="0.15">
      <c r="A1059" s="18" t="s">
        <v>3025</v>
      </c>
      <c r="B1059" s="9" t="s">
        <v>3173</v>
      </c>
      <c r="C1059" s="9" t="s">
        <v>3174</v>
      </c>
      <c r="D1059" s="9" t="s">
        <v>6384</v>
      </c>
      <c r="E1059" s="19" t="s">
        <v>3175</v>
      </c>
    </row>
    <row r="1060" spans="1:5" x14ac:dyDescent="0.15">
      <c r="A1060" s="18" t="s">
        <v>3025</v>
      </c>
      <c r="B1060" s="9" t="s">
        <v>3176</v>
      </c>
      <c r="C1060" s="9" t="s">
        <v>3177</v>
      </c>
      <c r="D1060" s="9" t="s">
        <v>6385</v>
      </c>
      <c r="E1060" s="19" t="s">
        <v>3178</v>
      </c>
    </row>
    <row r="1061" spans="1:5" x14ac:dyDescent="0.15">
      <c r="A1061" s="18" t="s">
        <v>3025</v>
      </c>
      <c r="B1061" s="9" t="s">
        <v>3179</v>
      </c>
      <c r="C1061" s="9" t="s">
        <v>3180</v>
      </c>
      <c r="D1061" s="9" t="s">
        <v>6386</v>
      </c>
      <c r="E1061" s="19" t="s">
        <v>3181</v>
      </c>
    </row>
    <row r="1062" spans="1:5" x14ac:dyDescent="0.15">
      <c r="A1062" s="18" t="s">
        <v>3025</v>
      </c>
      <c r="B1062" s="9" t="s">
        <v>3182</v>
      </c>
      <c r="C1062" s="9" t="s">
        <v>3183</v>
      </c>
      <c r="D1062" s="9" t="s">
        <v>6387</v>
      </c>
      <c r="E1062" s="19" t="s">
        <v>3184</v>
      </c>
    </row>
    <row r="1063" spans="1:5" ht="16.5" thickBot="1" x14ac:dyDescent="0.2">
      <c r="A1063" s="18" t="s">
        <v>3025</v>
      </c>
      <c r="B1063" s="9" t="s">
        <v>3185</v>
      </c>
      <c r="C1063" s="9" t="s">
        <v>3186</v>
      </c>
      <c r="D1063" s="9" t="s">
        <v>6388</v>
      </c>
      <c r="E1063" s="19" t="s">
        <v>3187</v>
      </c>
    </row>
    <row r="1064" spans="1:5" ht="16.5" thickTop="1" x14ac:dyDescent="0.15">
      <c r="A1064" s="16" t="s">
        <v>3188</v>
      </c>
      <c r="B1064" s="8" t="s">
        <v>3189</v>
      </c>
      <c r="C1064" s="8"/>
      <c r="D1064" s="8" t="s">
        <v>6389</v>
      </c>
      <c r="E1064" s="17" t="s">
        <v>3190</v>
      </c>
    </row>
    <row r="1065" spans="1:5" x14ac:dyDescent="0.15">
      <c r="A1065" s="18" t="s">
        <v>3188</v>
      </c>
      <c r="B1065" s="9" t="s">
        <v>3191</v>
      </c>
      <c r="C1065" s="9" t="s">
        <v>3192</v>
      </c>
      <c r="D1065" s="9" t="s">
        <v>6390</v>
      </c>
      <c r="E1065" s="19" t="s">
        <v>3193</v>
      </c>
    </row>
    <row r="1066" spans="1:5" x14ac:dyDescent="0.15">
      <c r="A1066" s="18" t="s">
        <v>3188</v>
      </c>
      <c r="B1066" s="9" t="s">
        <v>3194</v>
      </c>
      <c r="C1066" s="9" t="s">
        <v>3195</v>
      </c>
      <c r="D1066" s="9" t="s">
        <v>6391</v>
      </c>
      <c r="E1066" s="19" t="s">
        <v>3196</v>
      </c>
    </row>
    <row r="1067" spans="1:5" x14ac:dyDescent="0.15">
      <c r="A1067" s="18" t="s">
        <v>3188</v>
      </c>
      <c r="B1067" s="9" t="s">
        <v>3197</v>
      </c>
      <c r="C1067" s="9" t="s">
        <v>3198</v>
      </c>
      <c r="D1067" s="9" t="s">
        <v>6392</v>
      </c>
      <c r="E1067" s="19" t="s">
        <v>3199</v>
      </c>
    </row>
    <row r="1068" spans="1:5" x14ac:dyDescent="0.15">
      <c r="A1068" s="18" t="s">
        <v>3188</v>
      </c>
      <c r="B1068" s="9" t="s">
        <v>3200</v>
      </c>
      <c r="C1068" s="9" t="s">
        <v>3201</v>
      </c>
      <c r="D1068" s="9" t="s">
        <v>6393</v>
      </c>
      <c r="E1068" s="19" t="s">
        <v>3202</v>
      </c>
    </row>
    <row r="1069" spans="1:5" x14ac:dyDescent="0.15">
      <c r="A1069" s="18" t="s">
        <v>3188</v>
      </c>
      <c r="B1069" s="9" t="s">
        <v>3203</v>
      </c>
      <c r="C1069" s="9" t="s">
        <v>3204</v>
      </c>
      <c r="D1069" s="9" t="s">
        <v>6394</v>
      </c>
      <c r="E1069" s="19" t="s">
        <v>3205</v>
      </c>
    </row>
    <row r="1070" spans="1:5" x14ac:dyDescent="0.15">
      <c r="A1070" s="18" t="s">
        <v>3188</v>
      </c>
      <c r="B1070" s="9" t="s">
        <v>3206</v>
      </c>
      <c r="C1070" s="9" t="s">
        <v>3207</v>
      </c>
      <c r="D1070" s="9" t="s">
        <v>6395</v>
      </c>
      <c r="E1070" s="19" t="s">
        <v>3208</v>
      </c>
    </row>
    <row r="1071" spans="1:5" x14ac:dyDescent="0.15">
      <c r="A1071" s="18" t="s">
        <v>3188</v>
      </c>
      <c r="B1071" s="9" t="s">
        <v>3209</v>
      </c>
      <c r="C1071" s="9" t="s">
        <v>3210</v>
      </c>
      <c r="D1071" s="9" t="s">
        <v>6396</v>
      </c>
      <c r="E1071" s="19" t="s">
        <v>3211</v>
      </c>
    </row>
    <row r="1072" spans="1:5" x14ac:dyDescent="0.15">
      <c r="A1072" s="18" t="s">
        <v>3188</v>
      </c>
      <c r="B1072" s="9" t="s">
        <v>3212</v>
      </c>
      <c r="C1072" s="9" t="s">
        <v>3213</v>
      </c>
      <c r="D1072" s="9" t="s">
        <v>6397</v>
      </c>
      <c r="E1072" s="19" t="s">
        <v>3214</v>
      </c>
    </row>
    <row r="1073" spans="1:5" x14ac:dyDescent="0.15">
      <c r="A1073" s="18" t="s">
        <v>3188</v>
      </c>
      <c r="B1073" s="9" t="s">
        <v>3215</v>
      </c>
      <c r="C1073" s="9" t="s">
        <v>3216</v>
      </c>
      <c r="D1073" s="9" t="s">
        <v>6398</v>
      </c>
      <c r="E1073" s="19" t="s">
        <v>3217</v>
      </c>
    </row>
    <row r="1074" spans="1:5" x14ac:dyDescent="0.15">
      <c r="A1074" s="18" t="s">
        <v>3188</v>
      </c>
      <c r="B1074" s="9" t="s">
        <v>3218</v>
      </c>
      <c r="C1074" s="9" t="s">
        <v>3219</v>
      </c>
      <c r="D1074" s="9" t="s">
        <v>6399</v>
      </c>
      <c r="E1074" s="19" t="s">
        <v>3220</v>
      </c>
    </row>
    <row r="1075" spans="1:5" x14ac:dyDescent="0.15">
      <c r="A1075" s="18" t="s">
        <v>3188</v>
      </c>
      <c r="B1075" s="9" t="s">
        <v>3221</v>
      </c>
      <c r="C1075" s="9" t="s">
        <v>3222</v>
      </c>
      <c r="D1075" s="9" t="s">
        <v>6400</v>
      </c>
      <c r="E1075" s="19" t="s">
        <v>3223</v>
      </c>
    </row>
    <row r="1076" spans="1:5" x14ac:dyDescent="0.15">
      <c r="A1076" s="18" t="s">
        <v>3188</v>
      </c>
      <c r="B1076" s="9" t="s">
        <v>3224</v>
      </c>
      <c r="C1076" s="9" t="s">
        <v>3225</v>
      </c>
      <c r="D1076" s="9" t="s">
        <v>6401</v>
      </c>
      <c r="E1076" s="19" t="s">
        <v>3226</v>
      </c>
    </row>
    <row r="1077" spans="1:5" x14ac:dyDescent="0.15">
      <c r="A1077" s="18" t="s">
        <v>3188</v>
      </c>
      <c r="B1077" s="9" t="s">
        <v>3227</v>
      </c>
      <c r="C1077" s="9" t="s">
        <v>3228</v>
      </c>
      <c r="D1077" s="9" t="s">
        <v>6402</v>
      </c>
      <c r="E1077" s="19" t="s">
        <v>3229</v>
      </c>
    </row>
    <row r="1078" spans="1:5" x14ac:dyDescent="0.15">
      <c r="A1078" s="18" t="s">
        <v>3188</v>
      </c>
      <c r="B1078" s="9" t="s">
        <v>3230</v>
      </c>
      <c r="C1078" s="9" t="s">
        <v>3231</v>
      </c>
      <c r="D1078" s="9" t="s">
        <v>6403</v>
      </c>
      <c r="E1078" s="19" t="s">
        <v>3232</v>
      </c>
    </row>
    <row r="1079" spans="1:5" x14ac:dyDescent="0.15">
      <c r="A1079" s="18" t="s">
        <v>3188</v>
      </c>
      <c r="B1079" s="9" t="s">
        <v>3233</v>
      </c>
      <c r="C1079" s="9" t="s">
        <v>3234</v>
      </c>
      <c r="D1079" s="9" t="s">
        <v>6404</v>
      </c>
      <c r="E1079" s="19" t="s">
        <v>3235</v>
      </c>
    </row>
    <row r="1080" spans="1:5" x14ac:dyDescent="0.15">
      <c r="A1080" s="18" t="s">
        <v>3188</v>
      </c>
      <c r="B1080" s="9" t="s">
        <v>3236</v>
      </c>
      <c r="C1080" s="9" t="s">
        <v>3237</v>
      </c>
      <c r="D1080" s="9" t="s">
        <v>6405</v>
      </c>
      <c r="E1080" s="19" t="s">
        <v>3238</v>
      </c>
    </row>
    <row r="1081" spans="1:5" x14ac:dyDescent="0.15">
      <c r="A1081" s="18" t="s">
        <v>3188</v>
      </c>
      <c r="B1081" s="9" t="s">
        <v>3239</v>
      </c>
      <c r="C1081" s="9" t="s">
        <v>3240</v>
      </c>
      <c r="D1081" s="9" t="s">
        <v>6406</v>
      </c>
      <c r="E1081" s="19" t="s">
        <v>3241</v>
      </c>
    </row>
    <row r="1082" spans="1:5" x14ac:dyDescent="0.15">
      <c r="A1082" s="18" t="s">
        <v>3188</v>
      </c>
      <c r="B1082" s="9" t="s">
        <v>1039</v>
      </c>
      <c r="C1082" s="9" t="s">
        <v>3242</v>
      </c>
      <c r="D1082" s="9" t="s">
        <v>6407</v>
      </c>
      <c r="E1082" s="19" t="s">
        <v>3243</v>
      </c>
    </row>
    <row r="1083" spans="1:5" x14ac:dyDescent="0.15">
      <c r="A1083" s="18" t="s">
        <v>3188</v>
      </c>
      <c r="B1083" s="9" t="s">
        <v>3244</v>
      </c>
      <c r="C1083" s="9" t="s">
        <v>3245</v>
      </c>
      <c r="D1083" s="9" t="s">
        <v>6408</v>
      </c>
      <c r="E1083" s="19" t="s">
        <v>3246</v>
      </c>
    </row>
    <row r="1084" spans="1:5" x14ac:dyDescent="0.15">
      <c r="A1084" s="18" t="s">
        <v>3188</v>
      </c>
      <c r="B1084" s="9" t="s">
        <v>3247</v>
      </c>
      <c r="C1084" s="9" t="s">
        <v>3248</v>
      </c>
      <c r="D1084" s="9" t="s">
        <v>6409</v>
      </c>
      <c r="E1084" s="19" t="s">
        <v>3249</v>
      </c>
    </row>
    <row r="1085" spans="1:5" x14ac:dyDescent="0.15">
      <c r="A1085" s="18" t="s">
        <v>3188</v>
      </c>
      <c r="B1085" s="9" t="s">
        <v>1576</v>
      </c>
      <c r="C1085" s="9" t="s">
        <v>3250</v>
      </c>
      <c r="D1085" s="9" t="s">
        <v>6410</v>
      </c>
      <c r="E1085" s="19" t="s">
        <v>3251</v>
      </c>
    </row>
    <row r="1086" spans="1:5" x14ac:dyDescent="0.15">
      <c r="A1086" s="18" t="s">
        <v>3188</v>
      </c>
      <c r="B1086" s="9" t="s">
        <v>3252</v>
      </c>
      <c r="C1086" s="9" t="s">
        <v>3253</v>
      </c>
      <c r="D1086" s="9" t="s">
        <v>6411</v>
      </c>
      <c r="E1086" s="19" t="s">
        <v>3254</v>
      </c>
    </row>
    <row r="1087" spans="1:5" x14ac:dyDescent="0.15">
      <c r="A1087" s="18" t="s">
        <v>3188</v>
      </c>
      <c r="B1087" s="9" t="s">
        <v>3255</v>
      </c>
      <c r="C1087" s="9" t="s">
        <v>3256</v>
      </c>
      <c r="D1087" s="9" t="s">
        <v>6412</v>
      </c>
      <c r="E1087" s="19" t="s">
        <v>3257</v>
      </c>
    </row>
    <row r="1088" spans="1:5" x14ac:dyDescent="0.15">
      <c r="A1088" s="18" t="s">
        <v>3188</v>
      </c>
      <c r="B1088" s="9" t="s">
        <v>3258</v>
      </c>
      <c r="C1088" s="9" t="s">
        <v>3259</v>
      </c>
      <c r="D1088" s="9" t="s">
        <v>6413</v>
      </c>
      <c r="E1088" s="19" t="s">
        <v>3260</v>
      </c>
    </row>
    <row r="1089" spans="1:5" x14ac:dyDescent="0.15">
      <c r="A1089" s="18" t="s">
        <v>3188</v>
      </c>
      <c r="B1089" s="9" t="s">
        <v>3261</v>
      </c>
      <c r="C1089" s="9" t="s">
        <v>515</v>
      </c>
      <c r="D1089" s="9" t="s">
        <v>6414</v>
      </c>
      <c r="E1089" s="19" t="s">
        <v>3262</v>
      </c>
    </row>
    <row r="1090" spans="1:5" x14ac:dyDescent="0.15">
      <c r="A1090" s="18" t="s">
        <v>3188</v>
      </c>
      <c r="B1090" s="9" t="s">
        <v>3263</v>
      </c>
      <c r="C1090" s="9" t="s">
        <v>3264</v>
      </c>
      <c r="D1090" s="9" t="s">
        <v>6415</v>
      </c>
      <c r="E1090" s="19" t="s">
        <v>3265</v>
      </c>
    </row>
    <row r="1091" spans="1:5" x14ac:dyDescent="0.15">
      <c r="A1091" s="18" t="s">
        <v>3188</v>
      </c>
      <c r="B1091" s="9" t="s">
        <v>3266</v>
      </c>
      <c r="C1091" s="9" t="s">
        <v>3267</v>
      </c>
      <c r="D1091" s="9" t="s">
        <v>6416</v>
      </c>
      <c r="E1091" s="19" t="s">
        <v>3268</v>
      </c>
    </row>
    <row r="1092" spans="1:5" x14ac:dyDescent="0.15">
      <c r="A1092" s="18" t="s">
        <v>3188</v>
      </c>
      <c r="B1092" s="9" t="s">
        <v>3269</v>
      </c>
      <c r="C1092" s="9" t="s">
        <v>2473</v>
      </c>
      <c r="D1092" s="9" t="s">
        <v>6417</v>
      </c>
      <c r="E1092" s="19" t="s">
        <v>3270</v>
      </c>
    </row>
    <row r="1093" spans="1:5" ht="16.5" thickBot="1" x14ac:dyDescent="0.2">
      <c r="A1093" s="18" t="s">
        <v>3188</v>
      </c>
      <c r="B1093" s="9" t="s">
        <v>3271</v>
      </c>
      <c r="C1093" s="9" t="s">
        <v>3272</v>
      </c>
      <c r="D1093" s="9" t="s">
        <v>6418</v>
      </c>
      <c r="E1093" s="19" t="s">
        <v>3273</v>
      </c>
    </row>
    <row r="1094" spans="1:5" ht="16.5" thickTop="1" x14ac:dyDescent="0.15">
      <c r="A1094" s="16" t="s">
        <v>3274</v>
      </c>
      <c r="B1094" s="8" t="s">
        <v>3275</v>
      </c>
      <c r="C1094" s="8"/>
      <c r="D1094" s="8" t="s">
        <v>6419</v>
      </c>
      <c r="E1094" s="17" t="s">
        <v>3276</v>
      </c>
    </row>
    <row r="1095" spans="1:5" x14ac:dyDescent="0.15">
      <c r="A1095" s="18" t="s">
        <v>3274</v>
      </c>
      <c r="B1095" s="9" t="s">
        <v>3277</v>
      </c>
      <c r="C1095" s="9" t="s">
        <v>3278</v>
      </c>
      <c r="D1095" s="9" t="s">
        <v>6420</v>
      </c>
      <c r="E1095" s="19" t="s">
        <v>3279</v>
      </c>
    </row>
    <row r="1096" spans="1:5" x14ac:dyDescent="0.15">
      <c r="A1096" s="18" t="s">
        <v>3274</v>
      </c>
      <c r="B1096" s="9" t="s">
        <v>3280</v>
      </c>
      <c r="C1096" s="9" t="s">
        <v>3281</v>
      </c>
      <c r="D1096" s="9" t="s">
        <v>6421</v>
      </c>
      <c r="E1096" s="19" t="s">
        <v>3282</v>
      </c>
    </row>
    <row r="1097" spans="1:5" x14ac:dyDescent="0.15">
      <c r="A1097" s="18" t="s">
        <v>3274</v>
      </c>
      <c r="B1097" s="9" t="s">
        <v>3283</v>
      </c>
      <c r="C1097" s="9" t="s">
        <v>3284</v>
      </c>
      <c r="D1097" s="9" t="s">
        <v>6422</v>
      </c>
      <c r="E1097" s="19" t="s">
        <v>3285</v>
      </c>
    </row>
    <row r="1098" spans="1:5" x14ac:dyDescent="0.15">
      <c r="A1098" s="18" t="s">
        <v>3274</v>
      </c>
      <c r="B1098" s="9" t="s">
        <v>3286</v>
      </c>
      <c r="C1098" s="9" t="s">
        <v>3287</v>
      </c>
      <c r="D1098" s="9" t="s">
        <v>6423</v>
      </c>
      <c r="E1098" s="19" t="s">
        <v>3288</v>
      </c>
    </row>
    <row r="1099" spans="1:5" x14ac:dyDescent="0.15">
      <c r="A1099" s="18" t="s">
        <v>3274</v>
      </c>
      <c r="B1099" s="9" t="s">
        <v>3289</v>
      </c>
      <c r="C1099" s="9" t="s">
        <v>3290</v>
      </c>
      <c r="D1099" s="9" t="s">
        <v>6424</v>
      </c>
      <c r="E1099" s="19" t="s">
        <v>3291</v>
      </c>
    </row>
    <row r="1100" spans="1:5" x14ac:dyDescent="0.15">
      <c r="A1100" s="18" t="s">
        <v>3274</v>
      </c>
      <c r="B1100" s="9" t="s">
        <v>3292</v>
      </c>
      <c r="C1100" s="9" t="s">
        <v>3293</v>
      </c>
      <c r="D1100" s="9" t="s">
        <v>6425</v>
      </c>
      <c r="E1100" s="19" t="s">
        <v>3294</v>
      </c>
    </row>
    <row r="1101" spans="1:5" x14ac:dyDescent="0.15">
      <c r="A1101" s="18" t="s">
        <v>3274</v>
      </c>
      <c r="B1101" s="9" t="s">
        <v>3295</v>
      </c>
      <c r="C1101" s="9" t="s">
        <v>3296</v>
      </c>
      <c r="D1101" s="9" t="s">
        <v>6426</v>
      </c>
      <c r="E1101" s="19" t="s">
        <v>3297</v>
      </c>
    </row>
    <row r="1102" spans="1:5" x14ac:dyDescent="0.15">
      <c r="A1102" s="18" t="s">
        <v>3274</v>
      </c>
      <c r="B1102" s="9" t="s">
        <v>3298</v>
      </c>
      <c r="C1102" s="9" t="s">
        <v>3299</v>
      </c>
      <c r="D1102" s="9" t="s">
        <v>6427</v>
      </c>
      <c r="E1102" s="19" t="s">
        <v>3300</v>
      </c>
    </row>
    <row r="1103" spans="1:5" x14ac:dyDescent="0.15">
      <c r="A1103" s="18" t="s">
        <v>3274</v>
      </c>
      <c r="B1103" s="9" t="s">
        <v>3301</v>
      </c>
      <c r="C1103" s="9" t="s">
        <v>3302</v>
      </c>
      <c r="D1103" s="9" t="s">
        <v>6428</v>
      </c>
      <c r="E1103" s="19" t="s">
        <v>3303</v>
      </c>
    </row>
    <row r="1104" spans="1:5" x14ac:dyDescent="0.15">
      <c r="A1104" s="18" t="s">
        <v>3274</v>
      </c>
      <c r="B1104" s="9" t="s">
        <v>3304</v>
      </c>
      <c r="C1104" s="9" t="s">
        <v>3305</v>
      </c>
      <c r="D1104" s="9" t="s">
        <v>6429</v>
      </c>
      <c r="E1104" s="19" t="s">
        <v>3306</v>
      </c>
    </row>
    <row r="1105" spans="1:5" x14ac:dyDescent="0.15">
      <c r="A1105" s="18" t="s">
        <v>3274</v>
      </c>
      <c r="B1105" s="9" t="s">
        <v>3307</v>
      </c>
      <c r="C1105" s="9" t="s">
        <v>3308</v>
      </c>
      <c r="D1105" s="9" t="s">
        <v>6430</v>
      </c>
      <c r="E1105" s="19" t="s">
        <v>3309</v>
      </c>
    </row>
    <row r="1106" spans="1:5" x14ac:dyDescent="0.15">
      <c r="A1106" s="18" t="s">
        <v>3274</v>
      </c>
      <c r="B1106" s="9" t="s">
        <v>3310</v>
      </c>
      <c r="C1106" s="9" t="s">
        <v>3311</v>
      </c>
      <c r="D1106" s="9" t="s">
        <v>6431</v>
      </c>
      <c r="E1106" s="19" t="s">
        <v>3312</v>
      </c>
    </row>
    <row r="1107" spans="1:5" x14ac:dyDescent="0.15">
      <c r="A1107" s="18" t="s">
        <v>3274</v>
      </c>
      <c r="B1107" s="9" t="s">
        <v>3313</v>
      </c>
      <c r="C1107" s="9" t="s">
        <v>3314</v>
      </c>
      <c r="D1107" s="9" t="s">
        <v>6432</v>
      </c>
      <c r="E1107" s="19" t="s">
        <v>3315</v>
      </c>
    </row>
    <row r="1108" spans="1:5" x14ac:dyDescent="0.15">
      <c r="A1108" s="18" t="s">
        <v>3274</v>
      </c>
      <c r="B1108" s="9" t="s">
        <v>3316</v>
      </c>
      <c r="C1108" s="9" t="s">
        <v>3317</v>
      </c>
      <c r="D1108" s="9" t="s">
        <v>6433</v>
      </c>
      <c r="E1108" s="19" t="s">
        <v>3318</v>
      </c>
    </row>
    <row r="1109" spans="1:5" x14ac:dyDescent="0.15">
      <c r="A1109" s="18" t="s">
        <v>3274</v>
      </c>
      <c r="B1109" s="9" t="s">
        <v>3319</v>
      </c>
      <c r="C1109" s="9" t="s">
        <v>3320</v>
      </c>
      <c r="D1109" s="9" t="s">
        <v>6434</v>
      </c>
      <c r="E1109" s="19" t="s">
        <v>3321</v>
      </c>
    </row>
    <row r="1110" spans="1:5" x14ac:dyDescent="0.15">
      <c r="A1110" s="18" t="s">
        <v>3274</v>
      </c>
      <c r="B1110" s="9" t="s">
        <v>3322</v>
      </c>
      <c r="C1110" s="9" t="s">
        <v>3323</v>
      </c>
      <c r="D1110" s="9" t="s">
        <v>6435</v>
      </c>
      <c r="E1110" s="19" t="s">
        <v>3324</v>
      </c>
    </row>
    <row r="1111" spans="1:5" x14ac:dyDescent="0.15">
      <c r="A1111" s="18" t="s">
        <v>3274</v>
      </c>
      <c r="B1111" s="9" t="s">
        <v>3325</v>
      </c>
      <c r="C1111" s="9" t="s">
        <v>3326</v>
      </c>
      <c r="D1111" s="9" t="s">
        <v>6436</v>
      </c>
      <c r="E1111" s="19" t="s">
        <v>3327</v>
      </c>
    </row>
    <row r="1112" spans="1:5" x14ac:dyDescent="0.15">
      <c r="A1112" s="18" t="s">
        <v>3274</v>
      </c>
      <c r="B1112" s="9" t="s">
        <v>3328</v>
      </c>
      <c r="C1112" s="9" t="s">
        <v>3329</v>
      </c>
      <c r="D1112" s="9" t="s">
        <v>6437</v>
      </c>
      <c r="E1112" s="19" t="s">
        <v>3330</v>
      </c>
    </row>
    <row r="1113" spans="1:5" ht="16.5" thickBot="1" x14ac:dyDescent="0.2">
      <c r="A1113" s="18" t="s">
        <v>3274</v>
      </c>
      <c r="B1113" s="9" t="s">
        <v>3331</v>
      </c>
      <c r="C1113" s="9" t="s">
        <v>3332</v>
      </c>
      <c r="D1113" s="9" t="s">
        <v>6438</v>
      </c>
      <c r="E1113" s="19" t="s">
        <v>3333</v>
      </c>
    </row>
    <row r="1114" spans="1:5" ht="16.5" thickTop="1" x14ac:dyDescent="0.15">
      <c r="A1114" s="16" t="s">
        <v>3334</v>
      </c>
      <c r="B1114" s="8" t="s">
        <v>3335</v>
      </c>
      <c r="C1114" s="8"/>
      <c r="D1114" s="8" t="s">
        <v>6439</v>
      </c>
      <c r="E1114" s="17" t="s">
        <v>3336</v>
      </c>
    </row>
    <row r="1115" spans="1:5" x14ac:dyDescent="0.15">
      <c r="A1115" s="18" t="s">
        <v>3334</v>
      </c>
      <c r="B1115" s="9" t="s">
        <v>3337</v>
      </c>
      <c r="C1115" s="9" t="s">
        <v>3338</v>
      </c>
      <c r="D1115" s="9" t="s">
        <v>6440</v>
      </c>
      <c r="E1115" s="19" t="s">
        <v>3339</v>
      </c>
    </row>
    <row r="1116" spans="1:5" x14ac:dyDescent="0.15">
      <c r="A1116" s="18" t="s">
        <v>3334</v>
      </c>
      <c r="B1116" s="9" t="s">
        <v>3340</v>
      </c>
      <c r="C1116" s="9" t="s">
        <v>3341</v>
      </c>
      <c r="D1116" s="9" t="s">
        <v>6441</v>
      </c>
      <c r="E1116" s="19" t="s">
        <v>3342</v>
      </c>
    </row>
    <row r="1117" spans="1:5" x14ac:dyDescent="0.15">
      <c r="A1117" s="18" t="s">
        <v>3334</v>
      </c>
      <c r="B1117" s="9" t="s">
        <v>3343</v>
      </c>
      <c r="C1117" s="9" t="s">
        <v>3344</v>
      </c>
      <c r="D1117" s="9" t="s">
        <v>6442</v>
      </c>
      <c r="E1117" s="19" t="s">
        <v>3345</v>
      </c>
    </row>
    <row r="1118" spans="1:5" x14ac:dyDescent="0.15">
      <c r="A1118" s="18" t="s">
        <v>3334</v>
      </c>
      <c r="B1118" s="9" t="s">
        <v>3346</v>
      </c>
      <c r="C1118" s="9" t="s">
        <v>3347</v>
      </c>
      <c r="D1118" s="9" t="s">
        <v>6443</v>
      </c>
      <c r="E1118" s="19" t="s">
        <v>3348</v>
      </c>
    </row>
    <row r="1119" spans="1:5" x14ac:dyDescent="0.15">
      <c r="A1119" s="18" t="s">
        <v>3334</v>
      </c>
      <c r="B1119" s="9" t="s">
        <v>3349</v>
      </c>
      <c r="C1119" s="9" t="s">
        <v>3350</v>
      </c>
      <c r="D1119" s="9" t="s">
        <v>6444</v>
      </c>
      <c r="E1119" s="19" t="s">
        <v>3351</v>
      </c>
    </row>
    <row r="1120" spans="1:5" x14ac:dyDescent="0.15">
      <c r="A1120" s="18" t="s">
        <v>3334</v>
      </c>
      <c r="B1120" s="9" t="s">
        <v>3352</v>
      </c>
      <c r="C1120" s="9" t="s">
        <v>3353</v>
      </c>
      <c r="D1120" s="9" t="s">
        <v>6445</v>
      </c>
      <c r="E1120" s="19" t="s">
        <v>3354</v>
      </c>
    </row>
    <row r="1121" spans="1:5" x14ac:dyDescent="0.15">
      <c r="A1121" s="18" t="s">
        <v>3334</v>
      </c>
      <c r="B1121" s="9" t="s">
        <v>3355</v>
      </c>
      <c r="C1121" s="9" t="s">
        <v>3356</v>
      </c>
      <c r="D1121" s="9" t="s">
        <v>6446</v>
      </c>
      <c r="E1121" s="19" t="s">
        <v>3357</v>
      </c>
    </row>
    <row r="1122" spans="1:5" x14ac:dyDescent="0.15">
      <c r="A1122" s="18" t="s">
        <v>3334</v>
      </c>
      <c r="B1122" s="9" t="s">
        <v>3358</v>
      </c>
      <c r="C1122" s="9" t="s">
        <v>3359</v>
      </c>
      <c r="D1122" s="9" t="s">
        <v>6447</v>
      </c>
      <c r="E1122" s="19" t="s">
        <v>3360</v>
      </c>
    </row>
    <row r="1123" spans="1:5" x14ac:dyDescent="0.15">
      <c r="A1123" s="18" t="s">
        <v>3334</v>
      </c>
      <c r="B1123" s="9" t="s">
        <v>3361</v>
      </c>
      <c r="C1123" s="9" t="s">
        <v>3362</v>
      </c>
      <c r="D1123" s="9" t="s">
        <v>6448</v>
      </c>
      <c r="E1123" s="19" t="s">
        <v>3363</v>
      </c>
    </row>
    <row r="1124" spans="1:5" x14ac:dyDescent="0.15">
      <c r="A1124" s="18" t="s">
        <v>3334</v>
      </c>
      <c r="B1124" s="9" t="s">
        <v>3364</v>
      </c>
      <c r="C1124" s="9" t="s">
        <v>3365</v>
      </c>
      <c r="D1124" s="9" t="s">
        <v>6449</v>
      </c>
      <c r="E1124" s="19" t="s">
        <v>3366</v>
      </c>
    </row>
    <row r="1125" spans="1:5" x14ac:dyDescent="0.15">
      <c r="A1125" s="18" t="s">
        <v>3334</v>
      </c>
      <c r="B1125" s="9" t="s">
        <v>3367</v>
      </c>
      <c r="C1125" s="9" t="s">
        <v>3368</v>
      </c>
      <c r="D1125" s="9" t="s">
        <v>6450</v>
      </c>
      <c r="E1125" s="19" t="s">
        <v>3369</v>
      </c>
    </row>
    <row r="1126" spans="1:5" x14ac:dyDescent="0.15">
      <c r="A1126" s="18" t="s">
        <v>3334</v>
      </c>
      <c r="B1126" s="9" t="s">
        <v>3370</v>
      </c>
      <c r="C1126" s="9" t="s">
        <v>3371</v>
      </c>
      <c r="D1126" s="9" t="s">
        <v>6451</v>
      </c>
      <c r="E1126" s="19" t="s">
        <v>3372</v>
      </c>
    </row>
    <row r="1127" spans="1:5" x14ac:dyDescent="0.15">
      <c r="A1127" s="18" t="s">
        <v>3334</v>
      </c>
      <c r="B1127" s="9" t="s">
        <v>3373</v>
      </c>
      <c r="C1127" s="9" t="s">
        <v>3374</v>
      </c>
      <c r="D1127" s="9" t="s">
        <v>6452</v>
      </c>
      <c r="E1127" s="19" t="s">
        <v>3375</v>
      </c>
    </row>
    <row r="1128" spans="1:5" x14ac:dyDescent="0.15">
      <c r="A1128" s="18" t="s">
        <v>3334</v>
      </c>
      <c r="B1128" s="9" t="s">
        <v>3376</v>
      </c>
      <c r="C1128" s="9" t="s">
        <v>3377</v>
      </c>
      <c r="D1128" s="9" t="s">
        <v>6453</v>
      </c>
      <c r="E1128" s="19" t="s">
        <v>3378</v>
      </c>
    </row>
    <row r="1129" spans="1:5" x14ac:dyDescent="0.15">
      <c r="A1129" s="18" t="s">
        <v>3334</v>
      </c>
      <c r="B1129" s="9" t="s">
        <v>3379</v>
      </c>
      <c r="C1129" s="9" t="s">
        <v>3380</v>
      </c>
      <c r="D1129" s="9" t="s">
        <v>6454</v>
      </c>
      <c r="E1129" s="19" t="s">
        <v>3381</v>
      </c>
    </row>
    <row r="1130" spans="1:5" x14ac:dyDescent="0.15">
      <c r="A1130" s="18" t="s">
        <v>3334</v>
      </c>
      <c r="B1130" s="9" t="s">
        <v>3382</v>
      </c>
      <c r="C1130" s="9" t="s">
        <v>3383</v>
      </c>
      <c r="D1130" s="9" t="s">
        <v>6455</v>
      </c>
      <c r="E1130" s="19" t="s">
        <v>3384</v>
      </c>
    </row>
    <row r="1131" spans="1:5" x14ac:dyDescent="0.15">
      <c r="A1131" s="18" t="s">
        <v>3334</v>
      </c>
      <c r="B1131" s="9" t="s">
        <v>3385</v>
      </c>
      <c r="C1131" s="9" t="s">
        <v>3386</v>
      </c>
      <c r="D1131" s="9" t="s">
        <v>6456</v>
      </c>
      <c r="E1131" s="19" t="s">
        <v>3387</v>
      </c>
    </row>
    <row r="1132" spans="1:5" x14ac:dyDescent="0.15">
      <c r="A1132" s="18" t="s">
        <v>3334</v>
      </c>
      <c r="B1132" s="9" t="s">
        <v>3388</v>
      </c>
      <c r="C1132" s="9" t="s">
        <v>3389</v>
      </c>
      <c r="D1132" s="9" t="s">
        <v>6457</v>
      </c>
      <c r="E1132" s="19" t="s">
        <v>3390</v>
      </c>
    </row>
    <row r="1133" spans="1:5" x14ac:dyDescent="0.15">
      <c r="A1133" s="18" t="s">
        <v>3334</v>
      </c>
      <c r="B1133" s="9" t="s">
        <v>3391</v>
      </c>
      <c r="C1133" s="9" t="s">
        <v>3392</v>
      </c>
      <c r="D1133" s="9" t="s">
        <v>6458</v>
      </c>
      <c r="E1133" s="19" t="s">
        <v>3393</v>
      </c>
    </row>
    <row r="1134" spans="1:5" x14ac:dyDescent="0.15">
      <c r="A1134" s="18" t="s">
        <v>3334</v>
      </c>
      <c r="B1134" s="9" t="s">
        <v>3394</v>
      </c>
      <c r="C1134" s="9" t="s">
        <v>3395</v>
      </c>
      <c r="D1134" s="9" t="s">
        <v>6459</v>
      </c>
      <c r="E1134" s="19" t="s">
        <v>3396</v>
      </c>
    </row>
    <row r="1135" spans="1:5" x14ac:dyDescent="0.15">
      <c r="A1135" s="18" t="s">
        <v>3334</v>
      </c>
      <c r="B1135" s="9" t="s">
        <v>3397</v>
      </c>
      <c r="C1135" s="9" t="s">
        <v>3398</v>
      </c>
      <c r="D1135" s="9" t="s">
        <v>6460</v>
      </c>
      <c r="E1135" s="19" t="s">
        <v>3399</v>
      </c>
    </row>
    <row r="1136" spans="1:5" x14ac:dyDescent="0.15">
      <c r="A1136" s="18" t="s">
        <v>3334</v>
      </c>
      <c r="B1136" s="9" t="s">
        <v>3400</v>
      </c>
      <c r="C1136" s="9" t="s">
        <v>3401</v>
      </c>
      <c r="D1136" s="9" t="s">
        <v>6461</v>
      </c>
      <c r="E1136" s="19" t="s">
        <v>3402</v>
      </c>
    </row>
    <row r="1137" spans="1:5" x14ac:dyDescent="0.15">
      <c r="A1137" s="18" t="s">
        <v>3334</v>
      </c>
      <c r="B1137" s="9" t="s">
        <v>3403</v>
      </c>
      <c r="C1137" s="9" t="s">
        <v>3404</v>
      </c>
      <c r="D1137" s="9" t="s">
        <v>6462</v>
      </c>
      <c r="E1137" s="19" t="s">
        <v>3405</v>
      </c>
    </row>
    <row r="1138" spans="1:5" x14ac:dyDescent="0.15">
      <c r="A1138" s="18" t="s">
        <v>3334</v>
      </c>
      <c r="B1138" s="9" t="s">
        <v>3406</v>
      </c>
      <c r="C1138" s="9" t="s">
        <v>3407</v>
      </c>
      <c r="D1138" s="9" t="s">
        <v>6463</v>
      </c>
      <c r="E1138" s="19" t="s">
        <v>3408</v>
      </c>
    </row>
    <row r="1139" spans="1:5" x14ac:dyDescent="0.15">
      <c r="A1139" s="18" t="s">
        <v>3334</v>
      </c>
      <c r="B1139" s="9" t="s">
        <v>3409</v>
      </c>
      <c r="C1139" s="9" t="s">
        <v>3410</v>
      </c>
      <c r="D1139" s="9" t="s">
        <v>6464</v>
      </c>
      <c r="E1139" s="19" t="s">
        <v>3411</v>
      </c>
    </row>
    <row r="1140" spans="1:5" ht="16.5" thickBot="1" x14ac:dyDescent="0.2">
      <c r="A1140" s="18" t="s">
        <v>3334</v>
      </c>
      <c r="B1140" s="9" t="s">
        <v>3412</v>
      </c>
      <c r="C1140" s="9" t="s">
        <v>3413</v>
      </c>
      <c r="D1140" s="9" t="s">
        <v>6465</v>
      </c>
      <c r="E1140" s="19" t="s">
        <v>3414</v>
      </c>
    </row>
    <row r="1141" spans="1:5" ht="16.5" thickTop="1" x14ac:dyDescent="0.15">
      <c r="A1141" s="16" t="s">
        <v>3415</v>
      </c>
      <c r="B1141" s="8" t="s">
        <v>3416</v>
      </c>
      <c r="C1141" s="8"/>
      <c r="D1141" s="8" t="s">
        <v>6466</v>
      </c>
      <c r="E1141" s="17" t="s">
        <v>3417</v>
      </c>
    </row>
    <row r="1142" spans="1:5" x14ac:dyDescent="0.15">
      <c r="A1142" s="18" t="s">
        <v>3415</v>
      </c>
      <c r="B1142" s="9" t="s">
        <v>3418</v>
      </c>
      <c r="C1142" s="9" t="s">
        <v>3419</v>
      </c>
      <c r="D1142" s="9" t="s">
        <v>6467</v>
      </c>
      <c r="E1142" s="19" t="s">
        <v>3420</v>
      </c>
    </row>
    <row r="1143" spans="1:5" x14ac:dyDescent="0.15">
      <c r="A1143" s="18" t="s">
        <v>3415</v>
      </c>
      <c r="B1143" s="9" t="s">
        <v>3421</v>
      </c>
      <c r="C1143" s="9" t="s">
        <v>2460</v>
      </c>
      <c r="D1143" s="9" t="s">
        <v>6468</v>
      </c>
      <c r="E1143" s="19" t="s">
        <v>3422</v>
      </c>
    </row>
    <row r="1144" spans="1:5" x14ac:dyDescent="0.15">
      <c r="A1144" s="18" t="s">
        <v>3415</v>
      </c>
      <c r="B1144" s="9" t="s">
        <v>3423</v>
      </c>
      <c r="C1144" s="9" t="s">
        <v>3424</v>
      </c>
      <c r="D1144" s="9" t="s">
        <v>6469</v>
      </c>
      <c r="E1144" s="19" t="s">
        <v>3425</v>
      </c>
    </row>
    <row r="1145" spans="1:5" x14ac:dyDescent="0.15">
      <c r="A1145" s="18" t="s">
        <v>3415</v>
      </c>
      <c r="B1145" s="9" t="s">
        <v>3426</v>
      </c>
      <c r="C1145" s="9" t="s">
        <v>3427</v>
      </c>
      <c r="D1145" s="9" t="s">
        <v>6470</v>
      </c>
      <c r="E1145" s="19" t="s">
        <v>3428</v>
      </c>
    </row>
    <row r="1146" spans="1:5" x14ac:dyDescent="0.15">
      <c r="A1146" s="18" t="s">
        <v>3415</v>
      </c>
      <c r="B1146" s="9" t="s">
        <v>3429</v>
      </c>
      <c r="C1146" s="9" t="s">
        <v>3430</v>
      </c>
      <c r="D1146" s="9" t="s">
        <v>6471</v>
      </c>
      <c r="E1146" s="19" t="s">
        <v>3431</v>
      </c>
    </row>
    <row r="1147" spans="1:5" x14ac:dyDescent="0.15">
      <c r="A1147" s="18" t="s">
        <v>3415</v>
      </c>
      <c r="B1147" s="9" t="s">
        <v>3432</v>
      </c>
      <c r="C1147" s="9" t="s">
        <v>3433</v>
      </c>
      <c r="D1147" s="9" t="s">
        <v>6472</v>
      </c>
      <c r="E1147" s="19" t="s">
        <v>3434</v>
      </c>
    </row>
    <row r="1148" spans="1:5" x14ac:dyDescent="0.15">
      <c r="A1148" s="18" t="s">
        <v>3415</v>
      </c>
      <c r="B1148" s="9" t="s">
        <v>3435</v>
      </c>
      <c r="C1148" s="9" t="s">
        <v>3436</v>
      </c>
      <c r="D1148" s="9" t="s">
        <v>6473</v>
      </c>
      <c r="E1148" s="19" t="s">
        <v>3437</v>
      </c>
    </row>
    <row r="1149" spans="1:5" x14ac:dyDescent="0.15">
      <c r="A1149" s="18" t="s">
        <v>3415</v>
      </c>
      <c r="B1149" s="9" t="s">
        <v>3438</v>
      </c>
      <c r="C1149" s="9" t="s">
        <v>3439</v>
      </c>
      <c r="D1149" s="9" t="s">
        <v>6474</v>
      </c>
      <c r="E1149" s="19" t="s">
        <v>3440</v>
      </c>
    </row>
    <row r="1150" spans="1:5" x14ac:dyDescent="0.15">
      <c r="A1150" s="18" t="s">
        <v>3415</v>
      </c>
      <c r="B1150" s="9" t="s">
        <v>3441</v>
      </c>
      <c r="C1150" s="9" t="s">
        <v>3442</v>
      </c>
      <c r="D1150" s="9" t="s">
        <v>6475</v>
      </c>
      <c r="E1150" s="19" t="s">
        <v>3443</v>
      </c>
    </row>
    <row r="1151" spans="1:5" x14ac:dyDescent="0.15">
      <c r="A1151" s="18" t="s">
        <v>3415</v>
      </c>
      <c r="B1151" s="9" t="s">
        <v>3444</v>
      </c>
      <c r="C1151" s="9" t="s">
        <v>3445</v>
      </c>
      <c r="D1151" s="9" t="s">
        <v>6476</v>
      </c>
      <c r="E1151" s="19" t="s">
        <v>3446</v>
      </c>
    </row>
    <row r="1152" spans="1:5" x14ac:dyDescent="0.15">
      <c r="A1152" s="18" t="s">
        <v>3415</v>
      </c>
      <c r="B1152" s="9" t="s">
        <v>3447</v>
      </c>
      <c r="C1152" s="9" t="s">
        <v>3448</v>
      </c>
      <c r="D1152" s="9" t="s">
        <v>6477</v>
      </c>
      <c r="E1152" s="19" t="s">
        <v>3449</v>
      </c>
    </row>
    <row r="1153" spans="1:5" x14ac:dyDescent="0.15">
      <c r="A1153" s="18" t="s">
        <v>3415</v>
      </c>
      <c r="B1153" s="9" t="s">
        <v>3450</v>
      </c>
      <c r="C1153" s="9" t="s">
        <v>3451</v>
      </c>
      <c r="D1153" s="9" t="s">
        <v>6478</v>
      </c>
      <c r="E1153" s="19" t="s">
        <v>3452</v>
      </c>
    </row>
    <row r="1154" spans="1:5" x14ac:dyDescent="0.15">
      <c r="A1154" s="18" t="s">
        <v>3415</v>
      </c>
      <c r="B1154" s="9" t="s">
        <v>3453</v>
      </c>
      <c r="C1154" s="9" t="s">
        <v>3454</v>
      </c>
      <c r="D1154" s="9" t="s">
        <v>6479</v>
      </c>
      <c r="E1154" s="19" t="s">
        <v>3455</v>
      </c>
    </row>
    <row r="1155" spans="1:5" x14ac:dyDescent="0.15">
      <c r="A1155" s="18" t="s">
        <v>3415</v>
      </c>
      <c r="B1155" s="9" t="s">
        <v>3456</v>
      </c>
      <c r="C1155" s="9" t="s">
        <v>3457</v>
      </c>
      <c r="D1155" s="9" t="s">
        <v>6480</v>
      </c>
      <c r="E1155" s="19" t="s">
        <v>3458</v>
      </c>
    </row>
    <row r="1156" spans="1:5" x14ac:dyDescent="0.15">
      <c r="A1156" s="18" t="s">
        <v>3415</v>
      </c>
      <c r="B1156" s="9" t="s">
        <v>3459</v>
      </c>
      <c r="C1156" s="9" t="s">
        <v>3460</v>
      </c>
      <c r="D1156" s="9" t="s">
        <v>6481</v>
      </c>
      <c r="E1156" s="19" t="s">
        <v>3461</v>
      </c>
    </row>
    <row r="1157" spans="1:5" x14ac:dyDescent="0.15">
      <c r="A1157" s="18" t="s">
        <v>3415</v>
      </c>
      <c r="B1157" s="9" t="s">
        <v>3462</v>
      </c>
      <c r="C1157" s="9" t="s">
        <v>3463</v>
      </c>
      <c r="D1157" s="9" t="s">
        <v>6482</v>
      </c>
      <c r="E1157" s="19" t="s">
        <v>3464</v>
      </c>
    </row>
    <row r="1158" spans="1:5" x14ac:dyDescent="0.15">
      <c r="A1158" s="18" t="s">
        <v>3415</v>
      </c>
      <c r="B1158" s="9" t="s">
        <v>3465</v>
      </c>
      <c r="C1158" s="9" t="s">
        <v>3466</v>
      </c>
      <c r="D1158" s="9" t="s">
        <v>6483</v>
      </c>
      <c r="E1158" s="19" t="s">
        <v>3467</v>
      </c>
    </row>
    <row r="1159" spans="1:5" x14ac:dyDescent="0.15">
      <c r="A1159" s="18" t="s">
        <v>3415</v>
      </c>
      <c r="B1159" s="9" t="s">
        <v>3468</v>
      </c>
      <c r="C1159" s="9" t="s">
        <v>3469</v>
      </c>
      <c r="D1159" s="9" t="s">
        <v>6484</v>
      </c>
      <c r="E1159" s="19" t="s">
        <v>3470</v>
      </c>
    </row>
    <row r="1160" spans="1:5" x14ac:dyDescent="0.15">
      <c r="A1160" s="18" t="s">
        <v>3415</v>
      </c>
      <c r="B1160" s="9" t="s">
        <v>3471</v>
      </c>
      <c r="C1160" s="9" t="s">
        <v>3472</v>
      </c>
      <c r="D1160" s="9" t="s">
        <v>6485</v>
      </c>
      <c r="E1160" s="19" t="s">
        <v>3473</v>
      </c>
    </row>
    <row r="1161" spans="1:5" x14ac:dyDescent="0.15">
      <c r="A1161" s="18" t="s">
        <v>3415</v>
      </c>
      <c r="B1161" s="9" t="s">
        <v>3474</v>
      </c>
      <c r="C1161" s="9" t="s">
        <v>3475</v>
      </c>
      <c r="D1161" s="9" t="s">
        <v>6486</v>
      </c>
      <c r="E1161" s="19" t="s">
        <v>3476</v>
      </c>
    </row>
    <row r="1162" spans="1:5" x14ac:dyDescent="0.15">
      <c r="A1162" s="18" t="s">
        <v>3415</v>
      </c>
      <c r="B1162" s="9" t="s">
        <v>3477</v>
      </c>
      <c r="C1162" s="9" t="s">
        <v>3478</v>
      </c>
      <c r="D1162" s="9" t="s">
        <v>6487</v>
      </c>
      <c r="E1162" s="19" t="s">
        <v>3479</v>
      </c>
    </row>
    <row r="1163" spans="1:5" x14ac:dyDescent="0.15">
      <c r="A1163" s="18" t="s">
        <v>3415</v>
      </c>
      <c r="B1163" s="9" t="s">
        <v>3480</v>
      </c>
      <c r="C1163" s="9" t="s">
        <v>3481</v>
      </c>
      <c r="D1163" s="9" t="s">
        <v>6488</v>
      </c>
      <c r="E1163" s="19" t="s">
        <v>3482</v>
      </c>
    </row>
    <row r="1164" spans="1:5" x14ac:dyDescent="0.15">
      <c r="A1164" s="18" t="s">
        <v>3415</v>
      </c>
      <c r="B1164" s="9" t="s">
        <v>3483</v>
      </c>
      <c r="C1164" s="9" t="s">
        <v>3484</v>
      </c>
      <c r="D1164" s="9" t="s">
        <v>6489</v>
      </c>
      <c r="E1164" s="19" t="s">
        <v>3485</v>
      </c>
    </row>
    <row r="1165" spans="1:5" x14ac:dyDescent="0.15">
      <c r="A1165" s="18" t="s">
        <v>3415</v>
      </c>
      <c r="B1165" s="9" t="s">
        <v>3486</v>
      </c>
      <c r="C1165" s="9" t="s">
        <v>3487</v>
      </c>
      <c r="D1165" s="9" t="s">
        <v>6490</v>
      </c>
      <c r="E1165" s="19" t="s">
        <v>3488</v>
      </c>
    </row>
    <row r="1166" spans="1:5" x14ac:dyDescent="0.15">
      <c r="A1166" s="18" t="s">
        <v>3415</v>
      </c>
      <c r="B1166" s="9" t="s">
        <v>3489</v>
      </c>
      <c r="C1166" s="9" t="s">
        <v>3490</v>
      </c>
      <c r="D1166" s="9" t="s">
        <v>6491</v>
      </c>
      <c r="E1166" s="19" t="s">
        <v>3491</v>
      </c>
    </row>
    <row r="1167" spans="1:5" x14ac:dyDescent="0.15">
      <c r="A1167" s="18" t="s">
        <v>3415</v>
      </c>
      <c r="B1167" s="9" t="s">
        <v>3492</v>
      </c>
      <c r="C1167" s="9" t="s">
        <v>3493</v>
      </c>
      <c r="D1167" s="9" t="s">
        <v>6492</v>
      </c>
      <c r="E1167" s="19" t="s">
        <v>3494</v>
      </c>
    </row>
    <row r="1168" spans="1:5" x14ac:dyDescent="0.15">
      <c r="A1168" s="18" t="s">
        <v>3415</v>
      </c>
      <c r="B1168" s="9" t="s">
        <v>3495</v>
      </c>
      <c r="C1168" s="9" t="s">
        <v>3496</v>
      </c>
      <c r="D1168" s="9" t="s">
        <v>6493</v>
      </c>
      <c r="E1168" s="19" t="s">
        <v>3497</v>
      </c>
    </row>
    <row r="1169" spans="1:5" x14ac:dyDescent="0.15">
      <c r="A1169" s="18" t="s">
        <v>3415</v>
      </c>
      <c r="B1169" s="9" t="s">
        <v>3498</v>
      </c>
      <c r="C1169" s="9" t="s">
        <v>3499</v>
      </c>
      <c r="D1169" s="9" t="s">
        <v>6494</v>
      </c>
      <c r="E1169" s="19" t="s">
        <v>3500</v>
      </c>
    </row>
    <row r="1170" spans="1:5" x14ac:dyDescent="0.15">
      <c r="A1170" s="18" t="s">
        <v>3415</v>
      </c>
      <c r="B1170" s="9" t="s">
        <v>3501</v>
      </c>
      <c r="C1170" s="9" t="s">
        <v>3502</v>
      </c>
      <c r="D1170" s="9" t="s">
        <v>6495</v>
      </c>
      <c r="E1170" s="19" t="s">
        <v>3503</v>
      </c>
    </row>
    <row r="1171" spans="1:5" x14ac:dyDescent="0.15">
      <c r="A1171" s="18" t="s">
        <v>3415</v>
      </c>
      <c r="B1171" s="9" t="s">
        <v>3504</v>
      </c>
      <c r="C1171" s="9" t="s">
        <v>3505</v>
      </c>
      <c r="D1171" s="9" t="s">
        <v>6496</v>
      </c>
      <c r="E1171" s="19" t="s">
        <v>3506</v>
      </c>
    </row>
    <row r="1172" spans="1:5" x14ac:dyDescent="0.15">
      <c r="A1172" s="18" t="s">
        <v>3415</v>
      </c>
      <c r="B1172" s="9" t="s">
        <v>3507</v>
      </c>
      <c r="C1172" s="9" t="s">
        <v>3508</v>
      </c>
      <c r="D1172" s="9" t="s">
        <v>6497</v>
      </c>
      <c r="E1172" s="19" t="s">
        <v>3509</v>
      </c>
    </row>
    <row r="1173" spans="1:5" x14ac:dyDescent="0.15">
      <c r="A1173" s="18" t="s">
        <v>3415</v>
      </c>
      <c r="B1173" s="9" t="s">
        <v>3510</v>
      </c>
      <c r="C1173" s="9" t="s">
        <v>3511</v>
      </c>
      <c r="D1173" s="9" t="s">
        <v>6498</v>
      </c>
      <c r="E1173" s="19" t="s">
        <v>3512</v>
      </c>
    </row>
    <row r="1174" spans="1:5" x14ac:dyDescent="0.15">
      <c r="A1174" s="18" t="s">
        <v>3415</v>
      </c>
      <c r="B1174" s="9" t="s">
        <v>3513</v>
      </c>
      <c r="C1174" s="9" t="s">
        <v>3514</v>
      </c>
      <c r="D1174" s="9" t="s">
        <v>6499</v>
      </c>
      <c r="E1174" s="19" t="s">
        <v>3515</v>
      </c>
    </row>
    <row r="1175" spans="1:5" x14ac:dyDescent="0.15">
      <c r="A1175" s="18" t="s">
        <v>3415</v>
      </c>
      <c r="B1175" s="9" t="s">
        <v>3516</v>
      </c>
      <c r="C1175" s="9" t="s">
        <v>3517</v>
      </c>
      <c r="D1175" s="9" t="s">
        <v>6500</v>
      </c>
      <c r="E1175" s="19" t="s">
        <v>3518</v>
      </c>
    </row>
    <row r="1176" spans="1:5" x14ac:dyDescent="0.15">
      <c r="A1176" s="18" t="s">
        <v>3415</v>
      </c>
      <c r="B1176" s="9" t="s">
        <v>3519</v>
      </c>
      <c r="C1176" s="9" t="s">
        <v>3520</v>
      </c>
      <c r="D1176" s="9" t="s">
        <v>6501</v>
      </c>
      <c r="E1176" s="19" t="s">
        <v>3521</v>
      </c>
    </row>
    <row r="1177" spans="1:5" x14ac:dyDescent="0.15">
      <c r="A1177" s="18" t="s">
        <v>3415</v>
      </c>
      <c r="B1177" s="9" t="s">
        <v>3522</v>
      </c>
      <c r="C1177" s="9" t="s">
        <v>3523</v>
      </c>
      <c r="D1177" s="9" t="s">
        <v>6502</v>
      </c>
      <c r="E1177" s="19" t="s">
        <v>3524</v>
      </c>
    </row>
    <row r="1178" spans="1:5" x14ac:dyDescent="0.15">
      <c r="A1178" s="18" t="s">
        <v>3415</v>
      </c>
      <c r="B1178" s="9" t="s">
        <v>3525</v>
      </c>
      <c r="C1178" s="9" t="s">
        <v>3526</v>
      </c>
      <c r="D1178" s="9" t="s">
        <v>6503</v>
      </c>
      <c r="E1178" s="19" t="s">
        <v>3527</v>
      </c>
    </row>
    <row r="1179" spans="1:5" x14ac:dyDescent="0.15">
      <c r="A1179" s="18" t="s">
        <v>3415</v>
      </c>
      <c r="B1179" s="9" t="s">
        <v>3528</v>
      </c>
      <c r="C1179" s="9" t="s">
        <v>3529</v>
      </c>
      <c r="D1179" s="9" t="s">
        <v>6504</v>
      </c>
      <c r="E1179" s="19" t="s">
        <v>3530</v>
      </c>
    </row>
    <row r="1180" spans="1:5" x14ac:dyDescent="0.15">
      <c r="A1180" s="18" t="s">
        <v>3415</v>
      </c>
      <c r="B1180" s="9" t="s">
        <v>3531</v>
      </c>
      <c r="C1180" s="9" t="s">
        <v>3532</v>
      </c>
      <c r="D1180" s="9" t="s">
        <v>6505</v>
      </c>
      <c r="E1180" s="19" t="s">
        <v>3533</v>
      </c>
    </row>
    <row r="1181" spans="1:5" x14ac:dyDescent="0.15">
      <c r="A1181" s="18" t="s">
        <v>3415</v>
      </c>
      <c r="B1181" s="9" t="s">
        <v>3534</v>
      </c>
      <c r="C1181" s="9" t="s">
        <v>3535</v>
      </c>
      <c r="D1181" s="9" t="s">
        <v>6506</v>
      </c>
      <c r="E1181" s="19" t="s">
        <v>3536</v>
      </c>
    </row>
    <row r="1182" spans="1:5" x14ac:dyDescent="0.15">
      <c r="A1182" s="18" t="s">
        <v>3415</v>
      </c>
      <c r="B1182" s="9" t="s">
        <v>3537</v>
      </c>
      <c r="C1182" s="9" t="s">
        <v>3538</v>
      </c>
      <c r="D1182" s="9" t="s">
        <v>6507</v>
      </c>
      <c r="E1182" s="19" t="s">
        <v>3539</v>
      </c>
    </row>
    <row r="1183" spans="1:5" x14ac:dyDescent="0.15">
      <c r="A1183" s="18" t="s">
        <v>3415</v>
      </c>
      <c r="B1183" s="9" t="s">
        <v>3540</v>
      </c>
      <c r="C1183" s="9" t="s">
        <v>3541</v>
      </c>
      <c r="D1183" s="9" t="s">
        <v>6508</v>
      </c>
      <c r="E1183" s="19" t="s">
        <v>3542</v>
      </c>
    </row>
    <row r="1184" spans="1:5" ht="16.5" thickBot="1" x14ac:dyDescent="0.2">
      <c r="A1184" s="18" t="s">
        <v>3415</v>
      </c>
      <c r="B1184" s="9" t="s">
        <v>3543</v>
      </c>
      <c r="C1184" s="9" t="s">
        <v>3544</v>
      </c>
      <c r="D1184" s="9" t="s">
        <v>6509</v>
      </c>
      <c r="E1184" s="19" t="s">
        <v>3545</v>
      </c>
    </row>
    <row r="1185" spans="1:5" ht="16.5" thickTop="1" x14ac:dyDescent="0.15">
      <c r="A1185" s="16" t="s">
        <v>3546</v>
      </c>
      <c r="B1185" s="8" t="s">
        <v>3547</v>
      </c>
      <c r="C1185" s="8"/>
      <c r="D1185" s="8" t="s">
        <v>6510</v>
      </c>
      <c r="E1185" s="17" t="s">
        <v>3548</v>
      </c>
    </row>
    <row r="1186" spans="1:5" x14ac:dyDescent="0.15">
      <c r="A1186" s="18" t="s">
        <v>3546</v>
      </c>
      <c r="B1186" s="9" t="s">
        <v>3549</v>
      </c>
      <c r="C1186" s="9" t="s">
        <v>3550</v>
      </c>
      <c r="D1186" s="9" t="s">
        <v>6511</v>
      </c>
      <c r="E1186" s="19" t="s">
        <v>3551</v>
      </c>
    </row>
    <row r="1187" spans="1:5" x14ac:dyDescent="0.15">
      <c r="A1187" s="18" t="s">
        <v>3546</v>
      </c>
      <c r="B1187" s="9" t="s">
        <v>3552</v>
      </c>
      <c r="C1187" s="9" t="s">
        <v>3553</v>
      </c>
      <c r="D1187" s="9" t="s">
        <v>6512</v>
      </c>
      <c r="E1187" s="19" t="s">
        <v>3554</v>
      </c>
    </row>
    <row r="1188" spans="1:5" x14ac:dyDescent="0.15">
      <c r="A1188" s="18" t="s">
        <v>3546</v>
      </c>
      <c r="B1188" s="9" t="s">
        <v>3555</v>
      </c>
      <c r="C1188" s="9" t="s">
        <v>3556</v>
      </c>
      <c r="D1188" s="9" t="s">
        <v>6513</v>
      </c>
      <c r="E1188" s="19" t="s">
        <v>3557</v>
      </c>
    </row>
    <row r="1189" spans="1:5" x14ac:dyDescent="0.15">
      <c r="A1189" s="18" t="s">
        <v>3546</v>
      </c>
      <c r="B1189" s="9" t="s">
        <v>3558</v>
      </c>
      <c r="C1189" s="9" t="s">
        <v>3559</v>
      </c>
      <c r="D1189" s="9" t="s">
        <v>6514</v>
      </c>
      <c r="E1189" s="19" t="s">
        <v>3560</v>
      </c>
    </row>
    <row r="1190" spans="1:5" x14ac:dyDescent="0.15">
      <c r="A1190" s="18" t="s">
        <v>3546</v>
      </c>
      <c r="B1190" s="9" t="s">
        <v>3561</v>
      </c>
      <c r="C1190" s="9" t="s">
        <v>3562</v>
      </c>
      <c r="D1190" s="9" t="s">
        <v>6515</v>
      </c>
      <c r="E1190" s="19" t="s">
        <v>3563</v>
      </c>
    </row>
    <row r="1191" spans="1:5" x14ac:dyDescent="0.15">
      <c r="A1191" s="18" t="s">
        <v>3546</v>
      </c>
      <c r="B1191" s="9" t="s">
        <v>3564</v>
      </c>
      <c r="C1191" s="9" t="s">
        <v>3565</v>
      </c>
      <c r="D1191" s="9" t="s">
        <v>6516</v>
      </c>
      <c r="E1191" s="19" t="s">
        <v>3566</v>
      </c>
    </row>
    <row r="1192" spans="1:5" x14ac:dyDescent="0.15">
      <c r="A1192" s="18" t="s">
        <v>3546</v>
      </c>
      <c r="B1192" s="9" t="s">
        <v>3567</v>
      </c>
      <c r="C1192" s="9" t="s">
        <v>3568</v>
      </c>
      <c r="D1192" s="9" t="s">
        <v>6517</v>
      </c>
      <c r="E1192" s="19" t="s">
        <v>3569</v>
      </c>
    </row>
    <row r="1193" spans="1:5" x14ac:dyDescent="0.15">
      <c r="A1193" s="18" t="s">
        <v>3546</v>
      </c>
      <c r="B1193" s="9" t="s">
        <v>3570</v>
      </c>
      <c r="C1193" s="9" t="s">
        <v>3571</v>
      </c>
      <c r="D1193" s="9" t="s">
        <v>6518</v>
      </c>
      <c r="E1193" s="19" t="s">
        <v>3572</v>
      </c>
    </row>
    <row r="1194" spans="1:5" x14ac:dyDescent="0.15">
      <c r="A1194" s="18" t="s">
        <v>3546</v>
      </c>
      <c r="B1194" s="9" t="s">
        <v>3573</v>
      </c>
      <c r="C1194" s="9" t="s">
        <v>3574</v>
      </c>
      <c r="D1194" s="9" t="s">
        <v>6519</v>
      </c>
      <c r="E1194" s="19" t="s">
        <v>3575</v>
      </c>
    </row>
    <row r="1195" spans="1:5" x14ac:dyDescent="0.15">
      <c r="A1195" s="18" t="s">
        <v>3546</v>
      </c>
      <c r="B1195" s="9" t="s">
        <v>3576</v>
      </c>
      <c r="C1195" s="9" t="s">
        <v>3577</v>
      </c>
      <c r="D1195" s="9" t="s">
        <v>6520</v>
      </c>
      <c r="E1195" s="19" t="s">
        <v>3578</v>
      </c>
    </row>
    <row r="1196" spans="1:5" x14ac:dyDescent="0.15">
      <c r="A1196" s="18" t="s">
        <v>3546</v>
      </c>
      <c r="B1196" s="9" t="s">
        <v>3579</v>
      </c>
      <c r="C1196" s="9" t="s">
        <v>3580</v>
      </c>
      <c r="D1196" s="9" t="s">
        <v>6521</v>
      </c>
      <c r="E1196" s="19" t="s">
        <v>3581</v>
      </c>
    </row>
    <row r="1197" spans="1:5" x14ac:dyDescent="0.15">
      <c r="A1197" s="18" t="s">
        <v>3546</v>
      </c>
      <c r="B1197" s="9" t="s">
        <v>3582</v>
      </c>
      <c r="C1197" s="9" t="s">
        <v>3583</v>
      </c>
      <c r="D1197" s="9" t="s">
        <v>6522</v>
      </c>
      <c r="E1197" s="19" t="s">
        <v>3584</v>
      </c>
    </row>
    <row r="1198" spans="1:5" x14ac:dyDescent="0.15">
      <c r="A1198" s="18" t="s">
        <v>3546</v>
      </c>
      <c r="B1198" s="9" t="s">
        <v>3585</v>
      </c>
      <c r="C1198" s="9" t="s">
        <v>3586</v>
      </c>
      <c r="D1198" s="9" t="s">
        <v>6523</v>
      </c>
      <c r="E1198" s="19" t="s">
        <v>3587</v>
      </c>
    </row>
    <row r="1199" spans="1:5" x14ac:dyDescent="0.15">
      <c r="A1199" s="18" t="s">
        <v>3546</v>
      </c>
      <c r="B1199" s="9" t="s">
        <v>3588</v>
      </c>
      <c r="C1199" s="9" t="s">
        <v>3589</v>
      </c>
      <c r="D1199" s="9" t="s">
        <v>6524</v>
      </c>
      <c r="E1199" s="19" t="s">
        <v>3590</v>
      </c>
    </row>
    <row r="1200" spans="1:5" x14ac:dyDescent="0.15">
      <c r="A1200" s="18" t="s">
        <v>3546</v>
      </c>
      <c r="B1200" s="9" t="s">
        <v>3591</v>
      </c>
      <c r="C1200" s="9" t="s">
        <v>3592</v>
      </c>
      <c r="D1200" s="9" t="s">
        <v>6525</v>
      </c>
      <c r="E1200" s="19" t="s">
        <v>3593</v>
      </c>
    </row>
    <row r="1201" spans="1:5" x14ac:dyDescent="0.15">
      <c r="A1201" s="18" t="s">
        <v>3546</v>
      </c>
      <c r="B1201" s="9" t="s">
        <v>3594</v>
      </c>
      <c r="C1201" s="9" t="s">
        <v>3595</v>
      </c>
      <c r="D1201" s="9" t="s">
        <v>6526</v>
      </c>
      <c r="E1201" s="19" t="s">
        <v>3596</v>
      </c>
    </row>
    <row r="1202" spans="1:5" x14ac:dyDescent="0.15">
      <c r="A1202" s="18" t="s">
        <v>3546</v>
      </c>
      <c r="B1202" s="9" t="s">
        <v>3597</v>
      </c>
      <c r="C1202" s="9" t="s">
        <v>3598</v>
      </c>
      <c r="D1202" s="9" t="s">
        <v>6527</v>
      </c>
      <c r="E1202" s="19" t="s">
        <v>3599</v>
      </c>
    </row>
    <row r="1203" spans="1:5" x14ac:dyDescent="0.15">
      <c r="A1203" s="18" t="s">
        <v>3546</v>
      </c>
      <c r="B1203" s="9" t="s">
        <v>3600</v>
      </c>
      <c r="C1203" s="9" t="s">
        <v>3601</v>
      </c>
      <c r="D1203" s="9" t="s">
        <v>6528</v>
      </c>
      <c r="E1203" s="19" t="s">
        <v>3602</v>
      </c>
    </row>
    <row r="1204" spans="1:5" x14ac:dyDescent="0.15">
      <c r="A1204" s="18" t="s">
        <v>3546</v>
      </c>
      <c r="B1204" s="9" t="s">
        <v>3603</v>
      </c>
      <c r="C1204" s="9" t="s">
        <v>3604</v>
      </c>
      <c r="D1204" s="9" t="s">
        <v>6529</v>
      </c>
      <c r="E1204" s="19" t="s">
        <v>3605</v>
      </c>
    </row>
    <row r="1205" spans="1:5" x14ac:dyDescent="0.15">
      <c r="A1205" s="18" t="s">
        <v>3546</v>
      </c>
      <c r="B1205" s="9" t="s">
        <v>3606</v>
      </c>
      <c r="C1205" s="9" t="s">
        <v>3607</v>
      </c>
      <c r="D1205" s="9" t="s">
        <v>6530</v>
      </c>
      <c r="E1205" s="19" t="s">
        <v>3608</v>
      </c>
    </row>
    <row r="1206" spans="1:5" x14ac:dyDescent="0.15">
      <c r="A1206" s="18" t="s">
        <v>3546</v>
      </c>
      <c r="B1206" s="9" t="s">
        <v>3609</v>
      </c>
      <c r="C1206" s="9" t="s">
        <v>3610</v>
      </c>
      <c r="D1206" s="9" t="s">
        <v>6531</v>
      </c>
      <c r="E1206" s="19" t="s">
        <v>3611</v>
      </c>
    </row>
    <row r="1207" spans="1:5" x14ac:dyDescent="0.15">
      <c r="A1207" s="18" t="s">
        <v>3546</v>
      </c>
      <c r="B1207" s="9" t="s">
        <v>3612</v>
      </c>
      <c r="C1207" s="9" t="s">
        <v>3613</v>
      </c>
      <c r="D1207" s="9" t="s">
        <v>6532</v>
      </c>
      <c r="E1207" s="19" t="s">
        <v>3614</v>
      </c>
    </row>
    <row r="1208" spans="1:5" x14ac:dyDescent="0.15">
      <c r="A1208" s="18" t="s">
        <v>3546</v>
      </c>
      <c r="B1208" s="9" t="s">
        <v>3615</v>
      </c>
      <c r="C1208" s="9" t="s">
        <v>3616</v>
      </c>
      <c r="D1208" s="9" t="s">
        <v>6533</v>
      </c>
      <c r="E1208" s="19" t="s">
        <v>3617</v>
      </c>
    </row>
    <row r="1209" spans="1:5" x14ac:dyDescent="0.15">
      <c r="A1209" s="18" t="s">
        <v>3546</v>
      </c>
      <c r="B1209" s="9" t="s">
        <v>3618</v>
      </c>
      <c r="C1209" s="9" t="s">
        <v>3619</v>
      </c>
      <c r="D1209" s="9" t="s">
        <v>6534</v>
      </c>
      <c r="E1209" s="19" t="s">
        <v>3620</v>
      </c>
    </row>
    <row r="1210" spans="1:5" x14ac:dyDescent="0.15">
      <c r="A1210" s="18" t="s">
        <v>3546</v>
      </c>
      <c r="B1210" s="9" t="s">
        <v>3621</v>
      </c>
      <c r="C1210" s="9" t="s">
        <v>3622</v>
      </c>
      <c r="D1210" s="9" t="s">
        <v>6535</v>
      </c>
      <c r="E1210" s="19" t="s">
        <v>3623</v>
      </c>
    </row>
    <row r="1211" spans="1:5" x14ac:dyDescent="0.15">
      <c r="A1211" s="18" t="s">
        <v>3546</v>
      </c>
      <c r="B1211" s="9" t="s">
        <v>3624</v>
      </c>
      <c r="C1211" s="9" t="s">
        <v>3625</v>
      </c>
      <c r="D1211" s="9" t="s">
        <v>6536</v>
      </c>
      <c r="E1211" s="19" t="s">
        <v>3626</v>
      </c>
    </row>
    <row r="1212" spans="1:5" x14ac:dyDescent="0.15">
      <c r="A1212" s="18" t="s">
        <v>3546</v>
      </c>
      <c r="B1212" s="9" t="s">
        <v>3627</v>
      </c>
      <c r="C1212" s="9" t="s">
        <v>3628</v>
      </c>
      <c r="D1212" s="9" t="s">
        <v>6537</v>
      </c>
      <c r="E1212" s="19" t="s">
        <v>3629</v>
      </c>
    </row>
    <row r="1213" spans="1:5" x14ac:dyDescent="0.15">
      <c r="A1213" s="18" t="s">
        <v>3546</v>
      </c>
      <c r="B1213" s="9" t="s">
        <v>3630</v>
      </c>
      <c r="C1213" s="9" t="s">
        <v>3631</v>
      </c>
      <c r="D1213" s="9" t="s">
        <v>6538</v>
      </c>
      <c r="E1213" s="19" t="s">
        <v>3632</v>
      </c>
    </row>
    <row r="1214" spans="1:5" x14ac:dyDescent="0.15">
      <c r="A1214" s="18" t="s">
        <v>3546</v>
      </c>
      <c r="B1214" s="9" t="s">
        <v>3633</v>
      </c>
      <c r="C1214" s="9" t="s">
        <v>3634</v>
      </c>
      <c r="D1214" s="9" t="s">
        <v>6539</v>
      </c>
      <c r="E1214" s="19" t="s">
        <v>3635</v>
      </c>
    </row>
    <row r="1215" spans="1:5" x14ac:dyDescent="0.15">
      <c r="A1215" s="18" t="s">
        <v>3546</v>
      </c>
      <c r="B1215" s="9" t="s">
        <v>3636</v>
      </c>
      <c r="C1215" s="9" t="s">
        <v>3637</v>
      </c>
      <c r="D1215" s="9" t="s">
        <v>6540</v>
      </c>
      <c r="E1215" s="19" t="s">
        <v>3638</v>
      </c>
    </row>
    <row r="1216" spans="1:5" x14ac:dyDescent="0.15">
      <c r="A1216" s="18" t="s">
        <v>3546</v>
      </c>
      <c r="B1216" s="9" t="s">
        <v>3639</v>
      </c>
      <c r="C1216" s="9" t="s">
        <v>3640</v>
      </c>
      <c r="D1216" s="9" t="s">
        <v>6541</v>
      </c>
      <c r="E1216" s="19" t="s">
        <v>3641</v>
      </c>
    </row>
    <row r="1217" spans="1:5" x14ac:dyDescent="0.15">
      <c r="A1217" s="18" t="s">
        <v>3546</v>
      </c>
      <c r="B1217" s="9" t="s">
        <v>3642</v>
      </c>
      <c r="C1217" s="9" t="s">
        <v>3643</v>
      </c>
      <c r="D1217" s="9" t="s">
        <v>6542</v>
      </c>
      <c r="E1217" s="19" t="s">
        <v>3644</v>
      </c>
    </row>
    <row r="1218" spans="1:5" x14ac:dyDescent="0.15">
      <c r="A1218" s="18" t="s">
        <v>3546</v>
      </c>
      <c r="B1218" s="9" t="s">
        <v>3645</v>
      </c>
      <c r="C1218" s="9" t="s">
        <v>3646</v>
      </c>
      <c r="D1218" s="9" t="s">
        <v>6543</v>
      </c>
      <c r="E1218" s="19" t="s">
        <v>3647</v>
      </c>
    </row>
    <row r="1219" spans="1:5" x14ac:dyDescent="0.15">
      <c r="A1219" s="18" t="s">
        <v>3546</v>
      </c>
      <c r="B1219" s="9" t="s">
        <v>3648</v>
      </c>
      <c r="C1219" s="9" t="s">
        <v>3649</v>
      </c>
      <c r="D1219" s="9" t="s">
        <v>6544</v>
      </c>
      <c r="E1219" s="19" t="s">
        <v>3650</v>
      </c>
    </row>
    <row r="1220" spans="1:5" x14ac:dyDescent="0.15">
      <c r="A1220" s="18" t="s">
        <v>3546</v>
      </c>
      <c r="B1220" s="9" t="s">
        <v>3651</v>
      </c>
      <c r="C1220" s="9" t="s">
        <v>3652</v>
      </c>
      <c r="D1220" s="9" t="s">
        <v>6545</v>
      </c>
      <c r="E1220" s="19" t="s">
        <v>3653</v>
      </c>
    </row>
    <row r="1221" spans="1:5" x14ac:dyDescent="0.15">
      <c r="A1221" s="18" t="s">
        <v>3546</v>
      </c>
      <c r="B1221" s="9" t="s">
        <v>3654</v>
      </c>
      <c r="C1221" s="9" t="s">
        <v>312</v>
      </c>
      <c r="D1221" s="9" t="s">
        <v>6546</v>
      </c>
      <c r="E1221" s="19" t="s">
        <v>3655</v>
      </c>
    </row>
    <row r="1222" spans="1:5" x14ac:dyDescent="0.15">
      <c r="A1222" s="18" t="s">
        <v>3546</v>
      </c>
      <c r="B1222" s="9" t="s">
        <v>3537</v>
      </c>
      <c r="C1222" s="9" t="s">
        <v>3538</v>
      </c>
      <c r="D1222" s="9" t="s">
        <v>6547</v>
      </c>
      <c r="E1222" s="19" t="s">
        <v>3656</v>
      </c>
    </row>
    <row r="1223" spans="1:5" x14ac:dyDescent="0.15">
      <c r="A1223" s="18" t="s">
        <v>3546</v>
      </c>
      <c r="B1223" s="9" t="s">
        <v>3657</v>
      </c>
      <c r="C1223" s="9" t="s">
        <v>3658</v>
      </c>
      <c r="D1223" s="9" t="s">
        <v>6548</v>
      </c>
      <c r="E1223" s="19" t="s">
        <v>3659</v>
      </c>
    </row>
    <row r="1224" spans="1:5" x14ac:dyDescent="0.15">
      <c r="A1224" s="18" t="s">
        <v>3546</v>
      </c>
      <c r="B1224" s="9" t="s">
        <v>3660</v>
      </c>
      <c r="C1224" s="9" t="s">
        <v>3661</v>
      </c>
      <c r="D1224" s="9" t="s">
        <v>6549</v>
      </c>
      <c r="E1224" s="19" t="s">
        <v>3662</v>
      </c>
    </row>
    <row r="1225" spans="1:5" x14ac:dyDescent="0.15">
      <c r="A1225" s="18" t="s">
        <v>3546</v>
      </c>
      <c r="B1225" s="9" t="s">
        <v>3663</v>
      </c>
      <c r="C1225" s="9" t="s">
        <v>3664</v>
      </c>
      <c r="D1225" s="9" t="s">
        <v>6550</v>
      </c>
      <c r="E1225" s="19" t="s">
        <v>3665</v>
      </c>
    </row>
    <row r="1226" spans="1:5" ht="16.5" thickBot="1" x14ac:dyDescent="0.2">
      <c r="A1226" s="18" t="s">
        <v>3546</v>
      </c>
      <c r="B1226" s="9" t="s">
        <v>3666</v>
      </c>
      <c r="C1226" s="9" t="s">
        <v>3667</v>
      </c>
      <c r="D1226" s="9" t="s">
        <v>6551</v>
      </c>
      <c r="E1226" s="19" t="s">
        <v>3668</v>
      </c>
    </row>
    <row r="1227" spans="1:5" ht="16.5" thickTop="1" x14ac:dyDescent="0.15">
      <c r="A1227" s="16" t="s">
        <v>3669</v>
      </c>
      <c r="B1227" s="8" t="s">
        <v>3670</v>
      </c>
      <c r="C1227" s="8"/>
      <c r="D1227" s="8" t="s">
        <v>6552</v>
      </c>
      <c r="E1227" s="17" t="s">
        <v>3671</v>
      </c>
    </row>
    <row r="1228" spans="1:5" x14ac:dyDescent="0.15">
      <c r="A1228" s="18" t="s">
        <v>3669</v>
      </c>
      <c r="B1228" s="9" t="s">
        <v>3672</v>
      </c>
      <c r="C1228" s="9" t="s">
        <v>3673</v>
      </c>
      <c r="D1228" s="9" t="s">
        <v>6553</v>
      </c>
      <c r="E1228" s="19" t="s">
        <v>3674</v>
      </c>
    </row>
    <row r="1229" spans="1:5" x14ac:dyDescent="0.15">
      <c r="A1229" s="18" t="s">
        <v>3669</v>
      </c>
      <c r="B1229" s="9" t="s">
        <v>3675</v>
      </c>
      <c r="C1229" s="9" t="s">
        <v>3676</v>
      </c>
      <c r="D1229" s="9" t="s">
        <v>6554</v>
      </c>
      <c r="E1229" s="19" t="s">
        <v>3677</v>
      </c>
    </row>
    <row r="1230" spans="1:5" x14ac:dyDescent="0.15">
      <c r="A1230" s="18" t="s">
        <v>3669</v>
      </c>
      <c r="B1230" s="9" t="s">
        <v>3678</v>
      </c>
      <c r="C1230" s="9" t="s">
        <v>3679</v>
      </c>
      <c r="D1230" s="9" t="s">
        <v>6555</v>
      </c>
      <c r="E1230" s="19" t="s">
        <v>3680</v>
      </c>
    </row>
    <row r="1231" spans="1:5" x14ac:dyDescent="0.15">
      <c r="A1231" s="18" t="s">
        <v>3669</v>
      </c>
      <c r="B1231" s="9" t="s">
        <v>3681</v>
      </c>
      <c r="C1231" s="9" t="s">
        <v>3682</v>
      </c>
      <c r="D1231" s="9" t="s">
        <v>6556</v>
      </c>
      <c r="E1231" s="19" t="s">
        <v>3683</v>
      </c>
    </row>
    <row r="1232" spans="1:5" x14ac:dyDescent="0.15">
      <c r="A1232" s="18" t="s">
        <v>3669</v>
      </c>
      <c r="B1232" s="9" t="s">
        <v>3684</v>
      </c>
      <c r="C1232" s="9" t="s">
        <v>3685</v>
      </c>
      <c r="D1232" s="9" t="s">
        <v>6557</v>
      </c>
      <c r="E1232" s="19" t="s">
        <v>3686</v>
      </c>
    </row>
    <row r="1233" spans="1:5" x14ac:dyDescent="0.15">
      <c r="A1233" s="18" t="s">
        <v>3669</v>
      </c>
      <c r="B1233" s="9" t="s">
        <v>3687</v>
      </c>
      <c r="C1233" s="9" t="s">
        <v>3688</v>
      </c>
      <c r="D1233" s="9" t="s">
        <v>6558</v>
      </c>
      <c r="E1233" s="19" t="s">
        <v>3689</v>
      </c>
    </row>
    <row r="1234" spans="1:5" x14ac:dyDescent="0.15">
      <c r="A1234" s="18" t="s">
        <v>3669</v>
      </c>
      <c r="B1234" s="9" t="s">
        <v>3690</v>
      </c>
      <c r="C1234" s="9" t="s">
        <v>3691</v>
      </c>
      <c r="D1234" s="9" t="s">
        <v>6559</v>
      </c>
      <c r="E1234" s="19" t="s">
        <v>3692</v>
      </c>
    </row>
    <row r="1235" spans="1:5" x14ac:dyDescent="0.15">
      <c r="A1235" s="18" t="s">
        <v>3669</v>
      </c>
      <c r="B1235" s="9" t="s">
        <v>3693</v>
      </c>
      <c r="C1235" s="9" t="s">
        <v>3694</v>
      </c>
      <c r="D1235" s="9" t="s">
        <v>6560</v>
      </c>
      <c r="E1235" s="19" t="s">
        <v>3695</v>
      </c>
    </row>
    <row r="1236" spans="1:5" x14ac:dyDescent="0.15">
      <c r="A1236" s="18" t="s">
        <v>3669</v>
      </c>
      <c r="B1236" s="9" t="s">
        <v>3696</v>
      </c>
      <c r="C1236" s="9" t="s">
        <v>3697</v>
      </c>
      <c r="D1236" s="9" t="s">
        <v>6561</v>
      </c>
      <c r="E1236" s="19" t="s">
        <v>3698</v>
      </c>
    </row>
    <row r="1237" spans="1:5" x14ac:dyDescent="0.15">
      <c r="A1237" s="18" t="s">
        <v>3669</v>
      </c>
      <c r="B1237" s="9" t="s">
        <v>3699</v>
      </c>
      <c r="C1237" s="9" t="s">
        <v>3700</v>
      </c>
      <c r="D1237" s="9" t="s">
        <v>6562</v>
      </c>
      <c r="E1237" s="19" t="s">
        <v>3701</v>
      </c>
    </row>
    <row r="1238" spans="1:5" x14ac:dyDescent="0.15">
      <c r="A1238" s="18" t="s">
        <v>3669</v>
      </c>
      <c r="B1238" s="9" t="s">
        <v>3702</v>
      </c>
      <c r="C1238" s="9" t="s">
        <v>3703</v>
      </c>
      <c r="D1238" s="9" t="s">
        <v>6563</v>
      </c>
      <c r="E1238" s="19" t="s">
        <v>3704</v>
      </c>
    </row>
    <row r="1239" spans="1:5" x14ac:dyDescent="0.15">
      <c r="A1239" s="18" t="s">
        <v>3669</v>
      </c>
      <c r="B1239" s="9" t="s">
        <v>3705</v>
      </c>
      <c r="C1239" s="9" t="s">
        <v>3706</v>
      </c>
      <c r="D1239" s="9" t="s">
        <v>6564</v>
      </c>
      <c r="E1239" s="19" t="s">
        <v>3707</v>
      </c>
    </row>
    <row r="1240" spans="1:5" x14ac:dyDescent="0.15">
      <c r="A1240" s="18" t="s">
        <v>3669</v>
      </c>
      <c r="B1240" s="9" t="s">
        <v>3708</v>
      </c>
      <c r="C1240" s="9" t="s">
        <v>3709</v>
      </c>
      <c r="D1240" s="9" t="s">
        <v>6565</v>
      </c>
      <c r="E1240" s="19" t="s">
        <v>3710</v>
      </c>
    </row>
    <row r="1241" spans="1:5" x14ac:dyDescent="0.15">
      <c r="A1241" s="18" t="s">
        <v>3669</v>
      </c>
      <c r="B1241" s="9" t="s">
        <v>3711</v>
      </c>
      <c r="C1241" s="9" t="s">
        <v>3712</v>
      </c>
      <c r="D1241" s="9" t="s">
        <v>6566</v>
      </c>
      <c r="E1241" s="19" t="s">
        <v>3713</v>
      </c>
    </row>
    <row r="1242" spans="1:5" x14ac:dyDescent="0.15">
      <c r="A1242" s="18" t="s">
        <v>3669</v>
      </c>
      <c r="B1242" s="9" t="s">
        <v>3714</v>
      </c>
      <c r="C1242" s="9" t="s">
        <v>3715</v>
      </c>
      <c r="D1242" s="9" t="s">
        <v>6567</v>
      </c>
      <c r="E1242" s="19" t="s">
        <v>3716</v>
      </c>
    </row>
    <row r="1243" spans="1:5" x14ac:dyDescent="0.15">
      <c r="A1243" s="18" t="s">
        <v>3669</v>
      </c>
      <c r="B1243" s="9" t="s">
        <v>3717</v>
      </c>
      <c r="C1243" s="9" t="s">
        <v>3718</v>
      </c>
      <c r="D1243" s="9" t="s">
        <v>6568</v>
      </c>
      <c r="E1243" s="19" t="s">
        <v>3719</v>
      </c>
    </row>
    <row r="1244" spans="1:5" x14ac:dyDescent="0.15">
      <c r="A1244" s="18" t="s">
        <v>3669</v>
      </c>
      <c r="B1244" s="9" t="s">
        <v>3720</v>
      </c>
      <c r="C1244" s="9" t="s">
        <v>3721</v>
      </c>
      <c r="D1244" s="9" t="s">
        <v>6569</v>
      </c>
      <c r="E1244" s="19" t="s">
        <v>3722</v>
      </c>
    </row>
    <row r="1245" spans="1:5" x14ac:dyDescent="0.15">
      <c r="A1245" s="18" t="s">
        <v>3669</v>
      </c>
      <c r="B1245" s="9" t="s">
        <v>1072</v>
      </c>
      <c r="C1245" s="9" t="s">
        <v>3723</v>
      </c>
      <c r="D1245" s="9" t="s">
        <v>6570</v>
      </c>
      <c r="E1245" s="19" t="s">
        <v>3724</v>
      </c>
    </row>
    <row r="1246" spans="1:5" x14ac:dyDescent="0.15">
      <c r="A1246" s="18" t="s">
        <v>3669</v>
      </c>
      <c r="B1246" s="9" t="s">
        <v>3725</v>
      </c>
      <c r="C1246" s="9" t="s">
        <v>3726</v>
      </c>
      <c r="D1246" s="9" t="s">
        <v>6571</v>
      </c>
      <c r="E1246" s="19" t="s">
        <v>3727</v>
      </c>
    </row>
    <row r="1247" spans="1:5" x14ac:dyDescent="0.15">
      <c r="A1247" s="18" t="s">
        <v>3669</v>
      </c>
      <c r="B1247" s="9" t="s">
        <v>3728</v>
      </c>
      <c r="C1247" s="9" t="s">
        <v>3729</v>
      </c>
      <c r="D1247" s="9" t="s">
        <v>6572</v>
      </c>
      <c r="E1247" s="19" t="s">
        <v>3730</v>
      </c>
    </row>
    <row r="1248" spans="1:5" x14ac:dyDescent="0.15">
      <c r="A1248" s="18" t="s">
        <v>3669</v>
      </c>
      <c r="B1248" s="9" t="s">
        <v>3731</v>
      </c>
      <c r="C1248" s="9" t="s">
        <v>3732</v>
      </c>
      <c r="D1248" s="9" t="s">
        <v>6573</v>
      </c>
      <c r="E1248" s="19" t="s">
        <v>3733</v>
      </c>
    </row>
    <row r="1249" spans="1:5" x14ac:dyDescent="0.15">
      <c r="A1249" s="18" t="s">
        <v>3669</v>
      </c>
      <c r="B1249" s="9" t="s">
        <v>3734</v>
      </c>
      <c r="C1249" s="9" t="s">
        <v>3735</v>
      </c>
      <c r="D1249" s="9" t="s">
        <v>6574</v>
      </c>
      <c r="E1249" s="19" t="s">
        <v>3736</v>
      </c>
    </row>
    <row r="1250" spans="1:5" x14ac:dyDescent="0.15">
      <c r="A1250" s="18" t="s">
        <v>3669</v>
      </c>
      <c r="B1250" s="9" t="s">
        <v>3737</v>
      </c>
      <c r="C1250" s="9" t="s">
        <v>3738</v>
      </c>
      <c r="D1250" s="9" t="s">
        <v>6575</v>
      </c>
      <c r="E1250" s="19" t="s">
        <v>3739</v>
      </c>
    </row>
    <row r="1251" spans="1:5" x14ac:dyDescent="0.15">
      <c r="A1251" s="18" t="s">
        <v>3669</v>
      </c>
      <c r="B1251" s="9" t="s">
        <v>3740</v>
      </c>
      <c r="C1251" s="9" t="s">
        <v>3741</v>
      </c>
      <c r="D1251" s="9" t="s">
        <v>6576</v>
      </c>
      <c r="E1251" s="19" t="s">
        <v>3742</v>
      </c>
    </row>
    <row r="1252" spans="1:5" x14ac:dyDescent="0.15">
      <c r="A1252" s="18" t="s">
        <v>3669</v>
      </c>
      <c r="B1252" s="9" t="s">
        <v>3743</v>
      </c>
      <c r="C1252" s="9" t="s">
        <v>3744</v>
      </c>
      <c r="D1252" s="9" t="s">
        <v>6577</v>
      </c>
      <c r="E1252" s="19" t="s">
        <v>3745</v>
      </c>
    </row>
    <row r="1253" spans="1:5" x14ac:dyDescent="0.15">
      <c r="A1253" s="18" t="s">
        <v>3669</v>
      </c>
      <c r="B1253" s="9" t="s">
        <v>3746</v>
      </c>
      <c r="C1253" s="9" t="s">
        <v>3747</v>
      </c>
      <c r="D1253" s="9" t="s">
        <v>6578</v>
      </c>
      <c r="E1253" s="19" t="s">
        <v>3748</v>
      </c>
    </row>
    <row r="1254" spans="1:5" x14ac:dyDescent="0.15">
      <c r="A1254" s="18" t="s">
        <v>3669</v>
      </c>
      <c r="B1254" s="9" t="s">
        <v>3749</v>
      </c>
      <c r="C1254" s="9" t="s">
        <v>3750</v>
      </c>
      <c r="D1254" s="9" t="s">
        <v>6579</v>
      </c>
      <c r="E1254" s="19" t="s">
        <v>3751</v>
      </c>
    </row>
    <row r="1255" spans="1:5" x14ac:dyDescent="0.15">
      <c r="A1255" s="18" t="s">
        <v>3669</v>
      </c>
      <c r="B1255" s="9" t="s">
        <v>3752</v>
      </c>
      <c r="C1255" s="9" t="s">
        <v>3753</v>
      </c>
      <c r="D1255" s="9" t="s">
        <v>6580</v>
      </c>
      <c r="E1255" s="19" t="s">
        <v>3754</v>
      </c>
    </row>
    <row r="1256" spans="1:5" x14ac:dyDescent="0.15">
      <c r="A1256" s="18" t="s">
        <v>3669</v>
      </c>
      <c r="B1256" s="9" t="s">
        <v>3755</v>
      </c>
      <c r="C1256" s="9" t="s">
        <v>3756</v>
      </c>
      <c r="D1256" s="9" t="s">
        <v>6581</v>
      </c>
      <c r="E1256" s="19" t="s">
        <v>3757</v>
      </c>
    </row>
    <row r="1257" spans="1:5" x14ac:dyDescent="0.15">
      <c r="A1257" s="18" t="s">
        <v>3669</v>
      </c>
      <c r="B1257" s="9" t="s">
        <v>3758</v>
      </c>
      <c r="C1257" s="9" t="s">
        <v>3759</v>
      </c>
      <c r="D1257" s="9" t="s">
        <v>6582</v>
      </c>
      <c r="E1257" s="19" t="s">
        <v>3760</v>
      </c>
    </row>
    <row r="1258" spans="1:5" x14ac:dyDescent="0.15">
      <c r="A1258" s="18" t="s">
        <v>3669</v>
      </c>
      <c r="B1258" s="9" t="s">
        <v>3761</v>
      </c>
      <c r="C1258" s="9" t="s">
        <v>3762</v>
      </c>
      <c r="D1258" s="9" t="s">
        <v>6583</v>
      </c>
      <c r="E1258" s="19" t="s">
        <v>3763</v>
      </c>
    </row>
    <row r="1259" spans="1:5" x14ac:dyDescent="0.15">
      <c r="A1259" s="18" t="s">
        <v>3669</v>
      </c>
      <c r="B1259" s="9" t="s">
        <v>3764</v>
      </c>
      <c r="C1259" s="9" t="s">
        <v>3765</v>
      </c>
      <c r="D1259" s="9" t="s">
        <v>6584</v>
      </c>
      <c r="E1259" s="19" t="s">
        <v>3766</v>
      </c>
    </row>
    <row r="1260" spans="1:5" x14ac:dyDescent="0.15">
      <c r="A1260" s="18" t="s">
        <v>3669</v>
      </c>
      <c r="B1260" s="9" t="s">
        <v>3767</v>
      </c>
      <c r="C1260" s="9" t="s">
        <v>3768</v>
      </c>
      <c r="D1260" s="9" t="s">
        <v>6585</v>
      </c>
      <c r="E1260" s="19" t="s">
        <v>3769</v>
      </c>
    </row>
    <row r="1261" spans="1:5" x14ac:dyDescent="0.15">
      <c r="A1261" s="18" t="s">
        <v>3669</v>
      </c>
      <c r="B1261" s="9" t="s">
        <v>3770</v>
      </c>
      <c r="C1261" s="9" t="s">
        <v>3771</v>
      </c>
      <c r="D1261" s="9" t="s">
        <v>6586</v>
      </c>
      <c r="E1261" s="19" t="s">
        <v>3772</v>
      </c>
    </row>
    <row r="1262" spans="1:5" x14ac:dyDescent="0.15">
      <c r="A1262" s="18" t="s">
        <v>3669</v>
      </c>
      <c r="B1262" s="9" t="s">
        <v>3773</v>
      </c>
      <c r="C1262" s="9" t="s">
        <v>3774</v>
      </c>
      <c r="D1262" s="9" t="s">
        <v>6587</v>
      </c>
      <c r="E1262" s="19" t="s">
        <v>3775</v>
      </c>
    </row>
    <row r="1263" spans="1:5" x14ac:dyDescent="0.15">
      <c r="A1263" s="18" t="s">
        <v>3669</v>
      </c>
      <c r="B1263" s="9" t="s">
        <v>3776</v>
      </c>
      <c r="C1263" s="9" t="s">
        <v>3777</v>
      </c>
      <c r="D1263" s="9" t="s">
        <v>6588</v>
      </c>
      <c r="E1263" s="19" t="s">
        <v>3778</v>
      </c>
    </row>
    <row r="1264" spans="1:5" x14ac:dyDescent="0.15">
      <c r="A1264" s="18" t="s">
        <v>3669</v>
      </c>
      <c r="B1264" s="9" t="s">
        <v>3779</v>
      </c>
      <c r="C1264" s="9" t="s">
        <v>3780</v>
      </c>
      <c r="D1264" s="9" t="s">
        <v>6589</v>
      </c>
      <c r="E1264" s="19" t="s">
        <v>3781</v>
      </c>
    </row>
    <row r="1265" spans="1:5" x14ac:dyDescent="0.15">
      <c r="A1265" s="18" t="s">
        <v>3669</v>
      </c>
      <c r="B1265" s="9" t="s">
        <v>2628</v>
      </c>
      <c r="C1265" s="9" t="s">
        <v>2629</v>
      </c>
      <c r="D1265" s="9" t="s">
        <v>6590</v>
      </c>
      <c r="E1265" s="19" t="s">
        <v>3782</v>
      </c>
    </row>
    <row r="1266" spans="1:5" ht="16.5" thickBot="1" x14ac:dyDescent="0.2">
      <c r="A1266" s="18" t="s">
        <v>3669</v>
      </c>
      <c r="B1266" s="9" t="s">
        <v>3783</v>
      </c>
      <c r="C1266" s="9" t="s">
        <v>3784</v>
      </c>
      <c r="D1266" s="9" t="s">
        <v>6591</v>
      </c>
      <c r="E1266" s="19" t="s">
        <v>3785</v>
      </c>
    </row>
    <row r="1267" spans="1:5" ht="16.5" thickTop="1" x14ac:dyDescent="0.15">
      <c r="A1267" s="16" t="s">
        <v>3786</v>
      </c>
      <c r="B1267" s="8" t="s">
        <v>3787</v>
      </c>
      <c r="C1267" s="8"/>
      <c r="D1267" s="8" t="s">
        <v>6592</v>
      </c>
      <c r="E1267" s="17" t="s">
        <v>3788</v>
      </c>
    </row>
    <row r="1268" spans="1:5" x14ac:dyDescent="0.15">
      <c r="A1268" s="18" t="s">
        <v>3786</v>
      </c>
      <c r="B1268" s="9" t="s">
        <v>3789</v>
      </c>
      <c r="C1268" s="9" t="s">
        <v>3790</v>
      </c>
      <c r="D1268" s="9" t="s">
        <v>6593</v>
      </c>
      <c r="E1268" s="19" t="s">
        <v>3791</v>
      </c>
    </row>
    <row r="1269" spans="1:5" x14ac:dyDescent="0.15">
      <c r="A1269" s="18" t="s">
        <v>3786</v>
      </c>
      <c r="B1269" s="9" t="s">
        <v>3792</v>
      </c>
      <c r="C1269" s="9" t="s">
        <v>3793</v>
      </c>
      <c r="D1269" s="9" t="s">
        <v>6594</v>
      </c>
      <c r="E1269" s="19" t="s">
        <v>3794</v>
      </c>
    </row>
    <row r="1270" spans="1:5" x14ac:dyDescent="0.15">
      <c r="A1270" s="18" t="s">
        <v>3786</v>
      </c>
      <c r="B1270" s="9" t="s">
        <v>3795</v>
      </c>
      <c r="C1270" s="9" t="s">
        <v>3796</v>
      </c>
      <c r="D1270" s="9" t="s">
        <v>6595</v>
      </c>
      <c r="E1270" s="19" t="s">
        <v>3797</v>
      </c>
    </row>
    <row r="1271" spans="1:5" x14ac:dyDescent="0.15">
      <c r="A1271" s="18" t="s">
        <v>3786</v>
      </c>
      <c r="B1271" s="9" t="s">
        <v>3798</v>
      </c>
      <c r="C1271" s="9" t="s">
        <v>3799</v>
      </c>
      <c r="D1271" s="9" t="s">
        <v>6596</v>
      </c>
      <c r="E1271" s="19" t="s">
        <v>3800</v>
      </c>
    </row>
    <row r="1272" spans="1:5" x14ac:dyDescent="0.15">
      <c r="A1272" s="18" t="s">
        <v>3786</v>
      </c>
      <c r="B1272" s="9" t="s">
        <v>3801</v>
      </c>
      <c r="C1272" s="9" t="s">
        <v>3802</v>
      </c>
      <c r="D1272" s="9" t="s">
        <v>6597</v>
      </c>
      <c r="E1272" s="19" t="s">
        <v>3803</v>
      </c>
    </row>
    <row r="1273" spans="1:5" x14ac:dyDescent="0.15">
      <c r="A1273" s="18" t="s">
        <v>3786</v>
      </c>
      <c r="B1273" s="9" t="s">
        <v>3804</v>
      </c>
      <c r="C1273" s="9" t="s">
        <v>3805</v>
      </c>
      <c r="D1273" s="9" t="s">
        <v>6598</v>
      </c>
      <c r="E1273" s="19" t="s">
        <v>3806</v>
      </c>
    </row>
    <row r="1274" spans="1:5" x14ac:dyDescent="0.15">
      <c r="A1274" s="18" t="s">
        <v>3786</v>
      </c>
      <c r="B1274" s="9" t="s">
        <v>3807</v>
      </c>
      <c r="C1274" s="9" t="s">
        <v>3808</v>
      </c>
      <c r="D1274" s="9" t="s">
        <v>6599</v>
      </c>
      <c r="E1274" s="19" t="s">
        <v>3809</v>
      </c>
    </row>
    <row r="1275" spans="1:5" x14ac:dyDescent="0.15">
      <c r="A1275" s="18" t="s">
        <v>3786</v>
      </c>
      <c r="B1275" s="9" t="s">
        <v>3810</v>
      </c>
      <c r="C1275" s="9" t="s">
        <v>3811</v>
      </c>
      <c r="D1275" s="9" t="s">
        <v>6600</v>
      </c>
      <c r="E1275" s="19" t="s">
        <v>3812</v>
      </c>
    </row>
    <row r="1276" spans="1:5" x14ac:dyDescent="0.15">
      <c r="A1276" s="18" t="s">
        <v>3786</v>
      </c>
      <c r="B1276" s="9" t="s">
        <v>3813</v>
      </c>
      <c r="C1276" s="9" t="s">
        <v>3814</v>
      </c>
      <c r="D1276" s="9" t="s">
        <v>6601</v>
      </c>
      <c r="E1276" s="19" t="s">
        <v>3815</v>
      </c>
    </row>
    <row r="1277" spans="1:5" x14ac:dyDescent="0.15">
      <c r="A1277" s="18" t="s">
        <v>3786</v>
      </c>
      <c r="B1277" s="9" t="s">
        <v>3816</v>
      </c>
      <c r="C1277" s="9" t="s">
        <v>3817</v>
      </c>
      <c r="D1277" s="9" t="s">
        <v>6602</v>
      </c>
      <c r="E1277" s="19" t="s">
        <v>3818</v>
      </c>
    </row>
    <row r="1278" spans="1:5" x14ac:dyDescent="0.15">
      <c r="A1278" s="18" t="s">
        <v>3786</v>
      </c>
      <c r="B1278" s="9" t="s">
        <v>3819</v>
      </c>
      <c r="C1278" s="9" t="s">
        <v>3820</v>
      </c>
      <c r="D1278" s="9" t="s">
        <v>6603</v>
      </c>
      <c r="E1278" s="19" t="s">
        <v>3821</v>
      </c>
    </row>
    <row r="1279" spans="1:5" x14ac:dyDescent="0.15">
      <c r="A1279" s="18" t="s">
        <v>3786</v>
      </c>
      <c r="B1279" s="9" t="s">
        <v>3822</v>
      </c>
      <c r="C1279" s="9" t="s">
        <v>3823</v>
      </c>
      <c r="D1279" s="9" t="s">
        <v>6604</v>
      </c>
      <c r="E1279" s="19" t="s">
        <v>3824</v>
      </c>
    </row>
    <row r="1280" spans="1:5" x14ac:dyDescent="0.15">
      <c r="A1280" s="18" t="s">
        <v>3786</v>
      </c>
      <c r="B1280" s="9" t="s">
        <v>3825</v>
      </c>
      <c r="C1280" s="9" t="s">
        <v>3826</v>
      </c>
      <c r="D1280" s="9" t="s">
        <v>6605</v>
      </c>
      <c r="E1280" s="19" t="s">
        <v>3827</v>
      </c>
    </row>
    <row r="1281" spans="1:5" x14ac:dyDescent="0.15">
      <c r="A1281" s="18" t="s">
        <v>3786</v>
      </c>
      <c r="B1281" s="9" t="s">
        <v>3828</v>
      </c>
      <c r="C1281" s="9" t="s">
        <v>3829</v>
      </c>
      <c r="D1281" s="9" t="s">
        <v>6606</v>
      </c>
      <c r="E1281" s="19" t="s">
        <v>3830</v>
      </c>
    </row>
    <row r="1282" spans="1:5" x14ac:dyDescent="0.15">
      <c r="A1282" s="18" t="s">
        <v>3786</v>
      </c>
      <c r="B1282" s="9" t="s">
        <v>3831</v>
      </c>
      <c r="C1282" s="9" t="s">
        <v>3832</v>
      </c>
      <c r="D1282" s="9" t="s">
        <v>6607</v>
      </c>
      <c r="E1282" s="19" t="s">
        <v>3833</v>
      </c>
    </row>
    <row r="1283" spans="1:5" x14ac:dyDescent="0.15">
      <c r="A1283" s="18" t="s">
        <v>3786</v>
      </c>
      <c r="B1283" s="9" t="s">
        <v>3834</v>
      </c>
      <c r="C1283" s="9" t="s">
        <v>3835</v>
      </c>
      <c r="D1283" s="9" t="s">
        <v>6608</v>
      </c>
      <c r="E1283" s="19" t="s">
        <v>3836</v>
      </c>
    </row>
    <row r="1284" spans="1:5" x14ac:dyDescent="0.15">
      <c r="A1284" s="18" t="s">
        <v>3786</v>
      </c>
      <c r="B1284" s="9" t="s">
        <v>2472</v>
      </c>
      <c r="C1284" s="9" t="s">
        <v>2473</v>
      </c>
      <c r="D1284" s="9" t="s">
        <v>6609</v>
      </c>
      <c r="E1284" s="19" t="s">
        <v>3837</v>
      </c>
    </row>
    <row r="1285" spans="1:5" x14ac:dyDescent="0.15">
      <c r="A1285" s="18" t="s">
        <v>3786</v>
      </c>
      <c r="B1285" s="9" t="s">
        <v>466</v>
      </c>
      <c r="C1285" s="9" t="s">
        <v>467</v>
      </c>
      <c r="D1285" s="9" t="s">
        <v>6610</v>
      </c>
      <c r="E1285" s="19" t="s">
        <v>3838</v>
      </c>
    </row>
    <row r="1286" spans="1:5" x14ac:dyDescent="0.15">
      <c r="A1286" s="18" t="s">
        <v>3786</v>
      </c>
      <c r="B1286" s="9" t="s">
        <v>3839</v>
      </c>
      <c r="C1286" s="9" t="s">
        <v>3840</v>
      </c>
      <c r="D1286" s="9" t="s">
        <v>6611</v>
      </c>
      <c r="E1286" s="19" t="s">
        <v>3841</v>
      </c>
    </row>
    <row r="1287" spans="1:5" x14ac:dyDescent="0.15">
      <c r="A1287" s="18" t="s">
        <v>3786</v>
      </c>
      <c r="B1287" s="9" t="s">
        <v>3842</v>
      </c>
      <c r="C1287" s="9" t="s">
        <v>3643</v>
      </c>
      <c r="D1287" s="9" t="s">
        <v>6612</v>
      </c>
      <c r="E1287" s="19" t="s">
        <v>3843</v>
      </c>
    </row>
    <row r="1288" spans="1:5" x14ac:dyDescent="0.15">
      <c r="A1288" s="18" t="s">
        <v>3786</v>
      </c>
      <c r="B1288" s="9" t="s">
        <v>3844</v>
      </c>
      <c r="C1288" s="9" t="s">
        <v>3845</v>
      </c>
      <c r="D1288" s="9" t="s">
        <v>6613</v>
      </c>
      <c r="E1288" s="19" t="s">
        <v>3846</v>
      </c>
    </row>
    <row r="1289" spans="1:5" x14ac:dyDescent="0.15">
      <c r="A1289" s="18" t="s">
        <v>3786</v>
      </c>
      <c r="B1289" s="9" t="s">
        <v>3847</v>
      </c>
      <c r="C1289" s="9" t="s">
        <v>3848</v>
      </c>
      <c r="D1289" s="9" t="s">
        <v>6614</v>
      </c>
      <c r="E1289" s="19" t="s">
        <v>3849</v>
      </c>
    </row>
    <row r="1290" spans="1:5" x14ac:dyDescent="0.15">
      <c r="A1290" s="18" t="s">
        <v>3786</v>
      </c>
      <c r="B1290" s="9" t="s">
        <v>3850</v>
      </c>
      <c r="C1290" s="9" t="s">
        <v>3851</v>
      </c>
      <c r="D1290" s="9" t="s">
        <v>6615</v>
      </c>
      <c r="E1290" s="19" t="s">
        <v>3852</v>
      </c>
    </row>
    <row r="1291" spans="1:5" x14ac:dyDescent="0.15">
      <c r="A1291" s="18" t="s">
        <v>3786</v>
      </c>
      <c r="B1291" s="9" t="s">
        <v>3853</v>
      </c>
      <c r="C1291" s="9" t="s">
        <v>3854</v>
      </c>
      <c r="D1291" s="9" t="s">
        <v>6616</v>
      </c>
      <c r="E1291" s="19" t="s">
        <v>3855</v>
      </c>
    </row>
    <row r="1292" spans="1:5" x14ac:dyDescent="0.15">
      <c r="A1292" s="18" t="s">
        <v>3786</v>
      </c>
      <c r="B1292" s="9" t="s">
        <v>3856</v>
      </c>
      <c r="C1292" s="9" t="s">
        <v>3857</v>
      </c>
      <c r="D1292" s="9" t="s">
        <v>6617</v>
      </c>
      <c r="E1292" s="19" t="s">
        <v>3858</v>
      </c>
    </row>
    <row r="1293" spans="1:5" x14ac:dyDescent="0.15">
      <c r="A1293" s="18" t="s">
        <v>3786</v>
      </c>
      <c r="B1293" s="9" t="s">
        <v>3859</v>
      </c>
      <c r="C1293" s="9" t="s">
        <v>3860</v>
      </c>
      <c r="D1293" s="9" t="s">
        <v>6618</v>
      </c>
      <c r="E1293" s="19" t="s">
        <v>3861</v>
      </c>
    </row>
    <row r="1294" spans="1:5" x14ac:dyDescent="0.15">
      <c r="A1294" s="18" t="s">
        <v>3786</v>
      </c>
      <c r="B1294" s="9" t="s">
        <v>3862</v>
      </c>
      <c r="C1294" s="9" t="s">
        <v>3863</v>
      </c>
      <c r="D1294" s="9" t="s">
        <v>6619</v>
      </c>
      <c r="E1294" s="19" t="s">
        <v>3864</v>
      </c>
    </row>
    <row r="1295" spans="1:5" x14ac:dyDescent="0.15">
      <c r="A1295" s="18" t="s">
        <v>3786</v>
      </c>
      <c r="B1295" s="9" t="s">
        <v>3865</v>
      </c>
      <c r="C1295" s="9" t="s">
        <v>3866</v>
      </c>
      <c r="D1295" s="9" t="s">
        <v>6620</v>
      </c>
      <c r="E1295" s="19" t="s">
        <v>3867</v>
      </c>
    </row>
    <row r="1296" spans="1:5" x14ac:dyDescent="0.15">
      <c r="A1296" s="18" t="s">
        <v>3786</v>
      </c>
      <c r="B1296" s="9" t="s">
        <v>3868</v>
      </c>
      <c r="C1296" s="9" t="s">
        <v>3869</v>
      </c>
      <c r="D1296" s="9" t="s">
        <v>6621</v>
      </c>
      <c r="E1296" s="19" t="s">
        <v>3870</v>
      </c>
    </row>
    <row r="1297" spans="1:5" ht="16.5" thickBot="1" x14ac:dyDescent="0.2">
      <c r="A1297" s="18" t="s">
        <v>3786</v>
      </c>
      <c r="B1297" s="9" t="s">
        <v>3871</v>
      </c>
      <c r="C1297" s="9" t="s">
        <v>3872</v>
      </c>
      <c r="D1297" s="9" t="s">
        <v>6622</v>
      </c>
      <c r="E1297" s="19" t="s">
        <v>3873</v>
      </c>
    </row>
    <row r="1298" spans="1:5" ht="16.5" thickTop="1" x14ac:dyDescent="0.15">
      <c r="A1298" s="16" t="s">
        <v>3874</v>
      </c>
      <c r="B1298" s="8" t="s">
        <v>3875</v>
      </c>
      <c r="C1298" s="8"/>
      <c r="D1298" s="8" t="s">
        <v>6623</v>
      </c>
      <c r="E1298" s="17" t="s">
        <v>3876</v>
      </c>
    </row>
    <row r="1299" spans="1:5" x14ac:dyDescent="0.15">
      <c r="A1299" s="18" t="s">
        <v>3874</v>
      </c>
      <c r="B1299" s="9" t="s">
        <v>3877</v>
      </c>
      <c r="C1299" s="9" t="s">
        <v>3878</v>
      </c>
      <c r="D1299" s="9" t="s">
        <v>6624</v>
      </c>
      <c r="E1299" s="19" t="s">
        <v>3879</v>
      </c>
    </row>
    <row r="1300" spans="1:5" x14ac:dyDescent="0.15">
      <c r="A1300" s="18" t="s">
        <v>3874</v>
      </c>
      <c r="B1300" s="9" t="s">
        <v>3880</v>
      </c>
      <c r="C1300" s="9" t="s">
        <v>3881</v>
      </c>
      <c r="D1300" s="9" t="s">
        <v>6625</v>
      </c>
      <c r="E1300" s="19" t="s">
        <v>3882</v>
      </c>
    </row>
    <row r="1301" spans="1:5" x14ac:dyDescent="0.15">
      <c r="A1301" s="18" t="s">
        <v>3874</v>
      </c>
      <c r="B1301" s="9" t="s">
        <v>3883</v>
      </c>
      <c r="C1301" s="9" t="s">
        <v>3884</v>
      </c>
      <c r="D1301" s="9" t="s">
        <v>6626</v>
      </c>
      <c r="E1301" s="19" t="s">
        <v>3885</v>
      </c>
    </row>
    <row r="1302" spans="1:5" x14ac:dyDescent="0.15">
      <c r="A1302" s="18" t="s">
        <v>3874</v>
      </c>
      <c r="B1302" s="9" t="s">
        <v>3886</v>
      </c>
      <c r="C1302" s="9" t="s">
        <v>3887</v>
      </c>
      <c r="D1302" s="9" t="s">
        <v>6627</v>
      </c>
      <c r="E1302" s="19" t="s">
        <v>3888</v>
      </c>
    </row>
    <row r="1303" spans="1:5" x14ac:dyDescent="0.15">
      <c r="A1303" s="18" t="s">
        <v>3874</v>
      </c>
      <c r="B1303" s="9" t="s">
        <v>3889</v>
      </c>
      <c r="C1303" s="9" t="s">
        <v>3890</v>
      </c>
      <c r="D1303" s="9" t="s">
        <v>6628</v>
      </c>
      <c r="E1303" s="19" t="s">
        <v>3891</v>
      </c>
    </row>
    <row r="1304" spans="1:5" x14ac:dyDescent="0.15">
      <c r="A1304" s="18" t="s">
        <v>3874</v>
      </c>
      <c r="B1304" s="9" t="s">
        <v>3892</v>
      </c>
      <c r="C1304" s="9" t="s">
        <v>2482</v>
      </c>
      <c r="D1304" s="9" t="s">
        <v>6629</v>
      </c>
      <c r="E1304" s="19" t="s">
        <v>3893</v>
      </c>
    </row>
    <row r="1305" spans="1:5" x14ac:dyDescent="0.15">
      <c r="A1305" s="18" t="s">
        <v>3874</v>
      </c>
      <c r="B1305" s="9" t="s">
        <v>3894</v>
      </c>
      <c r="C1305" s="9" t="s">
        <v>3895</v>
      </c>
      <c r="D1305" s="9" t="s">
        <v>6630</v>
      </c>
      <c r="E1305" s="19" t="s">
        <v>3896</v>
      </c>
    </row>
    <row r="1306" spans="1:5" x14ac:dyDescent="0.15">
      <c r="A1306" s="18" t="s">
        <v>3874</v>
      </c>
      <c r="B1306" s="9" t="s">
        <v>3897</v>
      </c>
      <c r="C1306" s="9" t="s">
        <v>3898</v>
      </c>
      <c r="D1306" s="9" t="s">
        <v>6631</v>
      </c>
      <c r="E1306" s="19" t="s">
        <v>3899</v>
      </c>
    </row>
    <row r="1307" spans="1:5" x14ac:dyDescent="0.15">
      <c r="A1307" s="18" t="s">
        <v>3874</v>
      </c>
      <c r="B1307" s="9" t="s">
        <v>3900</v>
      </c>
      <c r="C1307" s="9" t="s">
        <v>3901</v>
      </c>
      <c r="D1307" s="9" t="s">
        <v>6632</v>
      </c>
      <c r="E1307" s="19" t="s">
        <v>3902</v>
      </c>
    </row>
    <row r="1308" spans="1:5" x14ac:dyDescent="0.15">
      <c r="A1308" s="18" t="s">
        <v>3874</v>
      </c>
      <c r="B1308" s="9" t="s">
        <v>3903</v>
      </c>
      <c r="C1308" s="9" t="s">
        <v>3904</v>
      </c>
      <c r="D1308" s="9" t="s">
        <v>6633</v>
      </c>
      <c r="E1308" s="19" t="s">
        <v>3905</v>
      </c>
    </row>
    <row r="1309" spans="1:5" x14ac:dyDescent="0.15">
      <c r="A1309" s="18" t="s">
        <v>3874</v>
      </c>
      <c r="B1309" s="9" t="s">
        <v>3906</v>
      </c>
      <c r="C1309" s="9" t="s">
        <v>3907</v>
      </c>
      <c r="D1309" s="9" t="s">
        <v>6634</v>
      </c>
      <c r="E1309" s="19" t="s">
        <v>3908</v>
      </c>
    </row>
    <row r="1310" spans="1:5" x14ac:dyDescent="0.15">
      <c r="A1310" s="18" t="s">
        <v>3874</v>
      </c>
      <c r="B1310" s="9" t="s">
        <v>3909</v>
      </c>
      <c r="C1310" s="9" t="s">
        <v>3910</v>
      </c>
      <c r="D1310" s="9" t="s">
        <v>6635</v>
      </c>
      <c r="E1310" s="19" t="s">
        <v>3911</v>
      </c>
    </row>
    <row r="1311" spans="1:5" x14ac:dyDescent="0.15">
      <c r="A1311" s="18" t="s">
        <v>3874</v>
      </c>
      <c r="B1311" s="9" t="s">
        <v>3912</v>
      </c>
      <c r="C1311" s="9" t="s">
        <v>3913</v>
      </c>
      <c r="D1311" s="9" t="s">
        <v>6636</v>
      </c>
      <c r="E1311" s="19" t="s">
        <v>3914</v>
      </c>
    </row>
    <row r="1312" spans="1:5" x14ac:dyDescent="0.15">
      <c r="A1312" s="18" t="s">
        <v>3874</v>
      </c>
      <c r="B1312" s="9" t="s">
        <v>3915</v>
      </c>
      <c r="C1312" s="9" t="s">
        <v>3916</v>
      </c>
      <c r="D1312" s="9" t="s">
        <v>6637</v>
      </c>
      <c r="E1312" s="19" t="s">
        <v>3917</v>
      </c>
    </row>
    <row r="1313" spans="1:5" x14ac:dyDescent="0.15">
      <c r="A1313" s="18" t="s">
        <v>3874</v>
      </c>
      <c r="B1313" s="9" t="s">
        <v>688</v>
      </c>
      <c r="C1313" s="9" t="s">
        <v>689</v>
      </c>
      <c r="D1313" s="9" t="s">
        <v>6638</v>
      </c>
      <c r="E1313" s="19" t="s">
        <v>3918</v>
      </c>
    </row>
    <row r="1314" spans="1:5" x14ac:dyDescent="0.15">
      <c r="A1314" s="18" t="s">
        <v>3874</v>
      </c>
      <c r="B1314" s="9" t="s">
        <v>3919</v>
      </c>
      <c r="C1314" s="9" t="s">
        <v>3920</v>
      </c>
      <c r="D1314" s="9" t="s">
        <v>6639</v>
      </c>
      <c r="E1314" s="19" t="s">
        <v>3921</v>
      </c>
    </row>
    <row r="1315" spans="1:5" x14ac:dyDescent="0.15">
      <c r="A1315" s="18" t="s">
        <v>3874</v>
      </c>
      <c r="B1315" s="9" t="s">
        <v>3922</v>
      </c>
      <c r="C1315" s="9" t="s">
        <v>3923</v>
      </c>
      <c r="D1315" s="9" t="s">
        <v>6640</v>
      </c>
      <c r="E1315" s="19" t="s">
        <v>3924</v>
      </c>
    </row>
    <row r="1316" spans="1:5" x14ac:dyDescent="0.15">
      <c r="A1316" s="18" t="s">
        <v>3874</v>
      </c>
      <c r="B1316" s="9" t="s">
        <v>3316</v>
      </c>
      <c r="C1316" s="9" t="s">
        <v>3317</v>
      </c>
      <c r="D1316" s="9" t="s">
        <v>6641</v>
      </c>
      <c r="E1316" s="19" t="s">
        <v>3925</v>
      </c>
    </row>
    <row r="1317" spans="1:5" ht="16.5" thickBot="1" x14ac:dyDescent="0.2">
      <c r="A1317" s="18" t="s">
        <v>3874</v>
      </c>
      <c r="B1317" s="9" t="s">
        <v>3926</v>
      </c>
      <c r="C1317" s="9" t="s">
        <v>3927</v>
      </c>
      <c r="D1317" s="9" t="s">
        <v>6642</v>
      </c>
      <c r="E1317" s="19" t="s">
        <v>3928</v>
      </c>
    </row>
    <row r="1318" spans="1:5" ht="16.5" thickTop="1" x14ac:dyDescent="0.15">
      <c r="A1318" s="16" t="s">
        <v>3929</v>
      </c>
      <c r="B1318" s="8" t="s">
        <v>3930</v>
      </c>
      <c r="C1318" s="8"/>
      <c r="D1318" s="8" t="s">
        <v>6643</v>
      </c>
      <c r="E1318" s="17" t="s">
        <v>3931</v>
      </c>
    </row>
    <row r="1319" spans="1:5" x14ac:dyDescent="0.15">
      <c r="A1319" s="18" t="s">
        <v>3929</v>
      </c>
      <c r="B1319" s="9" t="s">
        <v>3932</v>
      </c>
      <c r="C1319" s="9" t="s">
        <v>3933</v>
      </c>
      <c r="D1319" s="9" t="s">
        <v>6644</v>
      </c>
      <c r="E1319" s="19" t="s">
        <v>3934</v>
      </c>
    </row>
    <row r="1320" spans="1:5" x14ac:dyDescent="0.15">
      <c r="A1320" s="18" t="s">
        <v>3929</v>
      </c>
      <c r="B1320" s="9" t="s">
        <v>3935</v>
      </c>
      <c r="C1320" s="9" t="s">
        <v>3936</v>
      </c>
      <c r="D1320" s="9" t="s">
        <v>6645</v>
      </c>
      <c r="E1320" s="19" t="s">
        <v>3937</v>
      </c>
    </row>
    <row r="1321" spans="1:5" x14ac:dyDescent="0.15">
      <c r="A1321" s="18" t="s">
        <v>3929</v>
      </c>
      <c r="B1321" s="9" t="s">
        <v>3938</v>
      </c>
      <c r="C1321" s="9" t="s">
        <v>3939</v>
      </c>
      <c r="D1321" s="9" t="s">
        <v>6646</v>
      </c>
      <c r="E1321" s="19" t="s">
        <v>3940</v>
      </c>
    </row>
    <row r="1322" spans="1:5" x14ac:dyDescent="0.15">
      <c r="A1322" s="18" t="s">
        <v>3929</v>
      </c>
      <c r="B1322" s="9" t="s">
        <v>3941</v>
      </c>
      <c r="C1322" s="9" t="s">
        <v>3942</v>
      </c>
      <c r="D1322" s="9" t="s">
        <v>6647</v>
      </c>
      <c r="E1322" s="19" t="s">
        <v>3943</v>
      </c>
    </row>
    <row r="1323" spans="1:5" x14ac:dyDescent="0.15">
      <c r="A1323" s="18" t="s">
        <v>3929</v>
      </c>
      <c r="B1323" s="9" t="s">
        <v>3944</v>
      </c>
      <c r="C1323" s="9" t="s">
        <v>3945</v>
      </c>
      <c r="D1323" s="9" t="s">
        <v>6648</v>
      </c>
      <c r="E1323" s="19" t="s">
        <v>3946</v>
      </c>
    </row>
    <row r="1324" spans="1:5" x14ac:dyDescent="0.15">
      <c r="A1324" s="18" t="s">
        <v>3929</v>
      </c>
      <c r="B1324" s="9" t="s">
        <v>3947</v>
      </c>
      <c r="C1324" s="9" t="s">
        <v>3948</v>
      </c>
      <c r="D1324" s="9" t="s">
        <v>6649</v>
      </c>
      <c r="E1324" s="19" t="s">
        <v>3949</v>
      </c>
    </row>
    <row r="1325" spans="1:5" x14ac:dyDescent="0.15">
      <c r="A1325" s="18" t="s">
        <v>3929</v>
      </c>
      <c r="B1325" s="9" t="s">
        <v>3950</v>
      </c>
      <c r="C1325" s="9" t="s">
        <v>3951</v>
      </c>
      <c r="D1325" s="9" t="s">
        <v>6650</v>
      </c>
      <c r="E1325" s="19" t="s">
        <v>3952</v>
      </c>
    </row>
    <row r="1326" spans="1:5" x14ac:dyDescent="0.15">
      <c r="A1326" s="18" t="s">
        <v>3929</v>
      </c>
      <c r="B1326" s="9" t="s">
        <v>3953</v>
      </c>
      <c r="C1326" s="9" t="s">
        <v>3954</v>
      </c>
      <c r="D1326" s="9" t="s">
        <v>6651</v>
      </c>
      <c r="E1326" s="19" t="s">
        <v>3955</v>
      </c>
    </row>
    <row r="1327" spans="1:5" x14ac:dyDescent="0.15">
      <c r="A1327" s="18" t="s">
        <v>3929</v>
      </c>
      <c r="B1327" s="9" t="s">
        <v>3956</v>
      </c>
      <c r="C1327" s="9" t="s">
        <v>3957</v>
      </c>
      <c r="D1327" s="9" t="s">
        <v>6652</v>
      </c>
      <c r="E1327" s="19" t="s">
        <v>3958</v>
      </c>
    </row>
    <row r="1328" spans="1:5" x14ac:dyDescent="0.15">
      <c r="A1328" s="18" t="s">
        <v>3929</v>
      </c>
      <c r="B1328" s="9" t="s">
        <v>3959</v>
      </c>
      <c r="C1328" s="9" t="s">
        <v>3960</v>
      </c>
      <c r="D1328" s="9" t="s">
        <v>6653</v>
      </c>
      <c r="E1328" s="19" t="s">
        <v>3961</v>
      </c>
    </row>
    <row r="1329" spans="1:5" x14ac:dyDescent="0.15">
      <c r="A1329" s="18" t="s">
        <v>3929</v>
      </c>
      <c r="B1329" s="9" t="s">
        <v>3962</v>
      </c>
      <c r="C1329" s="9" t="s">
        <v>3963</v>
      </c>
      <c r="D1329" s="9" t="s">
        <v>6654</v>
      </c>
      <c r="E1329" s="19" t="s">
        <v>3964</v>
      </c>
    </row>
    <row r="1330" spans="1:5" x14ac:dyDescent="0.15">
      <c r="A1330" s="18" t="s">
        <v>3929</v>
      </c>
      <c r="B1330" s="9" t="s">
        <v>976</v>
      </c>
      <c r="C1330" s="9" t="s">
        <v>977</v>
      </c>
      <c r="D1330" s="9" t="s">
        <v>6655</v>
      </c>
      <c r="E1330" s="19" t="s">
        <v>3965</v>
      </c>
    </row>
    <row r="1331" spans="1:5" x14ac:dyDescent="0.15">
      <c r="A1331" s="18" t="s">
        <v>3929</v>
      </c>
      <c r="B1331" s="9" t="s">
        <v>3966</v>
      </c>
      <c r="C1331" s="9" t="s">
        <v>3967</v>
      </c>
      <c r="D1331" s="9" t="s">
        <v>6656</v>
      </c>
      <c r="E1331" s="19" t="s">
        <v>3968</v>
      </c>
    </row>
    <row r="1332" spans="1:5" x14ac:dyDescent="0.15">
      <c r="A1332" s="18" t="s">
        <v>3929</v>
      </c>
      <c r="B1332" s="9" t="s">
        <v>3969</v>
      </c>
      <c r="C1332" s="9" t="s">
        <v>3970</v>
      </c>
      <c r="D1332" s="9" t="s">
        <v>6657</v>
      </c>
      <c r="E1332" s="19" t="s">
        <v>3971</v>
      </c>
    </row>
    <row r="1333" spans="1:5" x14ac:dyDescent="0.15">
      <c r="A1333" s="18" t="s">
        <v>3929</v>
      </c>
      <c r="B1333" s="9" t="s">
        <v>3972</v>
      </c>
      <c r="C1333" s="9" t="s">
        <v>3973</v>
      </c>
      <c r="D1333" s="9" t="s">
        <v>6658</v>
      </c>
      <c r="E1333" s="19" t="s">
        <v>3974</v>
      </c>
    </row>
    <row r="1334" spans="1:5" x14ac:dyDescent="0.15">
      <c r="A1334" s="18" t="s">
        <v>3929</v>
      </c>
      <c r="B1334" s="9" t="s">
        <v>3975</v>
      </c>
      <c r="C1334" s="9" t="s">
        <v>3976</v>
      </c>
      <c r="D1334" s="9" t="s">
        <v>6659</v>
      </c>
      <c r="E1334" s="19" t="s">
        <v>3977</v>
      </c>
    </row>
    <row r="1335" spans="1:5" x14ac:dyDescent="0.15">
      <c r="A1335" s="18" t="s">
        <v>3929</v>
      </c>
      <c r="B1335" s="9" t="s">
        <v>3978</v>
      </c>
      <c r="C1335" s="9" t="s">
        <v>3979</v>
      </c>
      <c r="D1335" s="9" t="s">
        <v>6660</v>
      </c>
      <c r="E1335" s="19" t="s">
        <v>3980</v>
      </c>
    </row>
    <row r="1336" spans="1:5" x14ac:dyDescent="0.15">
      <c r="A1336" s="18" t="s">
        <v>3929</v>
      </c>
      <c r="B1336" s="9" t="s">
        <v>3981</v>
      </c>
      <c r="C1336" s="9" t="s">
        <v>3982</v>
      </c>
      <c r="D1336" s="9" t="s">
        <v>6661</v>
      </c>
      <c r="E1336" s="19" t="s">
        <v>3983</v>
      </c>
    </row>
    <row r="1337" spans="1:5" ht="16.5" thickBot="1" x14ac:dyDescent="0.2">
      <c r="A1337" s="18" t="s">
        <v>3929</v>
      </c>
      <c r="B1337" s="9" t="s">
        <v>3984</v>
      </c>
      <c r="C1337" s="9" t="s">
        <v>3985</v>
      </c>
      <c r="D1337" s="9" t="s">
        <v>6662</v>
      </c>
      <c r="E1337" s="19" t="s">
        <v>3986</v>
      </c>
    </row>
    <row r="1338" spans="1:5" ht="16.5" thickTop="1" x14ac:dyDescent="0.15">
      <c r="A1338" s="16" t="s">
        <v>3987</v>
      </c>
      <c r="B1338" s="8" t="s">
        <v>3988</v>
      </c>
      <c r="C1338" s="8"/>
      <c r="D1338" s="8" t="s">
        <v>6663</v>
      </c>
      <c r="E1338" s="17" t="s">
        <v>3989</v>
      </c>
    </row>
    <row r="1339" spans="1:5" x14ac:dyDescent="0.15">
      <c r="A1339" s="18" t="s">
        <v>3987</v>
      </c>
      <c r="B1339" s="9" t="s">
        <v>3990</v>
      </c>
      <c r="C1339" s="9" t="s">
        <v>3991</v>
      </c>
      <c r="D1339" s="9" t="s">
        <v>6664</v>
      </c>
      <c r="E1339" s="19" t="s">
        <v>3992</v>
      </c>
    </row>
    <row r="1340" spans="1:5" x14ac:dyDescent="0.15">
      <c r="A1340" s="18" t="s">
        <v>3987</v>
      </c>
      <c r="B1340" s="9" t="s">
        <v>3993</v>
      </c>
      <c r="C1340" s="9" t="s">
        <v>3994</v>
      </c>
      <c r="D1340" s="9" t="s">
        <v>6665</v>
      </c>
      <c r="E1340" s="19" t="s">
        <v>3995</v>
      </c>
    </row>
    <row r="1341" spans="1:5" x14ac:dyDescent="0.15">
      <c r="A1341" s="18" t="s">
        <v>3987</v>
      </c>
      <c r="B1341" s="9" t="s">
        <v>3996</v>
      </c>
      <c r="C1341" s="9" t="s">
        <v>3997</v>
      </c>
      <c r="D1341" s="9" t="s">
        <v>6666</v>
      </c>
      <c r="E1341" s="19" t="s">
        <v>3998</v>
      </c>
    </row>
    <row r="1342" spans="1:5" x14ac:dyDescent="0.15">
      <c r="A1342" s="18" t="s">
        <v>3987</v>
      </c>
      <c r="B1342" s="9" t="s">
        <v>3999</v>
      </c>
      <c r="C1342" s="9" t="s">
        <v>4000</v>
      </c>
      <c r="D1342" s="9" t="s">
        <v>6667</v>
      </c>
      <c r="E1342" s="19" t="s">
        <v>4001</v>
      </c>
    </row>
    <row r="1343" spans="1:5" x14ac:dyDescent="0.15">
      <c r="A1343" s="18" t="s">
        <v>3987</v>
      </c>
      <c r="B1343" s="9" t="s">
        <v>4002</v>
      </c>
      <c r="C1343" s="9" t="s">
        <v>4003</v>
      </c>
      <c r="D1343" s="9" t="s">
        <v>6668</v>
      </c>
      <c r="E1343" s="19" t="s">
        <v>4004</v>
      </c>
    </row>
    <row r="1344" spans="1:5" x14ac:dyDescent="0.15">
      <c r="A1344" s="18" t="s">
        <v>3987</v>
      </c>
      <c r="B1344" s="9" t="s">
        <v>4005</v>
      </c>
      <c r="C1344" s="9" t="s">
        <v>4006</v>
      </c>
      <c r="D1344" s="9" t="s">
        <v>6669</v>
      </c>
      <c r="E1344" s="19" t="s">
        <v>4007</v>
      </c>
    </row>
    <row r="1345" spans="1:5" x14ac:dyDescent="0.15">
      <c r="A1345" s="18" t="s">
        <v>3987</v>
      </c>
      <c r="B1345" s="9" t="s">
        <v>4008</v>
      </c>
      <c r="C1345" s="9" t="s">
        <v>4009</v>
      </c>
      <c r="D1345" s="9" t="s">
        <v>6670</v>
      </c>
      <c r="E1345" s="19" t="s">
        <v>4010</v>
      </c>
    </row>
    <row r="1346" spans="1:5" x14ac:dyDescent="0.15">
      <c r="A1346" s="18" t="s">
        <v>3987</v>
      </c>
      <c r="B1346" s="9" t="s">
        <v>4011</v>
      </c>
      <c r="C1346" s="9" t="s">
        <v>4012</v>
      </c>
      <c r="D1346" s="9" t="s">
        <v>6671</v>
      </c>
      <c r="E1346" s="19" t="s">
        <v>4013</v>
      </c>
    </row>
    <row r="1347" spans="1:5" x14ac:dyDescent="0.15">
      <c r="A1347" s="18" t="s">
        <v>3987</v>
      </c>
      <c r="B1347" s="9" t="s">
        <v>4014</v>
      </c>
      <c r="C1347" s="9" t="s">
        <v>4015</v>
      </c>
      <c r="D1347" s="9" t="s">
        <v>6672</v>
      </c>
      <c r="E1347" s="19" t="s">
        <v>4016</v>
      </c>
    </row>
    <row r="1348" spans="1:5" x14ac:dyDescent="0.15">
      <c r="A1348" s="18" t="s">
        <v>3987</v>
      </c>
      <c r="B1348" s="9" t="s">
        <v>4017</v>
      </c>
      <c r="C1348" s="9" t="s">
        <v>4018</v>
      </c>
      <c r="D1348" s="9" t="s">
        <v>6673</v>
      </c>
      <c r="E1348" s="19" t="s">
        <v>4019</v>
      </c>
    </row>
    <row r="1349" spans="1:5" x14ac:dyDescent="0.15">
      <c r="A1349" s="18" t="s">
        <v>3987</v>
      </c>
      <c r="B1349" s="9" t="s">
        <v>4020</v>
      </c>
      <c r="C1349" s="9" t="s">
        <v>4021</v>
      </c>
      <c r="D1349" s="9" t="s">
        <v>6674</v>
      </c>
      <c r="E1349" s="19" t="s">
        <v>4022</v>
      </c>
    </row>
    <row r="1350" spans="1:5" x14ac:dyDescent="0.15">
      <c r="A1350" s="18" t="s">
        <v>3987</v>
      </c>
      <c r="B1350" s="9" t="s">
        <v>4023</v>
      </c>
      <c r="C1350" s="9" t="s">
        <v>4024</v>
      </c>
      <c r="D1350" s="9" t="s">
        <v>6675</v>
      </c>
      <c r="E1350" s="19" t="s">
        <v>4025</v>
      </c>
    </row>
    <row r="1351" spans="1:5" x14ac:dyDescent="0.15">
      <c r="A1351" s="18" t="s">
        <v>3987</v>
      </c>
      <c r="B1351" s="9" t="s">
        <v>4026</v>
      </c>
      <c r="C1351" s="9" t="s">
        <v>4027</v>
      </c>
      <c r="D1351" s="9" t="s">
        <v>6676</v>
      </c>
      <c r="E1351" s="19" t="s">
        <v>4028</v>
      </c>
    </row>
    <row r="1352" spans="1:5" x14ac:dyDescent="0.15">
      <c r="A1352" s="18" t="s">
        <v>3987</v>
      </c>
      <c r="B1352" s="9" t="s">
        <v>4029</v>
      </c>
      <c r="C1352" s="9" t="s">
        <v>4030</v>
      </c>
      <c r="D1352" s="9" t="s">
        <v>6677</v>
      </c>
      <c r="E1352" s="19" t="s">
        <v>4031</v>
      </c>
    </row>
    <row r="1353" spans="1:5" x14ac:dyDescent="0.15">
      <c r="A1353" s="18" t="s">
        <v>3987</v>
      </c>
      <c r="B1353" s="9" t="s">
        <v>4032</v>
      </c>
      <c r="C1353" s="9" t="s">
        <v>4033</v>
      </c>
      <c r="D1353" s="9" t="s">
        <v>6678</v>
      </c>
      <c r="E1353" s="19" t="s">
        <v>4034</v>
      </c>
    </row>
    <row r="1354" spans="1:5" x14ac:dyDescent="0.15">
      <c r="A1354" s="18" t="s">
        <v>3987</v>
      </c>
      <c r="B1354" s="9" t="s">
        <v>4035</v>
      </c>
      <c r="C1354" s="9" t="s">
        <v>4036</v>
      </c>
      <c r="D1354" s="9" t="s">
        <v>6679</v>
      </c>
      <c r="E1354" s="19" t="s">
        <v>4037</v>
      </c>
    </row>
    <row r="1355" spans="1:5" x14ac:dyDescent="0.15">
      <c r="A1355" s="18" t="s">
        <v>3987</v>
      </c>
      <c r="B1355" s="9" t="s">
        <v>4038</v>
      </c>
      <c r="C1355" s="9" t="s">
        <v>4039</v>
      </c>
      <c r="D1355" s="9" t="s">
        <v>6680</v>
      </c>
      <c r="E1355" s="19" t="s">
        <v>4040</v>
      </c>
    </row>
    <row r="1356" spans="1:5" x14ac:dyDescent="0.15">
      <c r="A1356" s="18" t="s">
        <v>3987</v>
      </c>
      <c r="B1356" s="9" t="s">
        <v>4041</v>
      </c>
      <c r="C1356" s="9" t="s">
        <v>4042</v>
      </c>
      <c r="D1356" s="9" t="s">
        <v>6681</v>
      </c>
      <c r="E1356" s="19" t="s">
        <v>4043</v>
      </c>
    </row>
    <row r="1357" spans="1:5" x14ac:dyDescent="0.15">
      <c r="A1357" s="18" t="s">
        <v>3987</v>
      </c>
      <c r="B1357" s="9" t="s">
        <v>4044</v>
      </c>
      <c r="C1357" s="9" t="s">
        <v>4045</v>
      </c>
      <c r="D1357" s="9" t="s">
        <v>6682</v>
      </c>
      <c r="E1357" s="19" t="s">
        <v>4046</v>
      </c>
    </row>
    <row r="1358" spans="1:5" x14ac:dyDescent="0.15">
      <c r="A1358" s="18" t="s">
        <v>3987</v>
      </c>
      <c r="B1358" s="9" t="s">
        <v>4047</v>
      </c>
      <c r="C1358" s="9" t="s">
        <v>4048</v>
      </c>
      <c r="D1358" s="9" t="s">
        <v>6683</v>
      </c>
      <c r="E1358" s="19" t="s">
        <v>4049</v>
      </c>
    </row>
    <row r="1359" spans="1:5" x14ac:dyDescent="0.15">
      <c r="A1359" s="18" t="s">
        <v>3987</v>
      </c>
      <c r="B1359" s="9" t="s">
        <v>4050</v>
      </c>
      <c r="C1359" s="9" t="s">
        <v>4051</v>
      </c>
      <c r="D1359" s="9" t="s">
        <v>6684</v>
      </c>
      <c r="E1359" s="19" t="s">
        <v>4052</v>
      </c>
    </row>
    <row r="1360" spans="1:5" x14ac:dyDescent="0.15">
      <c r="A1360" s="18" t="s">
        <v>3987</v>
      </c>
      <c r="B1360" s="9" t="s">
        <v>4053</v>
      </c>
      <c r="C1360" s="9" t="s">
        <v>4054</v>
      </c>
      <c r="D1360" s="9" t="s">
        <v>6685</v>
      </c>
      <c r="E1360" s="19" t="s">
        <v>4055</v>
      </c>
    </row>
    <row r="1361" spans="1:5" x14ac:dyDescent="0.15">
      <c r="A1361" s="18" t="s">
        <v>3987</v>
      </c>
      <c r="B1361" s="9" t="s">
        <v>4056</v>
      </c>
      <c r="C1361" s="9" t="s">
        <v>4057</v>
      </c>
      <c r="D1361" s="9" t="s">
        <v>6686</v>
      </c>
      <c r="E1361" s="19" t="s">
        <v>4058</v>
      </c>
    </row>
    <row r="1362" spans="1:5" x14ac:dyDescent="0.15">
      <c r="A1362" s="18" t="s">
        <v>3987</v>
      </c>
      <c r="B1362" s="9" t="s">
        <v>4059</v>
      </c>
      <c r="C1362" s="9" t="s">
        <v>4060</v>
      </c>
      <c r="D1362" s="9" t="s">
        <v>6687</v>
      </c>
      <c r="E1362" s="19" t="s">
        <v>4061</v>
      </c>
    </row>
    <row r="1363" spans="1:5" x14ac:dyDescent="0.15">
      <c r="A1363" s="18" t="s">
        <v>3987</v>
      </c>
      <c r="B1363" s="9" t="s">
        <v>4062</v>
      </c>
      <c r="C1363" s="9" t="s">
        <v>4063</v>
      </c>
      <c r="D1363" s="9" t="s">
        <v>6688</v>
      </c>
      <c r="E1363" s="19" t="s">
        <v>4064</v>
      </c>
    </row>
    <row r="1364" spans="1:5" x14ac:dyDescent="0.15">
      <c r="A1364" s="18" t="s">
        <v>3987</v>
      </c>
      <c r="B1364" s="9" t="s">
        <v>4065</v>
      </c>
      <c r="C1364" s="9" t="s">
        <v>3535</v>
      </c>
      <c r="D1364" s="9" t="s">
        <v>6689</v>
      </c>
      <c r="E1364" s="19" t="s">
        <v>4066</v>
      </c>
    </row>
    <row r="1365" spans="1:5" ht="16.5" thickBot="1" x14ac:dyDescent="0.2">
      <c r="A1365" s="18" t="s">
        <v>3987</v>
      </c>
      <c r="B1365" s="9" t="s">
        <v>4067</v>
      </c>
      <c r="C1365" s="9" t="s">
        <v>4068</v>
      </c>
      <c r="D1365" s="9" t="s">
        <v>6690</v>
      </c>
      <c r="E1365" s="19" t="s">
        <v>4069</v>
      </c>
    </row>
    <row r="1366" spans="1:5" ht="16.5" thickTop="1" x14ac:dyDescent="0.15">
      <c r="A1366" s="16" t="s">
        <v>4070</v>
      </c>
      <c r="B1366" s="8" t="s">
        <v>4071</v>
      </c>
      <c r="C1366" s="8"/>
      <c r="D1366" s="8" t="s">
        <v>6691</v>
      </c>
      <c r="E1366" s="17" t="s">
        <v>4072</v>
      </c>
    </row>
    <row r="1367" spans="1:5" x14ac:dyDescent="0.15">
      <c r="A1367" s="18" t="s">
        <v>4070</v>
      </c>
      <c r="B1367" s="9" t="s">
        <v>4073</v>
      </c>
      <c r="C1367" s="9" t="s">
        <v>4074</v>
      </c>
      <c r="D1367" s="9" t="s">
        <v>6692</v>
      </c>
      <c r="E1367" s="19" t="s">
        <v>4075</v>
      </c>
    </row>
    <row r="1368" spans="1:5" x14ac:dyDescent="0.15">
      <c r="A1368" s="18" t="s">
        <v>4070</v>
      </c>
      <c r="B1368" s="9" t="s">
        <v>4076</v>
      </c>
      <c r="C1368" s="9" t="s">
        <v>4077</v>
      </c>
      <c r="D1368" s="9" t="s">
        <v>6693</v>
      </c>
      <c r="E1368" s="19" t="s">
        <v>4078</v>
      </c>
    </row>
    <row r="1369" spans="1:5" x14ac:dyDescent="0.15">
      <c r="A1369" s="18" t="s">
        <v>4070</v>
      </c>
      <c r="B1369" s="9" t="s">
        <v>4079</v>
      </c>
      <c r="C1369" s="9" t="s">
        <v>4080</v>
      </c>
      <c r="D1369" s="9" t="s">
        <v>6694</v>
      </c>
      <c r="E1369" s="19" t="s">
        <v>4081</v>
      </c>
    </row>
    <row r="1370" spans="1:5" x14ac:dyDescent="0.15">
      <c r="A1370" s="18" t="s">
        <v>4070</v>
      </c>
      <c r="B1370" s="9" t="s">
        <v>4082</v>
      </c>
      <c r="C1370" s="9" t="s">
        <v>4083</v>
      </c>
      <c r="D1370" s="9" t="s">
        <v>6695</v>
      </c>
      <c r="E1370" s="19" t="s">
        <v>4084</v>
      </c>
    </row>
    <row r="1371" spans="1:5" x14ac:dyDescent="0.15">
      <c r="A1371" s="18" t="s">
        <v>4070</v>
      </c>
      <c r="B1371" s="9" t="s">
        <v>4085</v>
      </c>
      <c r="C1371" s="9" t="s">
        <v>4086</v>
      </c>
      <c r="D1371" s="9" t="s">
        <v>6696</v>
      </c>
      <c r="E1371" s="19" t="s">
        <v>4087</v>
      </c>
    </row>
    <row r="1372" spans="1:5" x14ac:dyDescent="0.15">
      <c r="A1372" s="18" t="s">
        <v>4070</v>
      </c>
      <c r="B1372" s="9" t="s">
        <v>4088</v>
      </c>
      <c r="C1372" s="9" t="s">
        <v>4089</v>
      </c>
      <c r="D1372" s="9" t="s">
        <v>6697</v>
      </c>
      <c r="E1372" s="19" t="s">
        <v>4090</v>
      </c>
    </row>
    <row r="1373" spans="1:5" x14ac:dyDescent="0.15">
      <c r="A1373" s="18" t="s">
        <v>4070</v>
      </c>
      <c r="B1373" s="9" t="s">
        <v>2029</v>
      </c>
      <c r="C1373" s="9" t="s">
        <v>2030</v>
      </c>
      <c r="D1373" s="9" t="s">
        <v>6698</v>
      </c>
      <c r="E1373" s="19" t="s">
        <v>4091</v>
      </c>
    </row>
    <row r="1374" spans="1:5" x14ac:dyDescent="0.15">
      <c r="A1374" s="18" t="s">
        <v>4070</v>
      </c>
      <c r="B1374" s="9" t="s">
        <v>4092</v>
      </c>
      <c r="C1374" s="9" t="s">
        <v>3134</v>
      </c>
      <c r="D1374" s="9" t="s">
        <v>6699</v>
      </c>
      <c r="E1374" s="19" t="s">
        <v>4093</v>
      </c>
    </row>
    <row r="1375" spans="1:5" x14ac:dyDescent="0.15">
      <c r="A1375" s="18" t="s">
        <v>4070</v>
      </c>
      <c r="B1375" s="9" t="s">
        <v>4094</v>
      </c>
      <c r="C1375" s="9" t="s">
        <v>4095</v>
      </c>
      <c r="D1375" s="9" t="s">
        <v>6700</v>
      </c>
      <c r="E1375" s="19" t="s">
        <v>4096</v>
      </c>
    </row>
    <row r="1376" spans="1:5" x14ac:dyDescent="0.15">
      <c r="A1376" s="18" t="s">
        <v>4070</v>
      </c>
      <c r="B1376" s="9" t="s">
        <v>4097</v>
      </c>
      <c r="C1376" s="9" t="s">
        <v>4098</v>
      </c>
      <c r="D1376" s="9" t="s">
        <v>6701</v>
      </c>
      <c r="E1376" s="19" t="s">
        <v>4099</v>
      </c>
    </row>
    <row r="1377" spans="1:5" x14ac:dyDescent="0.15">
      <c r="A1377" s="18" t="s">
        <v>4070</v>
      </c>
      <c r="B1377" s="9" t="s">
        <v>4100</v>
      </c>
      <c r="C1377" s="9" t="s">
        <v>4101</v>
      </c>
      <c r="D1377" s="9" t="s">
        <v>6702</v>
      </c>
      <c r="E1377" s="19" t="s">
        <v>4102</v>
      </c>
    </row>
    <row r="1378" spans="1:5" x14ac:dyDescent="0.15">
      <c r="A1378" s="18" t="s">
        <v>4070</v>
      </c>
      <c r="B1378" s="9" t="s">
        <v>4103</v>
      </c>
      <c r="C1378" s="9" t="s">
        <v>4104</v>
      </c>
      <c r="D1378" s="9" t="s">
        <v>6703</v>
      </c>
      <c r="E1378" s="19" t="s">
        <v>4105</v>
      </c>
    </row>
    <row r="1379" spans="1:5" x14ac:dyDescent="0.15">
      <c r="A1379" s="18" t="s">
        <v>4070</v>
      </c>
      <c r="B1379" s="9" t="s">
        <v>4106</v>
      </c>
      <c r="C1379" s="9" t="s">
        <v>4107</v>
      </c>
      <c r="D1379" s="9" t="s">
        <v>6704</v>
      </c>
      <c r="E1379" s="19" t="s">
        <v>4108</v>
      </c>
    </row>
    <row r="1380" spans="1:5" x14ac:dyDescent="0.15">
      <c r="A1380" s="18" t="s">
        <v>4070</v>
      </c>
      <c r="B1380" s="9" t="s">
        <v>4109</v>
      </c>
      <c r="C1380" s="9" t="s">
        <v>4110</v>
      </c>
      <c r="D1380" s="9" t="s">
        <v>6705</v>
      </c>
      <c r="E1380" s="19" t="s">
        <v>4111</v>
      </c>
    </row>
    <row r="1381" spans="1:5" x14ac:dyDescent="0.15">
      <c r="A1381" s="18" t="s">
        <v>4070</v>
      </c>
      <c r="B1381" s="9" t="s">
        <v>4112</v>
      </c>
      <c r="C1381" s="9" t="s">
        <v>4113</v>
      </c>
      <c r="D1381" s="9" t="s">
        <v>6706</v>
      </c>
      <c r="E1381" s="19" t="s">
        <v>4114</v>
      </c>
    </row>
    <row r="1382" spans="1:5" x14ac:dyDescent="0.15">
      <c r="A1382" s="18" t="s">
        <v>4070</v>
      </c>
      <c r="B1382" s="9" t="s">
        <v>4115</v>
      </c>
      <c r="C1382" s="9" t="s">
        <v>4116</v>
      </c>
      <c r="D1382" s="9" t="s">
        <v>6707</v>
      </c>
      <c r="E1382" s="19" t="s">
        <v>4117</v>
      </c>
    </row>
    <row r="1383" spans="1:5" x14ac:dyDescent="0.15">
      <c r="A1383" s="18" t="s">
        <v>4070</v>
      </c>
      <c r="B1383" s="9" t="s">
        <v>4118</v>
      </c>
      <c r="C1383" s="9" t="s">
        <v>4119</v>
      </c>
      <c r="D1383" s="9" t="s">
        <v>6708</v>
      </c>
      <c r="E1383" s="19" t="s">
        <v>4120</v>
      </c>
    </row>
    <row r="1384" spans="1:5" x14ac:dyDescent="0.15">
      <c r="A1384" s="18" t="s">
        <v>4070</v>
      </c>
      <c r="B1384" s="9" t="s">
        <v>4121</v>
      </c>
      <c r="C1384" s="9" t="s">
        <v>4122</v>
      </c>
      <c r="D1384" s="9" t="s">
        <v>6709</v>
      </c>
      <c r="E1384" s="19" t="s">
        <v>4123</v>
      </c>
    </row>
    <row r="1385" spans="1:5" x14ac:dyDescent="0.15">
      <c r="A1385" s="18" t="s">
        <v>4070</v>
      </c>
      <c r="B1385" s="9" t="s">
        <v>4124</v>
      </c>
      <c r="C1385" s="9" t="s">
        <v>4125</v>
      </c>
      <c r="D1385" s="9" t="s">
        <v>6710</v>
      </c>
      <c r="E1385" s="19" t="s">
        <v>4126</v>
      </c>
    </row>
    <row r="1386" spans="1:5" x14ac:dyDescent="0.15">
      <c r="A1386" s="18" t="s">
        <v>4070</v>
      </c>
      <c r="B1386" s="9" t="s">
        <v>4127</v>
      </c>
      <c r="C1386" s="9" t="s">
        <v>4128</v>
      </c>
      <c r="D1386" s="9" t="s">
        <v>6711</v>
      </c>
      <c r="E1386" s="19" t="s">
        <v>4129</v>
      </c>
    </row>
    <row r="1387" spans="1:5" x14ac:dyDescent="0.15">
      <c r="A1387" s="18" t="s">
        <v>4070</v>
      </c>
      <c r="B1387" s="9" t="s">
        <v>4130</v>
      </c>
      <c r="C1387" s="9" t="s">
        <v>4131</v>
      </c>
      <c r="D1387" s="9" t="s">
        <v>6712</v>
      </c>
      <c r="E1387" s="19" t="s">
        <v>4132</v>
      </c>
    </row>
    <row r="1388" spans="1:5" x14ac:dyDescent="0.15">
      <c r="A1388" s="18" t="s">
        <v>4070</v>
      </c>
      <c r="B1388" s="9" t="s">
        <v>4133</v>
      </c>
      <c r="C1388" s="9" t="s">
        <v>4134</v>
      </c>
      <c r="D1388" s="9" t="s">
        <v>6713</v>
      </c>
      <c r="E1388" s="19" t="s">
        <v>4135</v>
      </c>
    </row>
    <row r="1389" spans="1:5" ht="16.5" thickBot="1" x14ac:dyDescent="0.2">
      <c r="A1389" s="18" t="s">
        <v>4070</v>
      </c>
      <c r="B1389" s="9" t="s">
        <v>4136</v>
      </c>
      <c r="C1389" s="9" t="s">
        <v>4137</v>
      </c>
      <c r="D1389" s="9" t="s">
        <v>6714</v>
      </c>
      <c r="E1389" s="19" t="s">
        <v>4138</v>
      </c>
    </row>
    <row r="1390" spans="1:5" ht="16.5" thickTop="1" x14ac:dyDescent="0.15">
      <c r="A1390" s="16" t="s">
        <v>4139</v>
      </c>
      <c r="B1390" s="8" t="s">
        <v>4140</v>
      </c>
      <c r="C1390" s="8"/>
      <c r="D1390" s="8" t="s">
        <v>6715</v>
      </c>
      <c r="E1390" s="17" t="s">
        <v>4141</v>
      </c>
    </row>
    <row r="1391" spans="1:5" x14ac:dyDescent="0.15">
      <c r="A1391" s="18" t="s">
        <v>4139</v>
      </c>
      <c r="B1391" s="9" t="s">
        <v>4142</v>
      </c>
      <c r="C1391" s="9" t="s">
        <v>4143</v>
      </c>
      <c r="D1391" s="9" t="s">
        <v>6716</v>
      </c>
      <c r="E1391" s="19" t="s">
        <v>4144</v>
      </c>
    </row>
    <row r="1392" spans="1:5" x14ac:dyDescent="0.15">
      <c r="A1392" s="18" t="s">
        <v>4139</v>
      </c>
      <c r="B1392" s="9" t="s">
        <v>4145</v>
      </c>
      <c r="C1392" s="9" t="s">
        <v>4146</v>
      </c>
      <c r="D1392" s="9" t="s">
        <v>6717</v>
      </c>
      <c r="E1392" s="19" t="s">
        <v>4147</v>
      </c>
    </row>
    <row r="1393" spans="1:5" x14ac:dyDescent="0.15">
      <c r="A1393" s="18" t="s">
        <v>4139</v>
      </c>
      <c r="B1393" s="9" t="s">
        <v>4148</v>
      </c>
      <c r="C1393" s="9" t="s">
        <v>4149</v>
      </c>
      <c r="D1393" s="9" t="s">
        <v>6718</v>
      </c>
      <c r="E1393" s="19" t="s">
        <v>4150</v>
      </c>
    </row>
    <row r="1394" spans="1:5" x14ac:dyDescent="0.15">
      <c r="A1394" s="18" t="s">
        <v>4139</v>
      </c>
      <c r="B1394" s="9" t="s">
        <v>4151</v>
      </c>
      <c r="C1394" s="9" t="s">
        <v>4152</v>
      </c>
      <c r="D1394" s="9" t="s">
        <v>6719</v>
      </c>
      <c r="E1394" s="19" t="s">
        <v>4153</v>
      </c>
    </row>
    <row r="1395" spans="1:5" x14ac:dyDescent="0.15">
      <c r="A1395" s="18" t="s">
        <v>4139</v>
      </c>
      <c r="B1395" s="9" t="s">
        <v>4154</v>
      </c>
      <c r="C1395" s="9" t="s">
        <v>4155</v>
      </c>
      <c r="D1395" s="9" t="s">
        <v>6720</v>
      </c>
      <c r="E1395" s="19" t="s">
        <v>4156</v>
      </c>
    </row>
    <row r="1396" spans="1:5" x14ac:dyDescent="0.15">
      <c r="A1396" s="18" t="s">
        <v>4139</v>
      </c>
      <c r="B1396" s="9" t="s">
        <v>4157</v>
      </c>
      <c r="C1396" s="9" t="s">
        <v>4158</v>
      </c>
      <c r="D1396" s="9" t="s">
        <v>6721</v>
      </c>
      <c r="E1396" s="19" t="s">
        <v>4159</v>
      </c>
    </row>
    <row r="1397" spans="1:5" x14ac:dyDescent="0.15">
      <c r="A1397" s="18" t="s">
        <v>4139</v>
      </c>
      <c r="B1397" s="9" t="s">
        <v>4160</v>
      </c>
      <c r="C1397" s="9" t="s">
        <v>4161</v>
      </c>
      <c r="D1397" s="9" t="s">
        <v>6722</v>
      </c>
      <c r="E1397" s="19" t="s">
        <v>4162</v>
      </c>
    </row>
    <row r="1398" spans="1:5" x14ac:dyDescent="0.15">
      <c r="A1398" s="18" t="s">
        <v>4139</v>
      </c>
      <c r="B1398" s="9" t="s">
        <v>4163</v>
      </c>
      <c r="C1398" s="9" t="s">
        <v>4164</v>
      </c>
      <c r="D1398" s="9" t="s">
        <v>6723</v>
      </c>
      <c r="E1398" s="19" t="s">
        <v>4165</v>
      </c>
    </row>
    <row r="1399" spans="1:5" x14ac:dyDescent="0.15">
      <c r="A1399" s="18" t="s">
        <v>4139</v>
      </c>
      <c r="B1399" s="9" t="s">
        <v>4166</v>
      </c>
      <c r="C1399" s="9" t="s">
        <v>4167</v>
      </c>
      <c r="D1399" s="9" t="s">
        <v>6724</v>
      </c>
      <c r="E1399" s="19" t="s">
        <v>4168</v>
      </c>
    </row>
    <row r="1400" spans="1:5" x14ac:dyDescent="0.15">
      <c r="A1400" s="18" t="s">
        <v>4139</v>
      </c>
      <c r="B1400" s="9" t="s">
        <v>4169</v>
      </c>
      <c r="C1400" s="9" t="s">
        <v>4170</v>
      </c>
      <c r="D1400" s="9" t="s">
        <v>6725</v>
      </c>
      <c r="E1400" s="19" t="s">
        <v>4171</v>
      </c>
    </row>
    <row r="1401" spans="1:5" x14ac:dyDescent="0.15">
      <c r="A1401" s="18" t="s">
        <v>4139</v>
      </c>
      <c r="B1401" s="9" t="s">
        <v>4172</v>
      </c>
      <c r="C1401" s="9" t="s">
        <v>4173</v>
      </c>
      <c r="D1401" s="9" t="s">
        <v>6726</v>
      </c>
      <c r="E1401" s="19" t="s">
        <v>4174</v>
      </c>
    </row>
    <row r="1402" spans="1:5" x14ac:dyDescent="0.15">
      <c r="A1402" s="18" t="s">
        <v>4139</v>
      </c>
      <c r="B1402" s="9" t="s">
        <v>4175</v>
      </c>
      <c r="C1402" s="9" t="s">
        <v>4176</v>
      </c>
      <c r="D1402" s="9" t="s">
        <v>6727</v>
      </c>
      <c r="E1402" s="19" t="s">
        <v>4177</v>
      </c>
    </row>
    <row r="1403" spans="1:5" x14ac:dyDescent="0.15">
      <c r="A1403" s="18" t="s">
        <v>4139</v>
      </c>
      <c r="B1403" s="9" t="s">
        <v>4178</v>
      </c>
      <c r="C1403" s="9" t="s">
        <v>4179</v>
      </c>
      <c r="D1403" s="9" t="s">
        <v>6728</v>
      </c>
      <c r="E1403" s="19" t="s">
        <v>4180</v>
      </c>
    </row>
    <row r="1404" spans="1:5" x14ac:dyDescent="0.15">
      <c r="A1404" s="18" t="s">
        <v>4139</v>
      </c>
      <c r="B1404" s="9" t="s">
        <v>4181</v>
      </c>
      <c r="C1404" s="9" t="s">
        <v>4182</v>
      </c>
      <c r="D1404" s="9" t="s">
        <v>6729</v>
      </c>
      <c r="E1404" s="19" t="s">
        <v>4183</v>
      </c>
    </row>
    <row r="1405" spans="1:5" x14ac:dyDescent="0.15">
      <c r="A1405" s="18" t="s">
        <v>4139</v>
      </c>
      <c r="B1405" s="9" t="s">
        <v>4184</v>
      </c>
      <c r="C1405" s="9" t="s">
        <v>4185</v>
      </c>
      <c r="D1405" s="9" t="s">
        <v>6730</v>
      </c>
      <c r="E1405" s="19" t="s">
        <v>4186</v>
      </c>
    </row>
    <row r="1406" spans="1:5" x14ac:dyDescent="0.15">
      <c r="A1406" s="18" t="s">
        <v>4139</v>
      </c>
      <c r="B1406" s="9" t="s">
        <v>4187</v>
      </c>
      <c r="C1406" s="9" t="s">
        <v>4188</v>
      </c>
      <c r="D1406" s="9" t="s">
        <v>6731</v>
      </c>
      <c r="E1406" s="19" t="s">
        <v>4189</v>
      </c>
    </row>
    <row r="1407" spans="1:5" x14ac:dyDescent="0.15">
      <c r="A1407" s="18" t="s">
        <v>4139</v>
      </c>
      <c r="B1407" s="9" t="s">
        <v>4190</v>
      </c>
      <c r="C1407" s="9" t="s">
        <v>4191</v>
      </c>
      <c r="D1407" s="9" t="s">
        <v>6732</v>
      </c>
      <c r="E1407" s="19" t="s">
        <v>4192</v>
      </c>
    </row>
    <row r="1408" spans="1:5" x14ac:dyDescent="0.15">
      <c r="A1408" s="18" t="s">
        <v>4139</v>
      </c>
      <c r="B1408" s="9" t="s">
        <v>4193</v>
      </c>
      <c r="C1408" s="9" t="s">
        <v>4194</v>
      </c>
      <c r="D1408" s="9" t="s">
        <v>6733</v>
      </c>
      <c r="E1408" s="19" t="s">
        <v>4195</v>
      </c>
    </row>
    <row r="1409" spans="1:5" ht="16.5" thickBot="1" x14ac:dyDescent="0.2">
      <c r="A1409" s="18" t="s">
        <v>4139</v>
      </c>
      <c r="B1409" s="9" t="s">
        <v>4196</v>
      </c>
      <c r="C1409" s="9" t="s">
        <v>4197</v>
      </c>
      <c r="D1409" s="9" t="s">
        <v>6734</v>
      </c>
      <c r="E1409" s="19" t="s">
        <v>4198</v>
      </c>
    </row>
    <row r="1410" spans="1:5" ht="16.5" thickTop="1" x14ac:dyDescent="0.15">
      <c r="A1410" s="16" t="s">
        <v>4199</v>
      </c>
      <c r="B1410" s="8" t="s">
        <v>4200</v>
      </c>
      <c r="C1410" s="8"/>
      <c r="D1410" s="8" t="s">
        <v>6735</v>
      </c>
      <c r="E1410" s="17" t="s">
        <v>4201</v>
      </c>
    </row>
    <row r="1411" spans="1:5" x14ac:dyDescent="0.15">
      <c r="A1411" s="18" t="s">
        <v>4199</v>
      </c>
      <c r="B1411" s="9" t="s">
        <v>4202</v>
      </c>
      <c r="C1411" s="9" t="s">
        <v>4203</v>
      </c>
      <c r="D1411" s="9" t="s">
        <v>6736</v>
      </c>
      <c r="E1411" s="19" t="s">
        <v>4204</v>
      </c>
    </row>
    <row r="1412" spans="1:5" x14ac:dyDescent="0.15">
      <c r="A1412" s="18" t="s">
        <v>4199</v>
      </c>
      <c r="B1412" s="9" t="s">
        <v>4205</v>
      </c>
      <c r="C1412" s="9" t="s">
        <v>4206</v>
      </c>
      <c r="D1412" s="9" t="s">
        <v>6737</v>
      </c>
      <c r="E1412" s="19" t="s">
        <v>4207</v>
      </c>
    </row>
    <row r="1413" spans="1:5" x14ac:dyDescent="0.15">
      <c r="A1413" s="18" t="s">
        <v>4199</v>
      </c>
      <c r="B1413" s="9" t="s">
        <v>4208</v>
      </c>
      <c r="C1413" s="9" t="s">
        <v>4209</v>
      </c>
      <c r="D1413" s="9" t="s">
        <v>6738</v>
      </c>
      <c r="E1413" s="19" t="s">
        <v>4210</v>
      </c>
    </row>
    <row r="1414" spans="1:5" x14ac:dyDescent="0.15">
      <c r="A1414" s="18" t="s">
        <v>4199</v>
      </c>
      <c r="B1414" s="9" t="s">
        <v>4211</v>
      </c>
      <c r="C1414" s="9" t="s">
        <v>4212</v>
      </c>
      <c r="D1414" s="9" t="s">
        <v>6739</v>
      </c>
      <c r="E1414" s="19" t="s">
        <v>4213</v>
      </c>
    </row>
    <row r="1415" spans="1:5" x14ac:dyDescent="0.15">
      <c r="A1415" s="18" t="s">
        <v>4199</v>
      </c>
      <c r="B1415" s="9" t="s">
        <v>4214</v>
      </c>
      <c r="C1415" s="9" t="s">
        <v>4215</v>
      </c>
      <c r="D1415" s="9" t="s">
        <v>6740</v>
      </c>
      <c r="E1415" s="19" t="s">
        <v>4216</v>
      </c>
    </row>
    <row r="1416" spans="1:5" x14ac:dyDescent="0.15">
      <c r="A1416" s="18" t="s">
        <v>4199</v>
      </c>
      <c r="B1416" s="9" t="s">
        <v>4217</v>
      </c>
      <c r="C1416" s="9" t="s">
        <v>4218</v>
      </c>
      <c r="D1416" s="9" t="s">
        <v>6741</v>
      </c>
      <c r="E1416" s="19" t="s">
        <v>4219</v>
      </c>
    </row>
    <row r="1417" spans="1:5" x14ac:dyDescent="0.15">
      <c r="A1417" s="18" t="s">
        <v>4199</v>
      </c>
      <c r="B1417" s="9" t="s">
        <v>4220</v>
      </c>
      <c r="C1417" s="9" t="s">
        <v>4221</v>
      </c>
      <c r="D1417" s="9" t="s">
        <v>6742</v>
      </c>
      <c r="E1417" s="19" t="s">
        <v>4222</v>
      </c>
    </row>
    <row r="1418" spans="1:5" x14ac:dyDescent="0.15">
      <c r="A1418" s="18" t="s">
        <v>4199</v>
      </c>
      <c r="B1418" s="9" t="s">
        <v>4223</v>
      </c>
      <c r="C1418" s="9" t="s">
        <v>3134</v>
      </c>
      <c r="D1418" s="9" t="s">
        <v>6743</v>
      </c>
      <c r="E1418" s="19" t="s">
        <v>4224</v>
      </c>
    </row>
    <row r="1419" spans="1:5" x14ac:dyDescent="0.15">
      <c r="A1419" s="18" t="s">
        <v>4199</v>
      </c>
      <c r="B1419" s="9" t="s">
        <v>4225</v>
      </c>
      <c r="C1419" s="9" t="s">
        <v>4226</v>
      </c>
      <c r="D1419" s="9" t="s">
        <v>6744</v>
      </c>
      <c r="E1419" s="19" t="s">
        <v>4227</v>
      </c>
    </row>
    <row r="1420" spans="1:5" x14ac:dyDescent="0.15">
      <c r="A1420" s="18" t="s">
        <v>4199</v>
      </c>
      <c r="B1420" s="9" t="s">
        <v>4228</v>
      </c>
      <c r="C1420" s="9" t="s">
        <v>4229</v>
      </c>
      <c r="D1420" s="9" t="s">
        <v>6745</v>
      </c>
      <c r="E1420" s="19" t="s">
        <v>4230</v>
      </c>
    </row>
    <row r="1421" spans="1:5" x14ac:dyDescent="0.15">
      <c r="A1421" s="18" t="s">
        <v>4199</v>
      </c>
      <c r="B1421" s="9" t="s">
        <v>4231</v>
      </c>
      <c r="C1421" s="9" t="s">
        <v>4232</v>
      </c>
      <c r="D1421" s="9" t="s">
        <v>6746</v>
      </c>
      <c r="E1421" s="19" t="s">
        <v>4233</v>
      </c>
    </row>
    <row r="1422" spans="1:5" x14ac:dyDescent="0.15">
      <c r="A1422" s="18" t="s">
        <v>4199</v>
      </c>
      <c r="B1422" s="9" t="s">
        <v>4234</v>
      </c>
      <c r="C1422" s="9" t="s">
        <v>4235</v>
      </c>
      <c r="D1422" s="9" t="s">
        <v>6747</v>
      </c>
      <c r="E1422" s="19" t="s">
        <v>4236</v>
      </c>
    </row>
    <row r="1423" spans="1:5" x14ac:dyDescent="0.15">
      <c r="A1423" s="18" t="s">
        <v>4199</v>
      </c>
      <c r="B1423" s="9" t="s">
        <v>4237</v>
      </c>
      <c r="C1423" s="9" t="s">
        <v>4238</v>
      </c>
      <c r="D1423" s="9" t="s">
        <v>6748</v>
      </c>
      <c r="E1423" s="19" t="s">
        <v>4239</v>
      </c>
    </row>
    <row r="1424" spans="1:5" x14ac:dyDescent="0.15">
      <c r="A1424" s="18" t="s">
        <v>4199</v>
      </c>
      <c r="B1424" s="9" t="s">
        <v>4240</v>
      </c>
      <c r="C1424" s="9" t="s">
        <v>4241</v>
      </c>
      <c r="D1424" s="9" t="s">
        <v>6749</v>
      </c>
      <c r="E1424" s="19" t="s">
        <v>4242</v>
      </c>
    </row>
    <row r="1425" spans="1:5" x14ac:dyDescent="0.15">
      <c r="A1425" s="18" t="s">
        <v>4199</v>
      </c>
      <c r="B1425" s="9" t="s">
        <v>4243</v>
      </c>
      <c r="C1425" s="9" t="s">
        <v>4244</v>
      </c>
      <c r="D1425" s="9" t="s">
        <v>6750</v>
      </c>
      <c r="E1425" s="19" t="s">
        <v>4245</v>
      </c>
    </row>
    <row r="1426" spans="1:5" x14ac:dyDescent="0.15">
      <c r="A1426" s="18" t="s">
        <v>4199</v>
      </c>
      <c r="B1426" s="9" t="s">
        <v>4246</v>
      </c>
      <c r="C1426" s="9" t="s">
        <v>4247</v>
      </c>
      <c r="D1426" s="9" t="s">
        <v>6751</v>
      </c>
      <c r="E1426" s="19" t="s">
        <v>4248</v>
      </c>
    </row>
    <row r="1427" spans="1:5" x14ac:dyDescent="0.15">
      <c r="A1427" s="18" t="s">
        <v>4199</v>
      </c>
      <c r="B1427" s="9" t="s">
        <v>4249</v>
      </c>
      <c r="C1427" s="9" t="s">
        <v>4250</v>
      </c>
      <c r="D1427" s="9" t="s">
        <v>6752</v>
      </c>
      <c r="E1427" s="19" t="s">
        <v>4251</v>
      </c>
    </row>
    <row r="1428" spans="1:5" x14ac:dyDescent="0.15">
      <c r="A1428" s="18" t="s">
        <v>4199</v>
      </c>
      <c r="B1428" s="9" t="s">
        <v>4252</v>
      </c>
      <c r="C1428" s="9" t="s">
        <v>4253</v>
      </c>
      <c r="D1428" s="9" t="s">
        <v>6753</v>
      </c>
      <c r="E1428" s="19" t="s">
        <v>4254</v>
      </c>
    </row>
    <row r="1429" spans="1:5" x14ac:dyDescent="0.15">
      <c r="A1429" s="18" t="s">
        <v>4199</v>
      </c>
      <c r="B1429" s="9" t="s">
        <v>4255</v>
      </c>
      <c r="C1429" s="9" t="s">
        <v>4256</v>
      </c>
      <c r="D1429" s="9" t="s">
        <v>6754</v>
      </c>
      <c r="E1429" s="19" t="s">
        <v>4257</v>
      </c>
    </row>
    <row r="1430" spans="1:5" x14ac:dyDescent="0.15">
      <c r="A1430" s="18" t="s">
        <v>4199</v>
      </c>
      <c r="B1430" s="9" t="s">
        <v>4258</v>
      </c>
      <c r="C1430" s="9" t="s">
        <v>4259</v>
      </c>
      <c r="D1430" s="9" t="s">
        <v>6755</v>
      </c>
      <c r="E1430" s="19" t="s">
        <v>4260</v>
      </c>
    </row>
    <row r="1431" spans="1:5" x14ac:dyDescent="0.15">
      <c r="A1431" s="18" t="s">
        <v>4199</v>
      </c>
      <c r="B1431" s="9" t="s">
        <v>4261</v>
      </c>
      <c r="C1431" s="9" t="s">
        <v>4262</v>
      </c>
      <c r="D1431" s="9" t="s">
        <v>6756</v>
      </c>
      <c r="E1431" s="19" t="s">
        <v>4263</v>
      </c>
    </row>
    <row r="1432" spans="1:5" x14ac:dyDescent="0.15">
      <c r="A1432" s="18" t="s">
        <v>4199</v>
      </c>
      <c r="B1432" s="9" t="s">
        <v>4264</v>
      </c>
      <c r="C1432" s="9" t="s">
        <v>4265</v>
      </c>
      <c r="D1432" s="9" t="s">
        <v>6757</v>
      </c>
      <c r="E1432" s="19" t="s">
        <v>4266</v>
      </c>
    </row>
    <row r="1433" spans="1:5" x14ac:dyDescent="0.15">
      <c r="A1433" s="18" t="s">
        <v>4199</v>
      </c>
      <c r="B1433" s="9" t="s">
        <v>4267</v>
      </c>
      <c r="C1433" s="9" t="s">
        <v>4268</v>
      </c>
      <c r="D1433" s="9" t="s">
        <v>6758</v>
      </c>
      <c r="E1433" s="19" t="s">
        <v>4269</v>
      </c>
    </row>
    <row r="1434" spans="1:5" ht="16.5" thickBot="1" x14ac:dyDescent="0.2">
      <c r="A1434" s="18" t="s">
        <v>4199</v>
      </c>
      <c r="B1434" s="9" t="s">
        <v>4270</v>
      </c>
      <c r="C1434" s="9" t="s">
        <v>4271</v>
      </c>
      <c r="D1434" s="9" t="s">
        <v>6759</v>
      </c>
      <c r="E1434" s="19" t="s">
        <v>4272</v>
      </c>
    </row>
    <row r="1435" spans="1:5" ht="16.5" thickTop="1" x14ac:dyDescent="0.15">
      <c r="A1435" s="16" t="s">
        <v>4273</v>
      </c>
      <c r="B1435" s="8" t="s">
        <v>4274</v>
      </c>
      <c r="C1435" s="8"/>
      <c r="D1435" s="8" t="s">
        <v>6760</v>
      </c>
      <c r="E1435" s="17" t="s">
        <v>4275</v>
      </c>
    </row>
    <row r="1436" spans="1:5" x14ac:dyDescent="0.15">
      <c r="A1436" s="18" t="s">
        <v>4273</v>
      </c>
      <c r="B1436" s="9" t="s">
        <v>4276</v>
      </c>
      <c r="C1436" s="9" t="s">
        <v>4277</v>
      </c>
      <c r="D1436" s="9" t="s">
        <v>6761</v>
      </c>
      <c r="E1436" s="19" t="s">
        <v>4278</v>
      </c>
    </row>
    <row r="1437" spans="1:5" x14ac:dyDescent="0.15">
      <c r="A1437" s="18" t="s">
        <v>4273</v>
      </c>
      <c r="B1437" s="9" t="s">
        <v>4279</v>
      </c>
      <c r="C1437" s="9" t="s">
        <v>4280</v>
      </c>
      <c r="D1437" s="9" t="s">
        <v>6762</v>
      </c>
      <c r="E1437" s="19" t="s">
        <v>4281</v>
      </c>
    </row>
    <row r="1438" spans="1:5" x14ac:dyDescent="0.15">
      <c r="A1438" s="18" t="s">
        <v>4273</v>
      </c>
      <c r="B1438" s="9" t="s">
        <v>4282</v>
      </c>
      <c r="C1438" s="9" t="s">
        <v>4283</v>
      </c>
      <c r="D1438" s="9" t="s">
        <v>6763</v>
      </c>
      <c r="E1438" s="19" t="s">
        <v>4284</v>
      </c>
    </row>
    <row r="1439" spans="1:5" x14ac:dyDescent="0.15">
      <c r="A1439" s="18" t="s">
        <v>4273</v>
      </c>
      <c r="B1439" s="9" t="s">
        <v>4285</v>
      </c>
      <c r="C1439" s="9" t="s">
        <v>4286</v>
      </c>
      <c r="D1439" s="9" t="s">
        <v>6764</v>
      </c>
      <c r="E1439" s="19" t="s">
        <v>4287</v>
      </c>
    </row>
    <row r="1440" spans="1:5" x14ac:dyDescent="0.15">
      <c r="A1440" s="18" t="s">
        <v>4273</v>
      </c>
      <c r="B1440" s="9" t="s">
        <v>4288</v>
      </c>
      <c r="C1440" s="9" t="s">
        <v>4289</v>
      </c>
      <c r="D1440" s="9" t="s">
        <v>6765</v>
      </c>
      <c r="E1440" s="19" t="s">
        <v>4290</v>
      </c>
    </row>
    <row r="1441" spans="1:5" x14ac:dyDescent="0.15">
      <c r="A1441" s="18" t="s">
        <v>4273</v>
      </c>
      <c r="B1441" s="9" t="s">
        <v>4291</v>
      </c>
      <c r="C1441" s="9" t="s">
        <v>4292</v>
      </c>
      <c r="D1441" s="9" t="s">
        <v>6766</v>
      </c>
      <c r="E1441" s="19" t="s">
        <v>4293</v>
      </c>
    </row>
    <row r="1442" spans="1:5" x14ac:dyDescent="0.15">
      <c r="A1442" s="18" t="s">
        <v>4273</v>
      </c>
      <c r="B1442" s="9" t="s">
        <v>4294</v>
      </c>
      <c r="C1442" s="9" t="s">
        <v>4295</v>
      </c>
      <c r="D1442" s="9" t="s">
        <v>6767</v>
      </c>
      <c r="E1442" s="19" t="s">
        <v>4296</v>
      </c>
    </row>
    <row r="1443" spans="1:5" x14ac:dyDescent="0.15">
      <c r="A1443" s="18" t="s">
        <v>4273</v>
      </c>
      <c r="B1443" s="9" t="s">
        <v>4297</v>
      </c>
      <c r="C1443" s="9" t="s">
        <v>4298</v>
      </c>
      <c r="D1443" s="9" t="s">
        <v>6768</v>
      </c>
      <c r="E1443" s="19" t="s">
        <v>4299</v>
      </c>
    </row>
    <row r="1444" spans="1:5" x14ac:dyDescent="0.15">
      <c r="A1444" s="18" t="s">
        <v>4273</v>
      </c>
      <c r="B1444" s="9" t="s">
        <v>4300</v>
      </c>
      <c r="C1444" s="9" t="s">
        <v>4301</v>
      </c>
      <c r="D1444" s="9" t="s">
        <v>6769</v>
      </c>
      <c r="E1444" s="19" t="s">
        <v>4302</v>
      </c>
    </row>
    <row r="1445" spans="1:5" x14ac:dyDescent="0.15">
      <c r="A1445" s="18" t="s">
        <v>4273</v>
      </c>
      <c r="B1445" s="9" t="s">
        <v>4303</v>
      </c>
      <c r="C1445" s="9" t="s">
        <v>4304</v>
      </c>
      <c r="D1445" s="9" t="s">
        <v>6770</v>
      </c>
      <c r="E1445" s="19" t="s">
        <v>4305</v>
      </c>
    </row>
    <row r="1446" spans="1:5" x14ac:dyDescent="0.15">
      <c r="A1446" s="18" t="s">
        <v>4273</v>
      </c>
      <c r="B1446" s="9" t="s">
        <v>4306</v>
      </c>
      <c r="C1446" s="9" t="s">
        <v>4307</v>
      </c>
      <c r="D1446" s="9" t="s">
        <v>6771</v>
      </c>
      <c r="E1446" s="19" t="s">
        <v>4308</v>
      </c>
    </row>
    <row r="1447" spans="1:5" x14ac:dyDescent="0.15">
      <c r="A1447" s="18" t="s">
        <v>4273</v>
      </c>
      <c r="B1447" s="9" t="s">
        <v>4309</v>
      </c>
      <c r="C1447" s="9" t="s">
        <v>4310</v>
      </c>
      <c r="D1447" s="9" t="s">
        <v>6772</v>
      </c>
      <c r="E1447" s="19" t="s">
        <v>4311</v>
      </c>
    </row>
    <row r="1448" spans="1:5" x14ac:dyDescent="0.15">
      <c r="A1448" s="18" t="s">
        <v>4273</v>
      </c>
      <c r="B1448" s="9" t="s">
        <v>4312</v>
      </c>
      <c r="C1448" s="9" t="s">
        <v>4313</v>
      </c>
      <c r="D1448" s="9" t="s">
        <v>6773</v>
      </c>
      <c r="E1448" s="19" t="s">
        <v>4314</v>
      </c>
    </row>
    <row r="1449" spans="1:5" x14ac:dyDescent="0.15">
      <c r="A1449" s="18" t="s">
        <v>4273</v>
      </c>
      <c r="B1449" s="9" t="s">
        <v>4315</v>
      </c>
      <c r="C1449" s="9" t="s">
        <v>4316</v>
      </c>
      <c r="D1449" s="9" t="s">
        <v>6774</v>
      </c>
      <c r="E1449" s="19" t="s">
        <v>4317</v>
      </c>
    </row>
    <row r="1450" spans="1:5" x14ac:dyDescent="0.15">
      <c r="A1450" s="18" t="s">
        <v>4273</v>
      </c>
      <c r="B1450" s="9" t="s">
        <v>4318</v>
      </c>
      <c r="C1450" s="9" t="s">
        <v>4319</v>
      </c>
      <c r="D1450" s="9" t="s">
        <v>6775</v>
      </c>
      <c r="E1450" s="19" t="s">
        <v>4320</v>
      </c>
    </row>
    <row r="1451" spans="1:5" x14ac:dyDescent="0.15">
      <c r="A1451" s="18" t="s">
        <v>4273</v>
      </c>
      <c r="B1451" s="9" t="s">
        <v>4321</v>
      </c>
      <c r="C1451" s="9" t="s">
        <v>4322</v>
      </c>
      <c r="D1451" s="9" t="s">
        <v>6776</v>
      </c>
      <c r="E1451" s="19" t="s">
        <v>4323</v>
      </c>
    </row>
    <row r="1452" spans="1:5" ht="16.5" thickBot="1" x14ac:dyDescent="0.2">
      <c r="A1452" s="18" t="s">
        <v>4273</v>
      </c>
      <c r="B1452" s="9" t="s">
        <v>4324</v>
      </c>
      <c r="C1452" s="9" t="s">
        <v>4325</v>
      </c>
      <c r="D1452" s="9" t="s">
        <v>6777</v>
      </c>
      <c r="E1452" s="19" t="s">
        <v>4326</v>
      </c>
    </row>
    <row r="1453" spans="1:5" ht="16.5" thickTop="1" x14ac:dyDescent="0.15">
      <c r="A1453" s="16" t="s">
        <v>4327</v>
      </c>
      <c r="B1453" s="8" t="s">
        <v>4328</v>
      </c>
      <c r="C1453" s="8"/>
      <c r="D1453" s="8" t="s">
        <v>6778</v>
      </c>
      <c r="E1453" s="17" t="s">
        <v>4329</v>
      </c>
    </row>
    <row r="1454" spans="1:5" x14ac:dyDescent="0.15">
      <c r="A1454" s="18" t="s">
        <v>4327</v>
      </c>
      <c r="B1454" s="9" t="s">
        <v>4330</v>
      </c>
      <c r="C1454" s="9" t="s">
        <v>4331</v>
      </c>
      <c r="D1454" s="9" t="s">
        <v>6779</v>
      </c>
      <c r="E1454" s="19" t="s">
        <v>4332</v>
      </c>
    </row>
    <row r="1455" spans="1:5" x14ac:dyDescent="0.15">
      <c r="A1455" s="18" t="s">
        <v>4327</v>
      </c>
      <c r="B1455" s="9" t="s">
        <v>4333</v>
      </c>
      <c r="C1455" s="9" t="s">
        <v>4334</v>
      </c>
      <c r="D1455" s="9" t="s">
        <v>6780</v>
      </c>
      <c r="E1455" s="19" t="s">
        <v>4335</v>
      </c>
    </row>
    <row r="1456" spans="1:5" x14ac:dyDescent="0.15">
      <c r="A1456" s="18" t="s">
        <v>4327</v>
      </c>
      <c r="B1456" s="9" t="s">
        <v>4336</v>
      </c>
      <c r="C1456" s="9" t="s">
        <v>4337</v>
      </c>
      <c r="D1456" s="9" t="s">
        <v>6781</v>
      </c>
      <c r="E1456" s="19" t="s">
        <v>4338</v>
      </c>
    </row>
    <row r="1457" spans="1:5" x14ac:dyDescent="0.15">
      <c r="A1457" s="18" t="s">
        <v>4327</v>
      </c>
      <c r="B1457" s="9" t="s">
        <v>4339</v>
      </c>
      <c r="C1457" s="9" t="s">
        <v>4340</v>
      </c>
      <c r="D1457" s="9" t="s">
        <v>6782</v>
      </c>
      <c r="E1457" s="19" t="s">
        <v>4341</v>
      </c>
    </row>
    <row r="1458" spans="1:5" x14ac:dyDescent="0.15">
      <c r="A1458" s="18" t="s">
        <v>4327</v>
      </c>
      <c r="B1458" s="9" t="s">
        <v>4342</v>
      </c>
      <c r="C1458" s="9" t="s">
        <v>4343</v>
      </c>
      <c r="D1458" s="9" t="s">
        <v>6783</v>
      </c>
      <c r="E1458" s="19" t="s">
        <v>4344</v>
      </c>
    </row>
    <row r="1459" spans="1:5" x14ac:dyDescent="0.15">
      <c r="A1459" s="18" t="s">
        <v>4327</v>
      </c>
      <c r="B1459" s="9" t="s">
        <v>4345</v>
      </c>
      <c r="C1459" s="9" t="s">
        <v>4346</v>
      </c>
      <c r="D1459" s="9" t="s">
        <v>6784</v>
      </c>
      <c r="E1459" s="19" t="s">
        <v>4347</v>
      </c>
    </row>
    <row r="1460" spans="1:5" x14ac:dyDescent="0.15">
      <c r="A1460" s="18" t="s">
        <v>4327</v>
      </c>
      <c r="B1460" s="9" t="s">
        <v>4348</v>
      </c>
      <c r="C1460" s="9" t="s">
        <v>4349</v>
      </c>
      <c r="D1460" s="9" t="s">
        <v>6785</v>
      </c>
      <c r="E1460" s="19" t="s">
        <v>4350</v>
      </c>
    </row>
    <row r="1461" spans="1:5" x14ac:dyDescent="0.15">
      <c r="A1461" s="18" t="s">
        <v>4327</v>
      </c>
      <c r="B1461" s="9" t="s">
        <v>4351</v>
      </c>
      <c r="C1461" s="9" t="s">
        <v>4352</v>
      </c>
      <c r="D1461" s="9" t="s">
        <v>6786</v>
      </c>
      <c r="E1461" s="19" t="s">
        <v>4353</v>
      </c>
    </row>
    <row r="1462" spans="1:5" x14ac:dyDescent="0.15">
      <c r="A1462" s="18" t="s">
        <v>4327</v>
      </c>
      <c r="B1462" s="9" t="s">
        <v>4354</v>
      </c>
      <c r="C1462" s="9" t="s">
        <v>4355</v>
      </c>
      <c r="D1462" s="9" t="s">
        <v>6787</v>
      </c>
      <c r="E1462" s="19" t="s">
        <v>4356</v>
      </c>
    </row>
    <row r="1463" spans="1:5" x14ac:dyDescent="0.15">
      <c r="A1463" s="18" t="s">
        <v>4327</v>
      </c>
      <c r="B1463" s="9" t="s">
        <v>4357</v>
      </c>
      <c r="C1463" s="9" t="s">
        <v>4358</v>
      </c>
      <c r="D1463" s="9" t="s">
        <v>6788</v>
      </c>
      <c r="E1463" s="19" t="s">
        <v>4359</v>
      </c>
    </row>
    <row r="1464" spans="1:5" x14ac:dyDescent="0.15">
      <c r="A1464" s="18" t="s">
        <v>4327</v>
      </c>
      <c r="B1464" s="9" t="s">
        <v>4360</v>
      </c>
      <c r="C1464" s="9" t="s">
        <v>4361</v>
      </c>
      <c r="D1464" s="9" t="s">
        <v>6789</v>
      </c>
      <c r="E1464" s="19" t="s">
        <v>4362</v>
      </c>
    </row>
    <row r="1465" spans="1:5" x14ac:dyDescent="0.15">
      <c r="A1465" s="18" t="s">
        <v>4327</v>
      </c>
      <c r="B1465" s="9" t="s">
        <v>4363</v>
      </c>
      <c r="C1465" s="9" t="s">
        <v>4364</v>
      </c>
      <c r="D1465" s="9" t="s">
        <v>6790</v>
      </c>
      <c r="E1465" s="19" t="s">
        <v>4365</v>
      </c>
    </row>
    <row r="1466" spans="1:5" x14ac:dyDescent="0.15">
      <c r="A1466" s="18" t="s">
        <v>4327</v>
      </c>
      <c r="B1466" s="9" t="s">
        <v>4366</v>
      </c>
      <c r="C1466" s="9" t="s">
        <v>4367</v>
      </c>
      <c r="D1466" s="9" t="s">
        <v>6791</v>
      </c>
      <c r="E1466" s="19" t="s">
        <v>4368</v>
      </c>
    </row>
    <row r="1467" spans="1:5" x14ac:dyDescent="0.15">
      <c r="A1467" s="18" t="s">
        <v>4327</v>
      </c>
      <c r="B1467" s="9" t="s">
        <v>149</v>
      </c>
      <c r="C1467" s="9" t="s">
        <v>4369</v>
      </c>
      <c r="D1467" s="9" t="s">
        <v>6792</v>
      </c>
      <c r="E1467" s="19" t="s">
        <v>4370</v>
      </c>
    </row>
    <row r="1468" spans="1:5" x14ac:dyDescent="0.15">
      <c r="A1468" s="18" t="s">
        <v>4327</v>
      </c>
      <c r="B1468" s="9" t="s">
        <v>4371</v>
      </c>
      <c r="C1468" s="9" t="s">
        <v>4372</v>
      </c>
      <c r="D1468" s="9" t="s">
        <v>6793</v>
      </c>
      <c r="E1468" s="19" t="s">
        <v>4373</v>
      </c>
    </row>
    <row r="1469" spans="1:5" x14ac:dyDescent="0.15">
      <c r="A1469" s="18" t="s">
        <v>4327</v>
      </c>
      <c r="B1469" s="9" t="s">
        <v>4374</v>
      </c>
      <c r="C1469" s="9" t="s">
        <v>4375</v>
      </c>
      <c r="D1469" s="9" t="s">
        <v>6794</v>
      </c>
      <c r="E1469" s="19" t="s">
        <v>4376</v>
      </c>
    </row>
    <row r="1470" spans="1:5" x14ac:dyDescent="0.15">
      <c r="A1470" s="18" t="s">
        <v>4327</v>
      </c>
      <c r="B1470" s="9" t="s">
        <v>4377</v>
      </c>
      <c r="C1470" s="9" t="s">
        <v>4378</v>
      </c>
      <c r="D1470" s="9" t="s">
        <v>6795</v>
      </c>
      <c r="E1470" s="19" t="s">
        <v>4379</v>
      </c>
    </row>
    <row r="1471" spans="1:5" x14ac:dyDescent="0.15">
      <c r="A1471" s="18" t="s">
        <v>4327</v>
      </c>
      <c r="B1471" s="9" t="s">
        <v>4380</v>
      </c>
      <c r="C1471" s="9" t="s">
        <v>4381</v>
      </c>
      <c r="D1471" s="9" t="s">
        <v>6796</v>
      </c>
      <c r="E1471" s="19" t="s">
        <v>4382</v>
      </c>
    </row>
    <row r="1472" spans="1:5" x14ac:dyDescent="0.15">
      <c r="A1472" s="18" t="s">
        <v>4327</v>
      </c>
      <c r="B1472" s="9" t="s">
        <v>4383</v>
      </c>
      <c r="C1472" s="9" t="s">
        <v>3267</v>
      </c>
      <c r="D1472" s="9" t="s">
        <v>6797</v>
      </c>
      <c r="E1472" s="19" t="s">
        <v>4384</v>
      </c>
    </row>
    <row r="1473" spans="1:5" ht="16.5" thickBot="1" x14ac:dyDescent="0.2">
      <c r="A1473" s="18" t="s">
        <v>4327</v>
      </c>
      <c r="B1473" s="9" t="s">
        <v>4385</v>
      </c>
      <c r="C1473" s="9" t="s">
        <v>4386</v>
      </c>
      <c r="D1473" s="9" t="s">
        <v>6798</v>
      </c>
      <c r="E1473" s="19" t="s">
        <v>4387</v>
      </c>
    </row>
    <row r="1474" spans="1:5" ht="16.5" thickTop="1" x14ac:dyDescent="0.15">
      <c r="A1474" s="16" t="s">
        <v>4388</v>
      </c>
      <c r="B1474" s="8" t="s">
        <v>4389</v>
      </c>
      <c r="C1474" s="8"/>
      <c r="D1474" s="8" t="s">
        <v>6799</v>
      </c>
      <c r="E1474" s="17" t="s">
        <v>4390</v>
      </c>
    </row>
    <row r="1475" spans="1:5" x14ac:dyDescent="0.15">
      <c r="A1475" s="18" t="s">
        <v>4388</v>
      </c>
      <c r="B1475" s="9" t="s">
        <v>4391</v>
      </c>
      <c r="C1475" s="9" t="s">
        <v>4392</v>
      </c>
      <c r="D1475" s="9" t="s">
        <v>6800</v>
      </c>
      <c r="E1475" s="19" t="s">
        <v>4393</v>
      </c>
    </row>
    <row r="1476" spans="1:5" x14ac:dyDescent="0.15">
      <c r="A1476" s="18" t="s">
        <v>4388</v>
      </c>
      <c r="B1476" s="9" t="s">
        <v>4394</v>
      </c>
      <c r="C1476" s="9" t="s">
        <v>4395</v>
      </c>
      <c r="D1476" s="9" t="s">
        <v>6801</v>
      </c>
      <c r="E1476" s="19" t="s">
        <v>4396</v>
      </c>
    </row>
    <row r="1477" spans="1:5" x14ac:dyDescent="0.15">
      <c r="A1477" s="18" t="s">
        <v>4388</v>
      </c>
      <c r="B1477" s="9" t="s">
        <v>4397</v>
      </c>
      <c r="C1477" s="9" t="s">
        <v>4398</v>
      </c>
      <c r="D1477" s="9" t="s">
        <v>6802</v>
      </c>
      <c r="E1477" s="19" t="s">
        <v>4399</v>
      </c>
    </row>
    <row r="1478" spans="1:5" x14ac:dyDescent="0.15">
      <c r="A1478" s="18" t="s">
        <v>4388</v>
      </c>
      <c r="B1478" s="9" t="s">
        <v>4400</v>
      </c>
      <c r="C1478" s="9" t="s">
        <v>4401</v>
      </c>
      <c r="D1478" s="9" t="s">
        <v>6803</v>
      </c>
      <c r="E1478" s="19" t="s">
        <v>4402</v>
      </c>
    </row>
    <row r="1479" spans="1:5" x14ac:dyDescent="0.15">
      <c r="A1479" s="18" t="s">
        <v>4388</v>
      </c>
      <c r="B1479" s="9" t="s">
        <v>4403</v>
      </c>
      <c r="C1479" s="9" t="s">
        <v>4404</v>
      </c>
      <c r="D1479" s="9" t="s">
        <v>6804</v>
      </c>
      <c r="E1479" s="19" t="s">
        <v>4405</v>
      </c>
    </row>
    <row r="1480" spans="1:5" x14ac:dyDescent="0.15">
      <c r="A1480" s="18" t="s">
        <v>4388</v>
      </c>
      <c r="B1480" s="9" t="s">
        <v>4406</v>
      </c>
      <c r="C1480" s="9" t="s">
        <v>4407</v>
      </c>
      <c r="D1480" s="9" t="s">
        <v>6805</v>
      </c>
      <c r="E1480" s="19" t="s">
        <v>4408</v>
      </c>
    </row>
    <row r="1481" spans="1:5" x14ac:dyDescent="0.15">
      <c r="A1481" s="18" t="s">
        <v>4388</v>
      </c>
      <c r="B1481" s="9" t="s">
        <v>4409</v>
      </c>
      <c r="C1481" s="9" t="s">
        <v>4410</v>
      </c>
      <c r="D1481" s="9" t="s">
        <v>6806</v>
      </c>
      <c r="E1481" s="19" t="s">
        <v>4411</v>
      </c>
    </row>
    <row r="1482" spans="1:5" x14ac:dyDescent="0.15">
      <c r="A1482" s="18" t="s">
        <v>4388</v>
      </c>
      <c r="B1482" s="9" t="s">
        <v>4412</v>
      </c>
      <c r="C1482" s="9" t="s">
        <v>4413</v>
      </c>
      <c r="D1482" s="9" t="s">
        <v>6807</v>
      </c>
      <c r="E1482" s="19" t="s">
        <v>4414</v>
      </c>
    </row>
    <row r="1483" spans="1:5" x14ac:dyDescent="0.15">
      <c r="A1483" s="18" t="s">
        <v>4388</v>
      </c>
      <c r="B1483" s="9" t="s">
        <v>4415</v>
      </c>
      <c r="C1483" s="9" t="s">
        <v>4416</v>
      </c>
      <c r="D1483" s="9" t="s">
        <v>6808</v>
      </c>
      <c r="E1483" s="19" t="s">
        <v>4417</v>
      </c>
    </row>
    <row r="1484" spans="1:5" x14ac:dyDescent="0.15">
      <c r="A1484" s="18" t="s">
        <v>4388</v>
      </c>
      <c r="B1484" s="9" t="s">
        <v>4418</v>
      </c>
      <c r="C1484" s="9" t="s">
        <v>3080</v>
      </c>
      <c r="D1484" s="9" t="s">
        <v>6809</v>
      </c>
      <c r="E1484" s="19" t="s">
        <v>4419</v>
      </c>
    </row>
    <row r="1485" spans="1:5" x14ac:dyDescent="0.15">
      <c r="A1485" s="18" t="s">
        <v>4388</v>
      </c>
      <c r="B1485" s="9" t="s">
        <v>4420</v>
      </c>
      <c r="C1485" s="9" t="s">
        <v>4421</v>
      </c>
      <c r="D1485" s="9" t="s">
        <v>6810</v>
      </c>
      <c r="E1485" s="19" t="s">
        <v>4422</v>
      </c>
    </row>
    <row r="1486" spans="1:5" x14ac:dyDescent="0.15">
      <c r="A1486" s="18" t="s">
        <v>4388</v>
      </c>
      <c r="B1486" s="9" t="s">
        <v>4423</v>
      </c>
      <c r="C1486" s="9" t="s">
        <v>4424</v>
      </c>
      <c r="D1486" s="9" t="s">
        <v>6811</v>
      </c>
      <c r="E1486" s="19" t="s">
        <v>4425</v>
      </c>
    </row>
    <row r="1487" spans="1:5" x14ac:dyDescent="0.15">
      <c r="A1487" s="18" t="s">
        <v>4388</v>
      </c>
      <c r="B1487" s="9" t="s">
        <v>4426</v>
      </c>
      <c r="C1487" s="9" t="s">
        <v>4427</v>
      </c>
      <c r="D1487" s="9" t="s">
        <v>6812</v>
      </c>
      <c r="E1487" s="19" t="s">
        <v>4428</v>
      </c>
    </row>
    <row r="1488" spans="1:5" x14ac:dyDescent="0.15">
      <c r="A1488" s="18" t="s">
        <v>4388</v>
      </c>
      <c r="B1488" s="9" t="s">
        <v>4429</v>
      </c>
      <c r="C1488" s="9" t="s">
        <v>4430</v>
      </c>
      <c r="D1488" s="9" t="s">
        <v>6813</v>
      </c>
      <c r="E1488" s="19" t="s">
        <v>4431</v>
      </c>
    </row>
    <row r="1489" spans="1:5" x14ac:dyDescent="0.15">
      <c r="A1489" s="18" t="s">
        <v>4388</v>
      </c>
      <c r="B1489" s="9" t="s">
        <v>4432</v>
      </c>
      <c r="C1489" s="9" t="s">
        <v>4433</v>
      </c>
      <c r="D1489" s="9" t="s">
        <v>6814</v>
      </c>
      <c r="E1489" s="19" t="s">
        <v>4434</v>
      </c>
    </row>
    <row r="1490" spans="1:5" x14ac:dyDescent="0.15">
      <c r="A1490" s="18" t="s">
        <v>4388</v>
      </c>
      <c r="B1490" s="9" t="s">
        <v>4435</v>
      </c>
      <c r="C1490" s="9" t="s">
        <v>4436</v>
      </c>
      <c r="D1490" s="9" t="s">
        <v>6815</v>
      </c>
      <c r="E1490" s="19" t="s">
        <v>4437</v>
      </c>
    </row>
    <row r="1491" spans="1:5" x14ac:dyDescent="0.15">
      <c r="A1491" s="18" t="s">
        <v>4388</v>
      </c>
      <c r="B1491" s="9" t="s">
        <v>4438</v>
      </c>
      <c r="C1491" s="9" t="s">
        <v>4439</v>
      </c>
      <c r="D1491" s="9" t="s">
        <v>6816</v>
      </c>
      <c r="E1491" s="19" t="s">
        <v>4440</v>
      </c>
    </row>
    <row r="1492" spans="1:5" x14ac:dyDescent="0.15">
      <c r="A1492" s="18" t="s">
        <v>4388</v>
      </c>
      <c r="B1492" s="9" t="s">
        <v>4441</v>
      </c>
      <c r="C1492" s="9" t="s">
        <v>4442</v>
      </c>
      <c r="D1492" s="9" t="s">
        <v>6817</v>
      </c>
      <c r="E1492" s="19" t="s">
        <v>4443</v>
      </c>
    </row>
    <row r="1493" spans="1:5" x14ac:dyDescent="0.15">
      <c r="A1493" s="18" t="s">
        <v>4388</v>
      </c>
      <c r="B1493" s="9" t="s">
        <v>4444</v>
      </c>
      <c r="C1493" s="9" t="s">
        <v>4445</v>
      </c>
      <c r="D1493" s="9" t="s">
        <v>6818</v>
      </c>
      <c r="E1493" s="19" t="s">
        <v>4446</v>
      </c>
    </row>
    <row r="1494" spans="1:5" x14ac:dyDescent="0.15">
      <c r="A1494" s="18" t="s">
        <v>4388</v>
      </c>
      <c r="B1494" s="9" t="s">
        <v>4447</v>
      </c>
      <c r="C1494" s="9" t="s">
        <v>4448</v>
      </c>
      <c r="D1494" s="9" t="s">
        <v>6819</v>
      </c>
      <c r="E1494" s="19" t="s">
        <v>4449</v>
      </c>
    </row>
    <row r="1495" spans="1:5" x14ac:dyDescent="0.15">
      <c r="A1495" s="18" t="s">
        <v>4388</v>
      </c>
      <c r="B1495" s="9" t="s">
        <v>4450</v>
      </c>
      <c r="C1495" s="9" t="s">
        <v>4451</v>
      </c>
      <c r="D1495" s="9" t="s">
        <v>6820</v>
      </c>
      <c r="E1495" s="19" t="s">
        <v>4452</v>
      </c>
    </row>
    <row r="1496" spans="1:5" x14ac:dyDescent="0.15">
      <c r="A1496" s="18" t="s">
        <v>4388</v>
      </c>
      <c r="B1496" s="9" t="s">
        <v>4453</v>
      </c>
      <c r="C1496" s="9" t="s">
        <v>4454</v>
      </c>
      <c r="D1496" s="9" t="s">
        <v>6821</v>
      </c>
      <c r="E1496" s="19" t="s">
        <v>4455</v>
      </c>
    </row>
    <row r="1497" spans="1:5" x14ac:dyDescent="0.15">
      <c r="A1497" s="18" t="s">
        <v>4388</v>
      </c>
      <c r="B1497" s="9" t="s">
        <v>4456</v>
      </c>
      <c r="C1497" s="9" t="s">
        <v>4457</v>
      </c>
      <c r="D1497" s="9" t="s">
        <v>6822</v>
      </c>
      <c r="E1497" s="19" t="s">
        <v>4458</v>
      </c>
    </row>
    <row r="1498" spans="1:5" x14ac:dyDescent="0.15">
      <c r="A1498" s="18" t="s">
        <v>4388</v>
      </c>
      <c r="B1498" s="9" t="s">
        <v>4459</v>
      </c>
      <c r="C1498" s="9" t="s">
        <v>4460</v>
      </c>
      <c r="D1498" s="9" t="s">
        <v>6823</v>
      </c>
      <c r="E1498" s="19" t="s">
        <v>4461</v>
      </c>
    </row>
    <row r="1499" spans="1:5" x14ac:dyDescent="0.15">
      <c r="A1499" s="18" t="s">
        <v>4388</v>
      </c>
      <c r="B1499" s="9" t="s">
        <v>4462</v>
      </c>
      <c r="C1499" s="9" t="s">
        <v>4463</v>
      </c>
      <c r="D1499" s="9" t="s">
        <v>6824</v>
      </c>
      <c r="E1499" s="19" t="s">
        <v>4464</v>
      </c>
    </row>
    <row r="1500" spans="1:5" x14ac:dyDescent="0.15">
      <c r="A1500" s="18" t="s">
        <v>4388</v>
      </c>
      <c r="B1500" s="9" t="s">
        <v>4465</v>
      </c>
      <c r="C1500" s="9" t="s">
        <v>4466</v>
      </c>
      <c r="D1500" s="9" t="s">
        <v>6825</v>
      </c>
      <c r="E1500" s="19" t="s">
        <v>4467</v>
      </c>
    </row>
    <row r="1501" spans="1:5" x14ac:dyDescent="0.15">
      <c r="A1501" s="18" t="s">
        <v>4388</v>
      </c>
      <c r="B1501" s="9" t="s">
        <v>4468</v>
      </c>
      <c r="C1501" s="9" t="s">
        <v>4469</v>
      </c>
      <c r="D1501" s="9" t="s">
        <v>6826</v>
      </c>
      <c r="E1501" s="19" t="s">
        <v>4470</v>
      </c>
    </row>
    <row r="1502" spans="1:5" x14ac:dyDescent="0.15">
      <c r="A1502" s="18" t="s">
        <v>4388</v>
      </c>
      <c r="B1502" s="9" t="s">
        <v>4471</v>
      </c>
      <c r="C1502" s="9" t="s">
        <v>4472</v>
      </c>
      <c r="D1502" s="9" t="s">
        <v>6827</v>
      </c>
      <c r="E1502" s="19" t="s">
        <v>4473</v>
      </c>
    </row>
    <row r="1503" spans="1:5" x14ac:dyDescent="0.15">
      <c r="A1503" s="18" t="s">
        <v>4388</v>
      </c>
      <c r="B1503" s="9" t="s">
        <v>4474</v>
      </c>
      <c r="C1503" s="9" t="s">
        <v>4475</v>
      </c>
      <c r="D1503" s="9" t="s">
        <v>6828</v>
      </c>
      <c r="E1503" s="19" t="s">
        <v>4476</v>
      </c>
    </row>
    <row r="1504" spans="1:5" x14ac:dyDescent="0.15">
      <c r="A1504" s="18" t="s">
        <v>4388</v>
      </c>
      <c r="B1504" s="9" t="s">
        <v>4477</v>
      </c>
      <c r="C1504" s="9" t="s">
        <v>4478</v>
      </c>
      <c r="D1504" s="9" t="s">
        <v>6829</v>
      </c>
      <c r="E1504" s="19" t="s">
        <v>4479</v>
      </c>
    </row>
    <row r="1505" spans="1:5" x14ac:dyDescent="0.15">
      <c r="A1505" s="18" t="s">
        <v>4388</v>
      </c>
      <c r="B1505" s="9" t="s">
        <v>4480</v>
      </c>
      <c r="C1505" s="9" t="s">
        <v>4481</v>
      </c>
      <c r="D1505" s="9" t="s">
        <v>6830</v>
      </c>
      <c r="E1505" s="19" t="s">
        <v>4482</v>
      </c>
    </row>
    <row r="1506" spans="1:5" x14ac:dyDescent="0.15">
      <c r="A1506" s="18" t="s">
        <v>4388</v>
      </c>
      <c r="B1506" s="9" t="s">
        <v>4483</v>
      </c>
      <c r="C1506" s="9" t="s">
        <v>4484</v>
      </c>
      <c r="D1506" s="9" t="s">
        <v>6831</v>
      </c>
      <c r="E1506" s="19" t="s">
        <v>4485</v>
      </c>
    </row>
    <row r="1507" spans="1:5" x14ac:dyDescent="0.15">
      <c r="A1507" s="18" t="s">
        <v>4388</v>
      </c>
      <c r="B1507" s="9" t="s">
        <v>4486</v>
      </c>
      <c r="C1507" s="9" t="s">
        <v>4487</v>
      </c>
      <c r="D1507" s="9" t="s">
        <v>6832</v>
      </c>
      <c r="E1507" s="19" t="s">
        <v>4488</v>
      </c>
    </row>
    <row r="1508" spans="1:5" ht="16.5" thickBot="1" x14ac:dyDescent="0.2">
      <c r="A1508" s="18" t="s">
        <v>4388</v>
      </c>
      <c r="B1508" s="9" t="s">
        <v>4489</v>
      </c>
      <c r="C1508" s="9" t="s">
        <v>4490</v>
      </c>
      <c r="D1508" s="9" t="s">
        <v>6833</v>
      </c>
      <c r="E1508" s="19" t="s">
        <v>4491</v>
      </c>
    </row>
    <row r="1509" spans="1:5" ht="16.5" thickTop="1" x14ac:dyDescent="0.15">
      <c r="A1509" s="16" t="s">
        <v>4492</v>
      </c>
      <c r="B1509" s="8" t="s">
        <v>4493</v>
      </c>
      <c r="C1509" s="8"/>
      <c r="D1509" s="8" t="s">
        <v>6834</v>
      </c>
      <c r="E1509" s="17" t="s">
        <v>4494</v>
      </c>
    </row>
    <row r="1510" spans="1:5" x14ac:dyDescent="0.15">
      <c r="A1510" s="18" t="s">
        <v>4492</v>
      </c>
      <c r="B1510" s="9" t="s">
        <v>4495</v>
      </c>
      <c r="C1510" s="9" t="s">
        <v>4496</v>
      </c>
      <c r="D1510" s="9" t="s">
        <v>6835</v>
      </c>
      <c r="E1510" s="19" t="s">
        <v>4497</v>
      </c>
    </row>
    <row r="1511" spans="1:5" x14ac:dyDescent="0.15">
      <c r="A1511" s="18" t="s">
        <v>4492</v>
      </c>
      <c r="B1511" s="9" t="s">
        <v>4498</v>
      </c>
      <c r="C1511" s="9" t="s">
        <v>4499</v>
      </c>
      <c r="D1511" s="9" t="s">
        <v>6836</v>
      </c>
      <c r="E1511" s="19" t="s">
        <v>4500</v>
      </c>
    </row>
    <row r="1512" spans="1:5" x14ac:dyDescent="0.15">
      <c r="A1512" s="18" t="s">
        <v>4492</v>
      </c>
      <c r="B1512" s="9" t="s">
        <v>4501</v>
      </c>
      <c r="C1512" s="9" t="s">
        <v>4502</v>
      </c>
      <c r="D1512" s="9" t="s">
        <v>6837</v>
      </c>
      <c r="E1512" s="19" t="s">
        <v>4503</v>
      </c>
    </row>
    <row r="1513" spans="1:5" x14ac:dyDescent="0.15">
      <c r="A1513" s="18" t="s">
        <v>4492</v>
      </c>
      <c r="B1513" s="9" t="s">
        <v>4504</v>
      </c>
      <c r="C1513" s="9" t="s">
        <v>4505</v>
      </c>
      <c r="D1513" s="9" t="s">
        <v>6838</v>
      </c>
      <c r="E1513" s="19" t="s">
        <v>4506</v>
      </c>
    </row>
    <row r="1514" spans="1:5" x14ac:dyDescent="0.15">
      <c r="A1514" s="18" t="s">
        <v>4492</v>
      </c>
      <c r="B1514" s="9" t="s">
        <v>4507</v>
      </c>
      <c r="C1514" s="9" t="s">
        <v>4508</v>
      </c>
      <c r="D1514" s="9" t="s">
        <v>6839</v>
      </c>
      <c r="E1514" s="19" t="s">
        <v>4509</v>
      </c>
    </row>
    <row r="1515" spans="1:5" x14ac:dyDescent="0.15">
      <c r="A1515" s="18" t="s">
        <v>4492</v>
      </c>
      <c r="B1515" s="9" t="s">
        <v>4510</v>
      </c>
      <c r="C1515" s="9" t="s">
        <v>4511</v>
      </c>
      <c r="D1515" s="9" t="s">
        <v>6840</v>
      </c>
      <c r="E1515" s="19" t="s">
        <v>4512</v>
      </c>
    </row>
    <row r="1516" spans="1:5" x14ac:dyDescent="0.15">
      <c r="A1516" s="18" t="s">
        <v>4492</v>
      </c>
      <c r="B1516" s="9" t="s">
        <v>4513</v>
      </c>
      <c r="C1516" s="9" t="s">
        <v>4514</v>
      </c>
      <c r="D1516" s="9" t="s">
        <v>6841</v>
      </c>
      <c r="E1516" s="19" t="s">
        <v>4515</v>
      </c>
    </row>
    <row r="1517" spans="1:5" x14ac:dyDescent="0.15">
      <c r="A1517" s="18" t="s">
        <v>4492</v>
      </c>
      <c r="B1517" s="9" t="s">
        <v>4516</v>
      </c>
      <c r="C1517" s="9" t="s">
        <v>4517</v>
      </c>
      <c r="D1517" s="9" t="s">
        <v>6842</v>
      </c>
      <c r="E1517" s="19" t="s">
        <v>4518</v>
      </c>
    </row>
    <row r="1518" spans="1:5" x14ac:dyDescent="0.15">
      <c r="A1518" s="18" t="s">
        <v>4492</v>
      </c>
      <c r="B1518" s="9" t="s">
        <v>4519</v>
      </c>
      <c r="C1518" s="9" t="s">
        <v>4520</v>
      </c>
      <c r="D1518" s="9" t="s">
        <v>6843</v>
      </c>
      <c r="E1518" s="19" t="s">
        <v>4521</v>
      </c>
    </row>
    <row r="1519" spans="1:5" x14ac:dyDescent="0.15">
      <c r="A1519" s="18" t="s">
        <v>4492</v>
      </c>
      <c r="B1519" s="9" t="s">
        <v>4522</v>
      </c>
      <c r="C1519" s="9" t="s">
        <v>4523</v>
      </c>
      <c r="D1519" s="9" t="s">
        <v>6844</v>
      </c>
      <c r="E1519" s="19" t="s">
        <v>4524</v>
      </c>
    </row>
    <row r="1520" spans="1:5" x14ac:dyDescent="0.15">
      <c r="A1520" s="18" t="s">
        <v>4492</v>
      </c>
      <c r="B1520" s="9" t="s">
        <v>4525</v>
      </c>
      <c r="C1520" s="9" t="s">
        <v>4526</v>
      </c>
      <c r="D1520" s="9" t="s">
        <v>6845</v>
      </c>
      <c r="E1520" s="19" t="s">
        <v>4527</v>
      </c>
    </row>
    <row r="1521" spans="1:5" x14ac:dyDescent="0.15">
      <c r="A1521" s="18" t="s">
        <v>4492</v>
      </c>
      <c r="B1521" s="9" t="s">
        <v>4528</v>
      </c>
      <c r="C1521" s="9" t="s">
        <v>4529</v>
      </c>
      <c r="D1521" s="9" t="s">
        <v>6846</v>
      </c>
      <c r="E1521" s="19" t="s">
        <v>4530</v>
      </c>
    </row>
    <row r="1522" spans="1:5" x14ac:dyDescent="0.15">
      <c r="A1522" s="18" t="s">
        <v>4492</v>
      </c>
      <c r="B1522" s="9" t="s">
        <v>4531</v>
      </c>
      <c r="C1522" s="9" t="s">
        <v>4532</v>
      </c>
      <c r="D1522" s="9" t="s">
        <v>6847</v>
      </c>
      <c r="E1522" s="19" t="s">
        <v>4533</v>
      </c>
    </row>
    <row r="1523" spans="1:5" x14ac:dyDescent="0.15">
      <c r="A1523" s="18" t="s">
        <v>4492</v>
      </c>
      <c r="B1523" s="9" t="s">
        <v>4534</v>
      </c>
      <c r="C1523" s="9" t="s">
        <v>4535</v>
      </c>
      <c r="D1523" s="9" t="s">
        <v>6848</v>
      </c>
      <c r="E1523" s="19" t="s">
        <v>4536</v>
      </c>
    </row>
    <row r="1524" spans="1:5" x14ac:dyDescent="0.15">
      <c r="A1524" s="18" t="s">
        <v>4492</v>
      </c>
      <c r="B1524" s="9" t="s">
        <v>4537</v>
      </c>
      <c r="C1524" s="9" t="s">
        <v>4538</v>
      </c>
      <c r="D1524" s="9" t="s">
        <v>6849</v>
      </c>
      <c r="E1524" s="19" t="s">
        <v>4539</v>
      </c>
    </row>
    <row r="1525" spans="1:5" x14ac:dyDescent="0.15">
      <c r="A1525" s="18" t="s">
        <v>4492</v>
      </c>
      <c r="B1525" s="9" t="s">
        <v>4540</v>
      </c>
      <c r="C1525" s="9" t="s">
        <v>4541</v>
      </c>
      <c r="D1525" s="9" t="s">
        <v>6850</v>
      </c>
      <c r="E1525" s="19" t="s">
        <v>4542</v>
      </c>
    </row>
    <row r="1526" spans="1:5" x14ac:dyDescent="0.15">
      <c r="A1526" s="18" t="s">
        <v>4492</v>
      </c>
      <c r="B1526" s="9" t="s">
        <v>4543</v>
      </c>
      <c r="C1526" s="9" t="s">
        <v>4544</v>
      </c>
      <c r="D1526" s="9" t="s">
        <v>6851</v>
      </c>
      <c r="E1526" s="19" t="s">
        <v>4545</v>
      </c>
    </row>
    <row r="1527" spans="1:5" x14ac:dyDescent="0.15">
      <c r="A1527" s="18" t="s">
        <v>4492</v>
      </c>
      <c r="B1527" s="9" t="s">
        <v>4546</v>
      </c>
      <c r="C1527" s="9" t="s">
        <v>4547</v>
      </c>
      <c r="D1527" s="9" t="s">
        <v>6852</v>
      </c>
      <c r="E1527" s="19" t="s">
        <v>4548</v>
      </c>
    </row>
    <row r="1528" spans="1:5" x14ac:dyDescent="0.15">
      <c r="A1528" s="18" t="s">
        <v>4492</v>
      </c>
      <c r="B1528" s="9" t="s">
        <v>4549</v>
      </c>
      <c r="C1528" s="9" t="s">
        <v>4550</v>
      </c>
      <c r="D1528" s="9" t="s">
        <v>6853</v>
      </c>
      <c r="E1528" s="19" t="s">
        <v>4551</v>
      </c>
    </row>
    <row r="1529" spans="1:5" x14ac:dyDescent="0.15">
      <c r="A1529" s="18" t="s">
        <v>4492</v>
      </c>
      <c r="B1529" s="9" t="s">
        <v>4552</v>
      </c>
      <c r="C1529" s="9" t="s">
        <v>4553</v>
      </c>
      <c r="D1529" s="9" t="s">
        <v>6854</v>
      </c>
      <c r="E1529" s="19" t="s">
        <v>4554</v>
      </c>
    </row>
    <row r="1530" spans="1:5" x14ac:dyDescent="0.15">
      <c r="A1530" s="18" t="s">
        <v>4492</v>
      </c>
      <c r="B1530" s="9" t="s">
        <v>4555</v>
      </c>
      <c r="C1530" s="9" t="s">
        <v>1282</v>
      </c>
      <c r="D1530" s="9" t="s">
        <v>6855</v>
      </c>
      <c r="E1530" s="19" t="s">
        <v>4556</v>
      </c>
    </row>
    <row r="1531" spans="1:5" x14ac:dyDescent="0.15">
      <c r="A1531" s="18" t="s">
        <v>4492</v>
      </c>
      <c r="B1531" s="9" t="s">
        <v>4557</v>
      </c>
      <c r="C1531" s="9" t="s">
        <v>4558</v>
      </c>
      <c r="D1531" s="9" t="s">
        <v>6856</v>
      </c>
      <c r="E1531" s="19" t="s">
        <v>4559</v>
      </c>
    </row>
    <row r="1532" spans="1:5" x14ac:dyDescent="0.15">
      <c r="A1532" s="18" t="s">
        <v>4492</v>
      </c>
      <c r="B1532" s="9" t="s">
        <v>4560</v>
      </c>
      <c r="C1532" s="9" t="s">
        <v>4561</v>
      </c>
      <c r="D1532" s="9" t="s">
        <v>6857</v>
      </c>
      <c r="E1532" s="19" t="s">
        <v>4562</v>
      </c>
    </row>
    <row r="1533" spans="1:5" x14ac:dyDescent="0.15">
      <c r="A1533" s="18" t="s">
        <v>4492</v>
      </c>
      <c r="B1533" s="9" t="s">
        <v>4563</v>
      </c>
      <c r="C1533" s="9" t="s">
        <v>4564</v>
      </c>
      <c r="D1533" s="9" t="s">
        <v>6858</v>
      </c>
      <c r="E1533" s="19" t="s">
        <v>4565</v>
      </c>
    </row>
    <row r="1534" spans="1:5" x14ac:dyDescent="0.15">
      <c r="A1534" s="18" t="s">
        <v>4492</v>
      </c>
      <c r="B1534" s="9" t="s">
        <v>4566</v>
      </c>
      <c r="C1534" s="9" t="s">
        <v>4567</v>
      </c>
      <c r="D1534" s="9" t="s">
        <v>6859</v>
      </c>
      <c r="E1534" s="19" t="s">
        <v>4568</v>
      </c>
    </row>
    <row r="1535" spans="1:5" x14ac:dyDescent="0.15">
      <c r="A1535" s="18" t="s">
        <v>4492</v>
      </c>
      <c r="B1535" s="9" t="s">
        <v>4569</v>
      </c>
      <c r="C1535" s="9" t="s">
        <v>4570</v>
      </c>
      <c r="D1535" s="9" t="s">
        <v>6860</v>
      </c>
      <c r="E1535" s="19" t="s">
        <v>4571</v>
      </c>
    </row>
    <row r="1536" spans="1:5" x14ac:dyDescent="0.15">
      <c r="A1536" s="18" t="s">
        <v>4492</v>
      </c>
      <c r="B1536" s="9" t="s">
        <v>4572</v>
      </c>
      <c r="C1536" s="9" t="s">
        <v>4573</v>
      </c>
      <c r="D1536" s="9" t="s">
        <v>6861</v>
      </c>
      <c r="E1536" s="19" t="s">
        <v>4574</v>
      </c>
    </row>
    <row r="1537" spans="1:5" x14ac:dyDescent="0.15">
      <c r="A1537" s="18" t="s">
        <v>4492</v>
      </c>
      <c r="B1537" s="9" t="s">
        <v>4575</v>
      </c>
      <c r="C1537" s="9" t="s">
        <v>4576</v>
      </c>
      <c r="D1537" s="9" t="s">
        <v>6862</v>
      </c>
      <c r="E1537" s="19" t="s">
        <v>4577</v>
      </c>
    </row>
    <row r="1538" spans="1:5" x14ac:dyDescent="0.15">
      <c r="A1538" s="18" t="s">
        <v>4578</v>
      </c>
      <c r="B1538" s="9" t="s">
        <v>4579</v>
      </c>
      <c r="C1538" s="9" t="s">
        <v>4580</v>
      </c>
      <c r="D1538" s="9" t="s">
        <v>6863</v>
      </c>
      <c r="E1538" s="19" t="s">
        <v>4581</v>
      </c>
    </row>
    <row r="1539" spans="1:5" x14ac:dyDescent="0.15">
      <c r="A1539" s="18" t="s">
        <v>4492</v>
      </c>
      <c r="B1539" s="9" t="s">
        <v>4582</v>
      </c>
      <c r="C1539" s="9" t="s">
        <v>4583</v>
      </c>
      <c r="D1539" s="9" t="s">
        <v>6864</v>
      </c>
      <c r="E1539" s="19" t="s">
        <v>4584</v>
      </c>
    </row>
    <row r="1540" spans="1:5" x14ac:dyDescent="0.15">
      <c r="A1540" s="18" t="s">
        <v>4492</v>
      </c>
      <c r="B1540" s="9" t="s">
        <v>4585</v>
      </c>
      <c r="C1540" s="9" t="s">
        <v>4586</v>
      </c>
      <c r="D1540" s="9" t="s">
        <v>6865</v>
      </c>
      <c r="E1540" s="19" t="s">
        <v>4587</v>
      </c>
    </row>
    <row r="1541" spans="1:5" x14ac:dyDescent="0.15">
      <c r="A1541" s="18" t="s">
        <v>4492</v>
      </c>
      <c r="B1541" s="9" t="s">
        <v>4588</v>
      </c>
      <c r="C1541" s="9" t="s">
        <v>4589</v>
      </c>
      <c r="D1541" s="9" t="s">
        <v>6866</v>
      </c>
      <c r="E1541" s="19" t="s">
        <v>4590</v>
      </c>
    </row>
    <row r="1542" spans="1:5" x14ac:dyDescent="0.15">
      <c r="A1542" s="18" t="s">
        <v>4492</v>
      </c>
      <c r="B1542" s="9" t="s">
        <v>4591</v>
      </c>
      <c r="C1542" s="9" t="s">
        <v>4592</v>
      </c>
      <c r="D1542" s="9" t="s">
        <v>6867</v>
      </c>
      <c r="E1542" s="19" t="s">
        <v>4593</v>
      </c>
    </row>
    <row r="1543" spans="1:5" x14ac:dyDescent="0.15">
      <c r="A1543" s="18" t="s">
        <v>4492</v>
      </c>
      <c r="B1543" s="9" t="s">
        <v>4594</v>
      </c>
      <c r="C1543" s="9" t="s">
        <v>4595</v>
      </c>
      <c r="D1543" s="9" t="s">
        <v>6868</v>
      </c>
      <c r="E1543" s="19" t="s">
        <v>4596</v>
      </c>
    </row>
    <row r="1544" spans="1:5" x14ac:dyDescent="0.15">
      <c r="A1544" s="18" t="s">
        <v>4492</v>
      </c>
      <c r="B1544" s="9" t="s">
        <v>4597</v>
      </c>
      <c r="C1544" s="9" t="s">
        <v>4598</v>
      </c>
      <c r="D1544" s="9" t="s">
        <v>6869</v>
      </c>
      <c r="E1544" s="19" t="s">
        <v>4599</v>
      </c>
    </row>
    <row r="1545" spans="1:5" x14ac:dyDescent="0.15">
      <c r="A1545" s="18" t="s">
        <v>4492</v>
      </c>
      <c r="B1545" s="9" t="s">
        <v>4600</v>
      </c>
      <c r="C1545" s="9" t="s">
        <v>4601</v>
      </c>
      <c r="D1545" s="9" t="s">
        <v>6870</v>
      </c>
      <c r="E1545" s="19" t="s">
        <v>4602</v>
      </c>
    </row>
    <row r="1546" spans="1:5" x14ac:dyDescent="0.15">
      <c r="A1546" s="18" t="s">
        <v>4492</v>
      </c>
      <c r="B1546" s="9" t="s">
        <v>4603</v>
      </c>
      <c r="C1546" s="9" t="s">
        <v>4604</v>
      </c>
      <c r="D1546" s="9" t="s">
        <v>6871</v>
      </c>
      <c r="E1546" s="19" t="s">
        <v>4605</v>
      </c>
    </row>
    <row r="1547" spans="1:5" x14ac:dyDescent="0.15">
      <c r="A1547" s="18" t="s">
        <v>4492</v>
      </c>
      <c r="B1547" s="9" t="s">
        <v>4606</v>
      </c>
      <c r="C1547" s="9" t="s">
        <v>4607</v>
      </c>
      <c r="D1547" s="9" t="s">
        <v>6872</v>
      </c>
      <c r="E1547" s="19" t="s">
        <v>4608</v>
      </c>
    </row>
    <row r="1548" spans="1:5" x14ac:dyDescent="0.15">
      <c r="A1548" s="18" t="s">
        <v>4492</v>
      </c>
      <c r="B1548" s="9" t="s">
        <v>4609</v>
      </c>
      <c r="C1548" s="9" t="s">
        <v>4610</v>
      </c>
      <c r="D1548" s="9" t="s">
        <v>6873</v>
      </c>
      <c r="E1548" s="19" t="s">
        <v>4611</v>
      </c>
    </row>
    <row r="1549" spans="1:5" x14ac:dyDescent="0.15">
      <c r="A1549" s="18" t="s">
        <v>4492</v>
      </c>
      <c r="B1549" s="9" t="s">
        <v>4612</v>
      </c>
      <c r="C1549" s="9" t="s">
        <v>4613</v>
      </c>
      <c r="D1549" s="9" t="s">
        <v>6874</v>
      </c>
      <c r="E1549" s="19" t="s">
        <v>4614</v>
      </c>
    </row>
    <row r="1550" spans="1:5" x14ac:dyDescent="0.15">
      <c r="A1550" s="18" t="s">
        <v>4492</v>
      </c>
      <c r="B1550" s="9" t="s">
        <v>4615</v>
      </c>
      <c r="C1550" s="9" t="s">
        <v>4616</v>
      </c>
      <c r="D1550" s="9" t="s">
        <v>6875</v>
      </c>
      <c r="E1550" s="19" t="s">
        <v>4617</v>
      </c>
    </row>
    <row r="1551" spans="1:5" x14ac:dyDescent="0.15">
      <c r="A1551" s="18" t="s">
        <v>4492</v>
      </c>
      <c r="B1551" s="9" t="s">
        <v>4618</v>
      </c>
      <c r="C1551" s="9" t="s">
        <v>4619</v>
      </c>
      <c r="D1551" s="9" t="s">
        <v>6876</v>
      </c>
      <c r="E1551" s="19" t="s">
        <v>4620</v>
      </c>
    </row>
    <row r="1552" spans="1:5" x14ac:dyDescent="0.15">
      <c r="A1552" s="18" t="s">
        <v>4492</v>
      </c>
      <c r="B1552" s="9" t="s">
        <v>4621</v>
      </c>
      <c r="C1552" s="9" t="s">
        <v>4622</v>
      </c>
      <c r="D1552" s="9" t="s">
        <v>6877</v>
      </c>
      <c r="E1552" s="19" t="s">
        <v>4623</v>
      </c>
    </row>
    <row r="1553" spans="1:5" x14ac:dyDescent="0.15">
      <c r="A1553" s="18" t="s">
        <v>4492</v>
      </c>
      <c r="B1553" s="9" t="s">
        <v>4624</v>
      </c>
      <c r="C1553" s="9" t="s">
        <v>4625</v>
      </c>
      <c r="D1553" s="9" t="s">
        <v>6878</v>
      </c>
      <c r="E1553" s="19" t="s">
        <v>4626</v>
      </c>
    </row>
    <row r="1554" spans="1:5" x14ac:dyDescent="0.15">
      <c r="A1554" s="18" t="s">
        <v>4492</v>
      </c>
      <c r="B1554" s="9" t="s">
        <v>4627</v>
      </c>
      <c r="C1554" s="9" t="s">
        <v>4628</v>
      </c>
      <c r="D1554" s="9" t="s">
        <v>6879</v>
      </c>
      <c r="E1554" s="19" t="s">
        <v>4629</v>
      </c>
    </row>
    <row r="1555" spans="1:5" x14ac:dyDescent="0.15">
      <c r="A1555" s="18" t="s">
        <v>4492</v>
      </c>
      <c r="B1555" s="9" t="s">
        <v>4630</v>
      </c>
      <c r="C1555" s="9" t="s">
        <v>4631</v>
      </c>
      <c r="D1555" s="9" t="s">
        <v>6880</v>
      </c>
      <c r="E1555" s="19" t="s">
        <v>4632</v>
      </c>
    </row>
    <row r="1556" spans="1:5" x14ac:dyDescent="0.15">
      <c r="A1556" s="18" t="s">
        <v>4492</v>
      </c>
      <c r="B1556" s="9" t="s">
        <v>4633</v>
      </c>
      <c r="C1556" s="9" t="s">
        <v>4634</v>
      </c>
      <c r="D1556" s="9" t="s">
        <v>6881</v>
      </c>
      <c r="E1556" s="19" t="s">
        <v>4635</v>
      </c>
    </row>
    <row r="1557" spans="1:5" x14ac:dyDescent="0.15">
      <c r="A1557" s="18" t="s">
        <v>4492</v>
      </c>
      <c r="B1557" s="9" t="s">
        <v>3831</v>
      </c>
      <c r="C1557" s="9" t="s">
        <v>4636</v>
      </c>
      <c r="D1557" s="9" t="s">
        <v>6882</v>
      </c>
      <c r="E1557" s="19" t="s">
        <v>4637</v>
      </c>
    </row>
    <row r="1558" spans="1:5" x14ac:dyDescent="0.15">
      <c r="A1558" s="18" t="s">
        <v>4492</v>
      </c>
      <c r="B1558" s="9" t="s">
        <v>4638</v>
      </c>
      <c r="C1558" s="9" t="s">
        <v>4639</v>
      </c>
      <c r="D1558" s="9" t="s">
        <v>6883</v>
      </c>
      <c r="E1558" s="19" t="s">
        <v>4640</v>
      </c>
    </row>
    <row r="1559" spans="1:5" x14ac:dyDescent="0.15">
      <c r="A1559" s="18" t="s">
        <v>4492</v>
      </c>
      <c r="B1559" s="9" t="s">
        <v>4641</v>
      </c>
      <c r="C1559" s="9" t="s">
        <v>4642</v>
      </c>
      <c r="D1559" s="9" t="s">
        <v>6884</v>
      </c>
      <c r="E1559" s="19" t="s">
        <v>4643</v>
      </c>
    </row>
    <row r="1560" spans="1:5" x14ac:dyDescent="0.15">
      <c r="A1560" s="18" t="s">
        <v>4492</v>
      </c>
      <c r="B1560" s="9" t="s">
        <v>4644</v>
      </c>
      <c r="C1560" s="9" t="s">
        <v>4645</v>
      </c>
      <c r="D1560" s="9" t="s">
        <v>6885</v>
      </c>
      <c r="E1560" s="19" t="s">
        <v>4646</v>
      </c>
    </row>
    <row r="1561" spans="1:5" x14ac:dyDescent="0.15">
      <c r="A1561" s="18" t="s">
        <v>4492</v>
      </c>
      <c r="B1561" s="9" t="s">
        <v>859</v>
      </c>
      <c r="C1561" s="9" t="s">
        <v>860</v>
      </c>
      <c r="D1561" s="9" t="s">
        <v>6886</v>
      </c>
      <c r="E1561" s="19" t="s">
        <v>4647</v>
      </c>
    </row>
    <row r="1562" spans="1:5" x14ac:dyDescent="0.15">
      <c r="A1562" s="18" t="s">
        <v>4492</v>
      </c>
      <c r="B1562" s="9" t="s">
        <v>4648</v>
      </c>
      <c r="C1562" s="9" t="s">
        <v>4649</v>
      </c>
      <c r="D1562" s="9" t="s">
        <v>6887</v>
      </c>
      <c r="E1562" s="19" t="s">
        <v>4650</v>
      </c>
    </row>
    <row r="1563" spans="1:5" x14ac:dyDescent="0.15">
      <c r="A1563" s="18" t="s">
        <v>4492</v>
      </c>
      <c r="B1563" s="9" t="s">
        <v>4651</v>
      </c>
      <c r="C1563" s="9" t="s">
        <v>4652</v>
      </c>
      <c r="D1563" s="9" t="s">
        <v>6888</v>
      </c>
      <c r="E1563" s="19" t="s">
        <v>4653</v>
      </c>
    </row>
    <row r="1564" spans="1:5" x14ac:dyDescent="0.15">
      <c r="A1564" s="18" t="s">
        <v>4492</v>
      </c>
      <c r="B1564" s="9" t="s">
        <v>4654</v>
      </c>
      <c r="C1564" s="9" t="s">
        <v>4655</v>
      </c>
      <c r="D1564" s="9" t="s">
        <v>6889</v>
      </c>
      <c r="E1564" s="19" t="s">
        <v>4656</v>
      </c>
    </row>
    <row r="1565" spans="1:5" x14ac:dyDescent="0.15">
      <c r="A1565" s="18" t="s">
        <v>4492</v>
      </c>
      <c r="B1565" s="9" t="s">
        <v>4657</v>
      </c>
      <c r="C1565" s="9" t="s">
        <v>4658</v>
      </c>
      <c r="D1565" s="9" t="s">
        <v>6890</v>
      </c>
      <c r="E1565" s="19" t="s">
        <v>4659</v>
      </c>
    </row>
    <row r="1566" spans="1:5" x14ac:dyDescent="0.15">
      <c r="A1566" s="18" t="s">
        <v>4492</v>
      </c>
      <c r="B1566" s="9" t="s">
        <v>4660</v>
      </c>
      <c r="C1566" s="9" t="s">
        <v>4661</v>
      </c>
      <c r="D1566" s="9" t="s">
        <v>6891</v>
      </c>
      <c r="E1566" s="19" t="s">
        <v>4662</v>
      </c>
    </row>
    <row r="1567" spans="1:5" x14ac:dyDescent="0.15">
      <c r="A1567" s="18" t="s">
        <v>4492</v>
      </c>
      <c r="B1567" s="9" t="s">
        <v>4663</v>
      </c>
      <c r="C1567" s="9" t="s">
        <v>4664</v>
      </c>
      <c r="D1567" s="9" t="s">
        <v>6892</v>
      </c>
      <c r="E1567" s="19" t="s">
        <v>4665</v>
      </c>
    </row>
    <row r="1568" spans="1:5" x14ac:dyDescent="0.15">
      <c r="A1568" s="18" t="s">
        <v>4492</v>
      </c>
      <c r="B1568" s="9" t="s">
        <v>4666</v>
      </c>
      <c r="C1568" s="9" t="s">
        <v>4667</v>
      </c>
      <c r="D1568" s="9" t="s">
        <v>6893</v>
      </c>
      <c r="E1568" s="19" t="s">
        <v>4668</v>
      </c>
    </row>
    <row r="1569" spans="1:5" ht="16.5" thickBot="1" x14ac:dyDescent="0.2">
      <c r="A1569" s="18" t="s">
        <v>4492</v>
      </c>
      <c r="B1569" s="9" t="s">
        <v>4669</v>
      </c>
      <c r="C1569" s="9" t="s">
        <v>4670</v>
      </c>
      <c r="D1569" s="9" t="s">
        <v>6894</v>
      </c>
      <c r="E1569" s="19" t="s">
        <v>4671</v>
      </c>
    </row>
    <row r="1570" spans="1:5" ht="16.5" thickTop="1" x14ac:dyDescent="0.15">
      <c r="A1570" s="16" t="s">
        <v>4672</v>
      </c>
      <c r="B1570" s="8" t="s">
        <v>4673</v>
      </c>
      <c r="C1570" s="8"/>
      <c r="D1570" s="8" t="s">
        <v>6895</v>
      </c>
      <c r="E1570" s="17" t="s">
        <v>4674</v>
      </c>
    </row>
    <row r="1571" spans="1:5" x14ac:dyDescent="0.15">
      <c r="A1571" s="18" t="s">
        <v>4672</v>
      </c>
      <c r="B1571" s="9" t="s">
        <v>4675</v>
      </c>
      <c r="C1571" s="9" t="s">
        <v>4676</v>
      </c>
      <c r="D1571" s="9" t="s">
        <v>6896</v>
      </c>
      <c r="E1571" s="19" t="s">
        <v>4677</v>
      </c>
    </row>
    <row r="1572" spans="1:5" x14ac:dyDescent="0.15">
      <c r="A1572" s="18" t="s">
        <v>4672</v>
      </c>
      <c r="B1572" s="9" t="s">
        <v>4678</v>
      </c>
      <c r="C1572" s="9" t="s">
        <v>4679</v>
      </c>
      <c r="D1572" s="9" t="s">
        <v>6897</v>
      </c>
      <c r="E1572" s="19" t="s">
        <v>4680</v>
      </c>
    </row>
    <row r="1573" spans="1:5" x14ac:dyDescent="0.15">
      <c r="A1573" s="18" t="s">
        <v>4672</v>
      </c>
      <c r="B1573" s="9" t="s">
        <v>4681</v>
      </c>
      <c r="C1573" s="9" t="s">
        <v>4682</v>
      </c>
      <c r="D1573" s="9" t="s">
        <v>6898</v>
      </c>
      <c r="E1573" s="19" t="s">
        <v>4683</v>
      </c>
    </row>
    <row r="1574" spans="1:5" x14ac:dyDescent="0.15">
      <c r="A1574" s="18" t="s">
        <v>4672</v>
      </c>
      <c r="B1574" s="9" t="s">
        <v>4684</v>
      </c>
      <c r="C1574" s="9" t="s">
        <v>4685</v>
      </c>
      <c r="D1574" s="9" t="s">
        <v>6899</v>
      </c>
      <c r="E1574" s="19" t="s">
        <v>4686</v>
      </c>
    </row>
    <row r="1575" spans="1:5" x14ac:dyDescent="0.15">
      <c r="A1575" s="18" t="s">
        <v>4672</v>
      </c>
      <c r="B1575" s="9" t="s">
        <v>4687</v>
      </c>
      <c r="C1575" s="9" t="s">
        <v>4688</v>
      </c>
      <c r="D1575" s="9" t="s">
        <v>6900</v>
      </c>
      <c r="E1575" s="19" t="s">
        <v>4689</v>
      </c>
    </row>
    <row r="1576" spans="1:5" x14ac:dyDescent="0.15">
      <c r="A1576" s="18" t="s">
        <v>4672</v>
      </c>
      <c r="B1576" s="9" t="s">
        <v>4690</v>
      </c>
      <c r="C1576" s="9" t="s">
        <v>4691</v>
      </c>
      <c r="D1576" s="9" t="s">
        <v>6901</v>
      </c>
      <c r="E1576" s="19" t="s">
        <v>4692</v>
      </c>
    </row>
    <row r="1577" spans="1:5" x14ac:dyDescent="0.15">
      <c r="A1577" s="18" t="s">
        <v>4672</v>
      </c>
      <c r="B1577" s="9" t="s">
        <v>4693</v>
      </c>
      <c r="C1577" s="9" t="s">
        <v>1324</v>
      </c>
      <c r="D1577" s="9" t="s">
        <v>6902</v>
      </c>
      <c r="E1577" s="19" t="s">
        <v>4694</v>
      </c>
    </row>
    <row r="1578" spans="1:5" x14ac:dyDescent="0.15">
      <c r="A1578" s="18" t="s">
        <v>4672</v>
      </c>
      <c r="B1578" s="9" t="s">
        <v>4695</v>
      </c>
      <c r="C1578" s="9" t="s">
        <v>4696</v>
      </c>
      <c r="D1578" s="9" t="s">
        <v>6903</v>
      </c>
      <c r="E1578" s="19" t="s">
        <v>4697</v>
      </c>
    </row>
    <row r="1579" spans="1:5" x14ac:dyDescent="0.15">
      <c r="A1579" s="18" t="s">
        <v>4672</v>
      </c>
      <c r="B1579" s="9" t="s">
        <v>4698</v>
      </c>
      <c r="C1579" s="9" t="s">
        <v>4699</v>
      </c>
      <c r="D1579" s="9" t="s">
        <v>6904</v>
      </c>
      <c r="E1579" s="19" t="s">
        <v>4700</v>
      </c>
    </row>
    <row r="1580" spans="1:5" x14ac:dyDescent="0.15">
      <c r="A1580" s="18" t="s">
        <v>4672</v>
      </c>
      <c r="B1580" s="9" t="s">
        <v>4701</v>
      </c>
      <c r="C1580" s="9" t="s">
        <v>4702</v>
      </c>
      <c r="D1580" s="9" t="s">
        <v>6905</v>
      </c>
      <c r="E1580" s="19" t="s">
        <v>4703</v>
      </c>
    </row>
    <row r="1581" spans="1:5" x14ac:dyDescent="0.15">
      <c r="A1581" s="18" t="s">
        <v>4672</v>
      </c>
      <c r="B1581" s="9" t="s">
        <v>4704</v>
      </c>
      <c r="C1581" s="9" t="s">
        <v>4705</v>
      </c>
      <c r="D1581" s="9" t="s">
        <v>6906</v>
      </c>
      <c r="E1581" s="19" t="s">
        <v>4706</v>
      </c>
    </row>
    <row r="1582" spans="1:5" x14ac:dyDescent="0.15">
      <c r="A1582" s="18" t="s">
        <v>4672</v>
      </c>
      <c r="B1582" s="9" t="s">
        <v>4707</v>
      </c>
      <c r="C1582" s="9" t="s">
        <v>4708</v>
      </c>
      <c r="D1582" s="9" t="s">
        <v>6907</v>
      </c>
      <c r="E1582" s="19" t="s">
        <v>4709</v>
      </c>
    </row>
    <row r="1583" spans="1:5" x14ac:dyDescent="0.15">
      <c r="A1583" s="18" t="s">
        <v>4672</v>
      </c>
      <c r="B1583" s="9" t="s">
        <v>4710</v>
      </c>
      <c r="C1583" s="9" t="s">
        <v>4711</v>
      </c>
      <c r="D1583" s="9" t="s">
        <v>6908</v>
      </c>
      <c r="E1583" s="19" t="s">
        <v>4712</v>
      </c>
    </row>
    <row r="1584" spans="1:5" x14ac:dyDescent="0.15">
      <c r="A1584" s="18" t="s">
        <v>4672</v>
      </c>
      <c r="B1584" s="9" t="s">
        <v>4713</v>
      </c>
      <c r="C1584" s="9" t="s">
        <v>4714</v>
      </c>
      <c r="D1584" s="9" t="s">
        <v>6909</v>
      </c>
      <c r="E1584" s="19" t="s">
        <v>4715</v>
      </c>
    </row>
    <row r="1585" spans="1:5" x14ac:dyDescent="0.15">
      <c r="A1585" s="18" t="s">
        <v>4672</v>
      </c>
      <c r="B1585" s="9" t="s">
        <v>4716</v>
      </c>
      <c r="C1585" s="9" t="s">
        <v>4717</v>
      </c>
      <c r="D1585" s="9" t="s">
        <v>6910</v>
      </c>
      <c r="E1585" s="19" t="s">
        <v>4718</v>
      </c>
    </row>
    <row r="1586" spans="1:5" x14ac:dyDescent="0.15">
      <c r="A1586" s="18" t="s">
        <v>4672</v>
      </c>
      <c r="B1586" s="9" t="s">
        <v>4719</v>
      </c>
      <c r="C1586" s="9" t="s">
        <v>4720</v>
      </c>
      <c r="D1586" s="9" t="s">
        <v>6911</v>
      </c>
      <c r="E1586" s="19" t="s">
        <v>4721</v>
      </c>
    </row>
    <row r="1587" spans="1:5" x14ac:dyDescent="0.15">
      <c r="A1587" s="18" t="s">
        <v>4672</v>
      </c>
      <c r="B1587" s="9" t="s">
        <v>4722</v>
      </c>
      <c r="C1587" s="9" t="s">
        <v>4723</v>
      </c>
      <c r="D1587" s="9" t="s">
        <v>6912</v>
      </c>
      <c r="E1587" s="19" t="s">
        <v>4724</v>
      </c>
    </row>
    <row r="1588" spans="1:5" x14ac:dyDescent="0.15">
      <c r="A1588" s="18" t="s">
        <v>4672</v>
      </c>
      <c r="B1588" s="9" t="s">
        <v>4725</v>
      </c>
      <c r="C1588" s="9" t="s">
        <v>4726</v>
      </c>
      <c r="D1588" s="9" t="s">
        <v>6913</v>
      </c>
      <c r="E1588" s="19" t="s">
        <v>4727</v>
      </c>
    </row>
    <row r="1589" spans="1:5" x14ac:dyDescent="0.15">
      <c r="A1589" s="18" t="s">
        <v>4672</v>
      </c>
      <c r="B1589" s="9" t="s">
        <v>4728</v>
      </c>
      <c r="C1589" s="9" t="s">
        <v>4729</v>
      </c>
      <c r="D1589" s="9" t="s">
        <v>6914</v>
      </c>
      <c r="E1589" s="19" t="s">
        <v>4730</v>
      </c>
    </row>
    <row r="1590" spans="1:5" ht="16.5" thickBot="1" x14ac:dyDescent="0.2">
      <c r="A1590" s="18" t="s">
        <v>4672</v>
      </c>
      <c r="B1590" s="9" t="s">
        <v>4731</v>
      </c>
      <c r="C1590" s="9" t="s">
        <v>4732</v>
      </c>
      <c r="D1590" s="9" t="s">
        <v>6915</v>
      </c>
      <c r="E1590" s="19" t="s">
        <v>4733</v>
      </c>
    </row>
    <row r="1591" spans="1:5" ht="16.5" thickTop="1" x14ac:dyDescent="0.15">
      <c r="A1591" s="16" t="s">
        <v>4734</v>
      </c>
      <c r="B1591" s="8" t="s">
        <v>4735</v>
      </c>
      <c r="C1591" s="8"/>
      <c r="D1591" s="8" t="s">
        <v>6916</v>
      </c>
      <c r="E1591" s="17" t="s">
        <v>4736</v>
      </c>
    </row>
    <row r="1592" spans="1:5" x14ac:dyDescent="0.15">
      <c r="A1592" s="18" t="s">
        <v>4734</v>
      </c>
      <c r="B1592" s="9" t="s">
        <v>4737</v>
      </c>
      <c r="C1592" s="9" t="s">
        <v>4738</v>
      </c>
      <c r="D1592" s="9" t="s">
        <v>6917</v>
      </c>
      <c r="E1592" s="19" t="s">
        <v>4739</v>
      </c>
    </row>
    <row r="1593" spans="1:5" x14ac:dyDescent="0.15">
      <c r="A1593" s="18" t="s">
        <v>4734</v>
      </c>
      <c r="B1593" s="9" t="s">
        <v>4740</v>
      </c>
      <c r="C1593" s="9" t="s">
        <v>4741</v>
      </c>
      <c r="D1593" s="9" t="s">
        <v>6918</v>
      </c>
      <c r="E1593" s="19" t="s">
        <v>4742</v>
      </c>
    </row>
    <row r="1594" spans="1:5" x14ac:dyDescent="0.15">
      <c r="A1594" s="18" t="s">
        <v>4734</v>
      </c>
      <c r="B1594" s="9" t="s">
        <v>4743</v>
      </c>
      <c r="C1594" s="9" t="s">
        <v>4744</v>
      </c>
      <c r="D1594" s="9" t="s">
        <v>6919</v>
      </c>
      <c r="E1594" s="19" t="s">
        <v>4745</v>
      </c>
    </row>
    <row r="1595" spans="1:5" x14ac:dyDescent="0.15">
      <c r="A1595" s="18" t="s">
        <v>4734</v>
      </c>
      <c r="B1595" s="9" t="s">
        <v>4746</v>
      </c>
      <c r="C1595" s="9" t="s">
        <v>4747</v>
      </c>
      <c r="D1595" s="9" t="s">
        <v>6920</v>
      </c>
      <c r="E1595" s="19" t="s">
        <v>4748</v>
      </c>
    </row>
    <row r="1596" spans="1:5" x14ac:dyDescent="0.15">
      <c r="A1596" s="18" t="s">
        <v>4734</v>
      </c>
      <c r="B1596" s="9" t="s">
        <v>4749</v>
      </c>
      <c r="C1596" s="9" t="s">
        <v>4750</v>
      </c>
      <c r="D1596" s="9" t="s">
        <v>6921</v>
      </c>
      <c r="E1596" s="19" t="s">
        <v>4751</v>
      </c>
    </row>
    <row r="1597" spans="1:5" x14ac:dyDescent="0.15">
      <c r="A1597" s="18" t="s">
        <v>4734</v>
      </c>
      <c r="B1597" s="9" t="s">
        <v>4752</v>
      </c>
      <c r="C1597" s="9" t="s">
        <v>4753</v>
      </c>
      <c r="D1597" s="9" t="s">
        <v>6922</v>
      </c>
      <c r="E1597" s="19" t="s">
        <v>4754</v>
      </c>
    </row>
    <row r="1598" spans="1:5" x14ac:dyDescent="0.15">
      <c r="A1598" s="18" t="s">
        <v>4734</v>
      </c>
      <c r="B1598" s="9" t="s">
        <v>4755</v>
      </c>
      <c r="C1598" s="9" t="s">
        <v>4756</v>
      </c>
      <c r="D1598" s="9" t="s">
        <v>6923</v>
      </c>
      <c r="E1598" s="19" t="s">
        <v>4757</v>
      </c>
    </row>
    <row r="1599" spans="1:5" x14ac:dyDescent="0.15">
      <c r="A1599" s="18" t="s">
        <v>4734</v>
      </c>
      <c r="B1599" s="9" t="s">
        <v>4758</v>
      </c>
      <c r="C1599" s="9" t="s">
        <v>3053</v>
      </c>
      <c r="D1599" s="9" t="s">
        <v>6924</v>
      </c>
      <c r="E1599" s="19" t="s">
        <v>4759</v>
      </c>
    </row>
    <row r="1600" spans="1:5" x14ac:dyDescent="0.15">
      <c r="A1600" s="18" t="s">
        <v>4734</v>
      </c>
      <c r="B1600" s="9" t="s">
        <v>4760</v>
      </c>
      <c r="C1600" s="9" t="s">
        <v>4761</v>
      </c>
      <c r="D1600" s="9" t="s">
        <v>6925</v>
      </c>
      <c r="E1600" s="19" t="s">
        <v>4762</v>
      </c>
    </row>
    <row r="1601" spans="1:5" x14ac:dyDescent="0.15">
      <c r="A1601" s="18" t="s">
        <v>4734</v>
      </c>
      <c r="B1601" s="9" t="s">
        <v>4763</v>
      </c>
      <c r="C1601" s="9" t="s">
        <v>4764</v>
      </c>
      <c r="D1601" s="9" t="s">
        <v>6926</v>
      </c>
      <c r="E1601" s="19" t="s">
        <v>4765</v>
      </c>
    </row>
    <row r="1602" spans="1:5" x14ac:dyDescent="0.15">
      <c r="A1602" s="18" t="s">
        <v>4734</v>
      </c>
      <c r="B1602" s="9" t="s">
        <v>4766</v>
      </c>
      <c r="C1602" s="9" t="s">
        <v>4767</v>
      </c>
      <c r="D1602" s="9" t="s">
        <v>6927</v>
      </c>
      <c r="E1602" s="19" t="s">
        <v>4768</v>
      </c>
    </row>
    <row r="1603" spans="1:5" x14ac:dyDescent="0.15">
      <c r="A1603" s="18" t="s">
        <v>4734</v>
      </c>
      <c r="B1603" s="9" t="s">
        <v>4769</v>
      </c>
      <c r="C1603" s="9" t="s">
        <v>4770</v>
      </c>
      <c r="D1603" s="9" t="s">
        <v>6928</v>
      </c>
      <c r="E1603" s="19" t="s">
        <v>4771</v>
      </c>
    </row>
    <row r="1604" spans="1:5" x14ac:dyDescent="0.15">
      <c r="A1604" s="18" t="s">
        <v>4734</v>
      </c>
      <c r="B1604" s="9" t="s">
        <v>4772</v>
      </c>
      <c r="C1604" s="9" t="s">
        <v>4773</v>
      </c>
      <c r="D1604" s="9" t="s">
        <v>6929</v>
      </c>
      <c r="E1604" s="19" t="s">
        <v>4774</v>
      </c>
    </row>
    <row r="1605" spans="1:5" x14ac:dyDescent="0.15">
      <c r="A1605" s="18" t="s">
        <v>4734</v>
      </c>
      <c r="B1605" s="9" t="s">
        <v>4775</v>
      </c>
      <c r="C1605" s="9" t="s">
        <v>4776</v>
      </c>
      <c r="D1605" s="9" t="s">
        <v>6930</v>
      </c>
      <c r="E1605" s="19" t="s">
        <v>4777</v>
      </c>
    </row>
    <row r="1606" spans="1:5" x14ac:dyDescent="0.15">
      <c r="A1606" s="18" t="s">
        <v>4734</v>
      </c>
      <c r="B1606" s="9" t="s">
        <v>4778</v>
      </c>
      <c r="C1606" s="9" t="s">
        <v>4779</v>
      </c>
      <c r="D1606" s="9" t="s">
        <v>6931</v>
      </c>
      <c r="E1606" s="19" t="s">
        <v>4780</v>
      </c>
    </row>
    <row r="1607" spans="1:5" x14ac:dyDescent="0.15">
      <c r="A1607" s="18" t="s">
        <v>4734</v>
      </c>
      <c r="B1607" s="9" t="s">
        <v>4781</v>
      </c>
      <c r="C1607" s="9" t="s">
        <v>4782</v>
      </c>
      <c r="D1607" s="9" t="s">
        <v>6932</v>
      </c>
      <c r="E1607" s="19" t="s">
        <v>4783</v>
      </c>
    </row>
    <row r="1608" spans="1:5" x14ac:dyDescent="0.15">
      <c r="A1608" s="18" t="s">
        <v>4734</v>
      </c>
      <c r="B1608" s="9" t="s">
        <v>4784</v>
      </c>
      <c r="C1608" s="9" t="s">
        <v>4785</v>
      </c>
      <c r="D1608" s="9" t="s">
        <v>6933</v>
      </c>
      <c r="E1608" s="19" t="s">
        <v>4786</v>
      </c>
    </row>
    <row r="1609" spans="1:5" x14ac:dyDescent="0.15">
      <c r="A1609" s="18" t="s">
        <v>4734</v>
      </c>
      <c r="B1609" s="9" t="s">
        <v>4787</v>
      </c>
      <c r="C1609" s="9" t="s">
        <v>4788</v>
      </c>
      <c r="D1609" s="9" t="s">
        <v>6934</v>
      </c>
      <c r="E1609" s="19" t="s">
        <v>4789</v>
      </c>
    </row>
    <row r="1610" spans="1:5" x14ac:dyDescent="0.15">
      <c r="A1610" s="18" t="s">
        <v>4734</v>
      </c>
      <c r="B1610" s="9" t="s">
        <v>4790</v>
      </c>
      <c r="C1610" s="9" t="s">
        <v>4791</v>
      </c>
      <c r="D1610" s="9" t="s">
        <v>6935</v>
      </c>
      <c r="E1610" s="19" t="s">
        <v>4792</v>
      </c>
    </row>
    <row r="1611" spans="1:5" x14ac:dyDescent="0.15">
      <c r="A1611" s="18" t="s">
        <v>4734</v>
      </c>
      <c r="B1611" s="9" t="s">
        <v>4793</v>
      </c>
      <c r="C1611" s="9" t="s">
        <v>4794</v>
      </c>
      <c r="D1611" s="9" t="s">
        <v>6936</v>
      </c>
      <c r="E1611" s="19" t="s">
        <v>4795</v>
      </c>
    </row>
    <row r="1612" spans="1:5" ht="16.5" thickBot="1" x14ac:dyDescent="0.2">
      <c r="A1612" s="18" t="s">
        <v>4734</v>
      </c>
      <c r="B1612" s="9" t="s">
        <v>4796</v>
      </c>
      <c r="C1612" s="9" t="s">
        <v>4797</v>
      </c>
      <c r="D1612" s="9" t="s">
        <v>6937</v>
      </c>
      <c r="E1612" s="19" t="s">
        <v>4798</v>
      </c>
    </row>
    <row r="1613" spans="1:5" ht="16.5" thickTop="1" x14ac:dyDescent="0.15">
      <c r="A1613" s="16" t="s">
        <v>4799</v>
      </c>
      <c r="B1613" s="8" t="s">
        <v>4800</v>
      </c>
      <c r="C1613" s="8"/>
      <c r="D1613" s="8" t="s">
        <v>6938</v>
      </c>
      <c r="E1613" s="17" t="s">
        <v>4801</v>
      </c>
    </row>
    <row r="1614" spans="1:5" x14ac:dyDescent="0.15">
      <c r="A1614" s="18" t="s">
        <v>4799</v>
      </c>
      <c r="B1614" s="9" t="s">
        <v>4802</v>
      </c>
      <c r="C1614" s="9" t="s">
        <v>4803</v>
      </c>
      <c r="D1614" s="9" t="s">
        <v>6939</v>
      </c>
      <c r="E1614" s="19" t="s">
        <v>4804</v>
      </c>
    </row>
    <row r="1615" spans="1:5" x14ac:dyDescent="0.15">
      <c r="A1615" s="18" t="s">
        <v>4799</v>
      </c>
      <c r="B1615" s="9" t="s">
        <v>4805</v>
      </c>
      <c r="C1615" s="9" t="s">
        <v>4806</v>
      </c>
      <c r="D1615" s="9" t="s">
        <v>6940</v>
      </c>
      <c r="E1615" s="19" t="s">
        <v>4807</v>
      </c>
    </row>
    <row r="1616" spans="1:5" x14ac:dyDescent="0.15">
      <c r="A1616" s="18" t="s">
        <v>4799</v>
      </c>
      <c r="B1616" s="9" t="s">
        <v>4808</v>
      </c>
      <c r="C1616" s="9" t="s">
        <v>4809</v>
      </c>
      <c r="D1616" s="9" t="s">
        <v>6941</v>
      </c>
      <c r="E1616" s="19" t="s">
        <v>4810</v>
      </c>
    </row>
    <row r="1617" spans="1:5" x14ac:dyDescent="0.15">
      <c r="A1617" s="18" t="s">
        <v>4799</v>
      </c>
      <c r="B1617" s="9" t="s">
        <v>4811</v>
      </c>
      <c r="C1617" s="9" t="s">
        <v>4812</v>
      </c>
      <c r="D1617" s="9" t="s">
        <v>6942</v>
      </c>
      <c r="E1617" s="19" t="s">
        <v>4813</v>
      </c>
    </row>
    <row r="1618" spans="1:5" x14ac:dyDescent="0.15">
      <c r="A1618" s="18" t="s">
        <v>4799</v>
      </c>
      <c r="B1618" s="9" t="s">
        <v>4814</v>
      </c>
      <c r="C1618" s="9" t="s">
        <v>4815</v>
      </c>
      <c r="D1618" s="9" t="s">
        <v>6943</v>
      </c>
      <c r="E1618" s="19" t="s">
        <v>4816</v>
      </c>
    </row>
    <row r="1619" spans="1:5" x14ac:dyDescent="0.15">
      <c r="A1619" s="18" t="s">
        <v>4799</v>
      </c>
      <c r="B1619" s="9" t="s">
        <v>4817</v>
      </c>
      <c r="C1619" s="9" t="s">
        <v>4818</v>
      </c>
      <c r="D1619" s="9" t="s">
        <v>6944</v>
      </c>
      <c r="E1619" s="19" t="s">
        <v>4819</v>
      </c>
    </row>
    <row r="1620" spans="1:5" x14ac:dyDescent="0.15">
      <c r="A1620" s="18" t="s">
        <v>4799</v>
      </c>
      <c r="B1620" s="9" t="s">
        <v>4820</v>
      </c>
      <c r="C1620" s="9" t="s">
        <v>4821</v>
      </c>
      <c r="D1620" s="9" t="s">
        <v>6945</v>
      </c>
      <c r="E1620" s="19" t="s">
        <v>4822</v>
      </c>
    </row>
    <row r="1621" spans="1:5" x14ac:dyDescent="0.15">
      <c r="A1621" s="18" t="s">
        <v>4799</v>
      </c>
      <c r="B1621" s="9" t="s">
        <v>4823</v>
      </c>
      <c r="C1621" s="9" t="s">
        <v>4824</v>
      </c>
      <c r="D1621" s="9" t="s">
        <v>6946</v>
      </c>
      <c r="E1621" s="19" t="s">
        <v>4825</v>
      </c>
    </row>
    <row r="1622" spans="1:5" x14ac:dyDescent="0.15">
      <c r="A1622" s="18" t="s">
        <v>4799</v>
      </c>
      <c r="B1622" s="9" t="s">
        <v>4826</v>
      </c>
      <c r="C1622" s="9" t="s">
        <v>4827</v>
      </c>
      <c r="D1622" s="9" t="s">
        <v>6947</v>
      </c>
      <c r="E1622" s="19" t="s">
        <v>4828</v>
      </c>
    </row>
    <row r="1623" spans="1:5" x14ac:dyDescent="0.15">
      <c r="A1623" s="18" t="s">
        <v>4799</v>
      </c>
      <c r="B1623" s="9" t="s">
        <v>4829</v>
      </c>
      <c r="C1623" s="9" t="s">
        <v>4830</v>
      </c>
      <c r="D1623" s="9" t="s">
        <v>6948</v>
      </c>
      <c r="E1623" s="19" t="s">
        <v>4831</v>
      </c>
    </row>
    <row r="1624" spans="1:5" x14ac:dyDescent="0.15">
      <c r="A1624" s="18" t="s">
        <v>4799</v>
      </c>
      <c r="B1624" s="9" t="s">
        <v>4832</v>
      </c>
      <c r="C1624" s="9" t="s">
        <v>4833</v>
      </c>
      <c r="D1624" s="9" t="s">
        <v>6949</v>
      </c>
      <c r="E1624" s="19" t="s">
        <v>4834</v>
      </c>
    </row>
    <row r="1625" spans="1:5" x14ac:dyDescent="0.15">
      <c r="A1625" s="18" t="s">
        <v>4799</v>
      </c>
      <c r="B1625" s="9" t="s">
        <v>4835</v>
      </c>
      <c r="C1625" s="9" t="s">
        <v>4836</v>
      </c>
      <c r="D1625" s="9" t="s">
        <v>6950</v>
      </c>
      <c r="E1625" s="19" t="s">
        <v>4837</v>
      </c>
    </row>
    <row r="1626" spans="1:5" x14ac:dyDescent="0.15">
      <c r="A1626" s="18" t="s">
        <v>4799</v>
      </c>
      <c r="B1626" s="9" t="s">
        <v>4838</v>
      </c>
      <c r="C1626" s="9" t="s">
        <v>4839</v>
      </c>
      <c r="D1626" s="9" t="s">
        <v>6951</v>
      </c>
      <c r="E1626" s="19" t="s">
        <v>4840</v>
      </c>
    </row>
    <row r="1627" spans="1:5" x14ac:dyDescent="0.15">
      <c r="A1627" s="18" t="s">
        <v>4799</v>
      </c>
      <c r="B1627" s="9" t="s">
        <v>4841</v>
      </c>
      <c r="C1627" s="9" t="s">
        <v>4842</v>
      </c>
      <c r="D1627" s="9" t="s">
        <v>6952</v>
      </c>
      <c r="E1627" s="19" t="s">
        <v>4843</v>
      </c>
    </row>
    <row r="1628" spans="1:5" x14ac:dyDescent="0.15">
      <c r="A1628" s="18" t="s">
        <v>4799</v>
      </c>
      <c r="B1628" s="9" t="s">
        <v>898</v>
      </c>
      <c r="C1628" s="9" t="s">
        <v>899</v>
      </c>
      <c r="D1628" s="9" t="s">
        <v>6953</v>
      </c>
      <c r="E1628" s="19" t="s">
        <v>4844</v>
      </c>
    </row>
    <row r="1629" spans="1:5" x14ac:dyDescent="0.15">
      <c r="A1629" s="18" t="s">
        <v>4799</v>
      </c>
      <c r="B1629" s="9" t="s">
        <v>4845</v>
      </c>
      <c r="C1629" s="9" t="s">
        <v>4846</v>
      </c>
      <c r="D1629" s="9" t="s">
        <v>6954</v>
      </c>
      <c r="E1629" s="19" t="s">
        <v>4847</v>
      </c>
    </row>
    <row r="1630" spans="1:5" x14ac:dyDescent="0.15">
      <c r="A1630" s="18" t="s">
        <v>4799</v>
      </c>
      <c r="B1630" s="9" t="s">
        <v>4848</v>
      </c>
      <c r="C1630" s="9" t="s">
        <v>4849</v>
      </c>
      <c r="D1630" s="9" t="s">
        <v>6955</v>
      </c>
      <c r="E1630" s="19" t="s">
        <v>4850</v>
      </c>
    </row>
    <row r="1631" spans="1:5" x14ac:dyDescent="0.15">
      <c r="A1631" s="18" t="s">
        <v>4799</v>
      </c>
      <c r="B1631" s="9" t="s">
        <v>4851</v>
      </c>
      <c r="C1631" s="9" t="s">
        <v>4852</v>
      </c>
      <c r="D1631" s="9" t="s">
        <v>6956</v>
      </c>
      <c r="E1631" s="19" t="s">
        <v>4853</v>
      </c>
    </row>
    <row r="1632" spans="1:5" x14ac:dyDescent="0.15">
      <c r="A1632" s="18" t="s">
        <v>4799</v>
      </c>
      <c r="B1632" s="9" t="s">
        <v>4854</v>
      </c>
      <c r="C1632" s="9" t="s">
        <v>4855</v>
      </c>
      <c r="D1632" s="9" t="s">
        <v>6957</v>
      </c>
      <c r="E1632" s="19" t="s">
        <v>4856</v>
      </c>
    </row>
    <row r="1633" spans="1:5" x14ac:dyDescent="0.15">
      <c r="A1633" s="18" t="s">
        <v>4799</v>
      </c>
      <c r="B1633" s="9" t="s">
        <v>4857</v>
      </c>
      <c r="C1633" s="9" t="s">
        <v>4858</v>
      </c>
      <c r="D1633" s="9" t="s">
        <v>6958</v>
      </c>
      <c r="E1633" s="19" t="s">
        <v>4859</v>
      </c>
    </row>
    <row r="1634" spans="1:5" x14ac:dyDescent="0.15">
      <c r="A1634" s="18" t="s">
        <v>4799</v>
      </c>
      <c r="B1634" s="9" t="s">
        <v>4860</v>
      </c>
      <c r="C1634" s="9" t="s">
        <v>4861</v>
      </c>
      <c r="D1634" s="9" t="s">
        <v>6959</v>
      </c>
      <c r="E1634" s="19" t="s">
        <v>4862</v>
      </c>
    </row>
    <row r="1635" spans="1:5" x14ac:dyDescent="0.15">
      <c r="A1635" s="18" t="s">
        <v>4799</v>
      </c>
      <c r="B1635" s="9" t="s">
        <v>4863</v>
      </c>
      <c r="C1635" s="9" t="s">
        <v>4864</v>
      </c>
      <c r="D1635" s="9" t="s">
        <v>6960</v>
      </c>
      <c r="E1635" s="19" t="s">
        <v>4865</v>
      </c>
    </row>
    <row r="1636" spans="1:5" x14ac:dyDescent="0.15">
      <c r="A1636" s="18" t="s">
        <v>4799</v>
      </c>
      <c r="B1636" s="9" t="s">
        <v>1075</v>
      </c>
      <c r="C1636" s="9" t="s">
        <v>1076</v>
      </c>
      <c r="D1636" s="9" t="s">
        <v>6961</v>
      </c>
      <c r="E1636" s="19" t="s">
        <v>4866</v>
      </c>
    </row>
    <row r="1637" spans="1:5" x14ac:dyDescent="0.15">
      <c r="A1637" s="18" t="s">
        <v>4799</v>
      </c>
      <c r="B1637" s="9" t="s">
        <v>4867</v>
      </c>
      <c r="C1637" s="9" t="s">
        <v>4868</v>
      </c>
      <c r="D1637" s="9" t="s">
        <v>6962</v>
      </c>
      <c r="E1637" s="19" t="s">
        <v>4869</v>
      </c>
    </row>
    <row r="1638" spans="1:5" x14ac:dyDescent="0.15">
      <c r="A1638" s="18" t="s">
        <v>4799</v>
      </c>
      <c r="B1638" s="9" t="s">
        <v>2687</v>
      </c>
      <c r="C1638" s="9" t="s">
        <v>2688</v>
      </c>
      <c r="D1638" s="9" t="s">
        <v>6963</v>
      </c>
      <c r="E1638" s="19" t="s">
        <v>4870</v>
      </c>
    </row>
    <row r="1639" spans="1:5" x14ac:dyDescent="0.15">
      <c r="A1639" s="18" t="s">
        <v>4799</v>
      </c>
      <c r="B1639" s="9" t="s">
        <v>4871</v>
      </c>
      <c r="C1639" s="9" t="s">
        <v>4872</v>
      </c>
      <c r="D1639" s="9" t="s">
        <v>6964</v>
      </c>
      <c r="E1639" s="19" t="s">
        <v>4873</v>
      </c>
    </row>
    <row r="1640" spans="1:5" x14ac:dyDescent="0.15">
      <c r="A1640" s="18" t="s">
        <v>4799</v>
      </c>
      <c r="B1640" s="9" t="s">
        <v>4874</v>
      </c>
      <c r="C1640" s="9" t="s">
        <v>4875</v>
      </c>
      <c r="D1640" s="9" t="s">
        <v>6965</v>
      </c>
      <c r="E1640" s="19" t="s">
        <v>4876</v>
      </c>
    </row>
    <row r="1641" spans="1:5" x14ac:dyDescent="0.15">
      <c r="A1641" s="18" t="s">
        <v>4799</v>
      </c>
      <c r="B1641" s="9" t="s">
        <v>4877</v>
      </c>
      <c r="C1641" s="9" t="s">
        <v>4878</v>
      </c>
      <c r="D1641" s="9" t="s">
        <v>6966</v>
      </c>
      <c r="E1641" s="19" t="s">
        <v>4879</v>
      </c>
    </row>
    <row r="1642" spans="1:5" x14ac:dyDescent="0.15">
      <c r="A1642" s="18" t="s">
        <v>4799</v>
      </c>
      <c r="B1642" s="9" t="s">
        <v>4880</v>
      </c>
      <c r="C1642" s="9" t="s">
        <v>4881</v>
      </c>
      <c r="D1642" s="9" t="s">
        <v>6967</v>
      </c>
      <c r="E1642" s="19" t="s">
        <v>4882</v>
      </c>
    </row>
    <row r="1643" spans="1:5" x14ac:dyDescent="0.15">
      <c r="A1643" s="18" t="s">
        <v>4799</v>
      </c>
      <c r="B1643" s="9" t="s">
        <v>4883</v>
      </c>
      <c r="C1643" s="9" t="s">
        <v>4884</v>
      </c>
      <c r="D1643" s="9" t="s">
        <v>6968</v>
      </c>
      <c r="E1643" s="19" t="s">
        <v>4885</v>
      </c>
    </row>
    <row r="1644" spans="1:5" x14ac:dyDescent="0.15">
      <c r="A1644" s="18" t="s">
        <v>4799</v>
      </c>
      <c r="B1644" s="9" t="s">
        <v>4886</v>
      </c>
      <c r="C1644" s="9" t="s">
        <v>4887</v>
      </c>
      <c r="D1644" s="9" t="s">
        <v>6969</v>
      </c>
      <c r="E1644" s="19" t="s">
        <v>4888</v>
      </c>
    </row>
    <row r="1645" spans="1:5" x14ac:dyDescent="0.15">
      <c r="A1645" s="18" t="s">
        <v>4799</v>
      </c>
      <c r="B1645" s="9" t="s">
        <v>4889</v>
      </c>
      <c r="C1645" s="9" t="s">
        <v>4890</v>
      </c>
      <c r="D1645" s="9" t="s">
        <v>6970</v>
      </c>
      <c r="E1645" s="19" t="s">
        <v>4891</v>
      </c>
    </row>
    <row r="1646" spans="1:5" x14ac:dyDescent="0.15">
      <c r="A1646" s="18" t="s">
        <v>4799</v>
      </c>
      <c r="B1646" s="9" t="s">
        <v>4892</v>
      </c>
      <c r="C1646" s="9" t="s">
        <v>4893</v>
      </c>
      <c r="D1646" s="9" t="s">
        <v>6971</v>
      </c>
      <c r="E1646" s="19" t="s">
        <v>4894</v>
      </c>
    </row>
    <row r="1647" spans="1:5" x14ac:dyDescent="0.15">
      <c r="A1647" s="18" t="s">
        <v>4799</v>
      </c>
      <c r="B1647" s="9" t="s">
        <v>4895</v>
      </c>
      <c r="C1647" s="9" t="s">
        <v>4896</v>
      </c>
      <c r="D1647" s="9" t="s">
        <v>6972</v>
      </c>
      <c r="E1647" s="19" t="s">
        <v>4897</v>
      </c>
    </row>
    <row r="1648" spans="1:5" x14ac:dyDescent="0.15">
      <c r="A1648" s="18" t="s">
        <v>4799</v>
      </c>
      <c r="B1648" s="9" t="s">
        <v>4898</v>
      </c>
      <c r="C1648" s="9" t="s">
        <v>4899</v>
      </c>
      <c r="D1648" s="9" t="s">
        <v>6973</v>
      </c>
      <c r="E1648" s="19" t="s">
        <v>4900</v>
      </c>
    </row>
    <row r="1649" spans="1:5" x14ac:dyDescent="0.15">
      <c r="A1649" s="18" t="s">
        <v>4799</v>
      </c>
      <c r="B1649" s="9" t="s">
        <v>4901</v>
      </c>
      <c r="C1649" s="9" t="s">
        <v>4902</v>
      </c>
      <c r="D1649" s="9" t="s">
        <v>6974</v>
      </c>
      <c r="E1649" s="19" t="s">
        <v>4903</v>
      </c>
    </row>
    <row r="1650" spans="1:5" x14ac:dyDescent="0.15">
      <c r="A1650" s="18" t="s">
        <v>4799</v>
      </c>
      <c r="B1650" s="9" t="s">
        <v>4904</v>
      </c>
      <c r="C1650" s="9" t="s">
        <v>4905</v>
      </c>
      <c r="D1650" s="9" t="s">
        <v>6975</v>
      </c>
      <c r="E1650" s="19" t="s">
        <v>4906</v>
      </c>
    </row>
    <row r="1651" spans="1:5" x14ac:dyDescent="0.15">
      <c r="A1651" s="18" t="s">
        <v>4799</v>
      </c>
      <c r="B1651" s="9" t="s">
        <v>4907</v>
      </c>
      <c r="C1651" s="9" t="s">
        <v>4908</v>
      </c>
      <c r="D1651" s="9" t="s">
        <v>6976</v>
      </c>
      <c r="E1651" s="19" t="s">
        <v>4909</v>
      </c>
    </row>
    <row r="1652" spans="1:5" x14ac:dyDescent="0.15">
      <c r="A1652" s="18" t="s">
        <v>4799</v>
      </c>
      <c r="B1652" s="9" t="s">
        <v>4910</v>
      </c>
      <c r="C1652" s="9" t="s">
        <v>4911</v>
      </c>
      <c r="D1652" s="9" t="s">
        <v>6977</v>
      </c>
      <c r="E1652" s="19" t="s">
        <v>4912</v>
      </c>
    </row>
    <row r="1653" spans="1:5" x14ac:dyDescent="0.15">
      <c r="A1653" s="18" t="s">
        <v>4799</v>
      </c>
      <c r="B1653" s="9" t="s">
        <v>4913</v>
      </c>
      <c r="C1653" s="9" t="s">
        <v>4914</v>
      </c>
      <c r="D1653" s="9" t="s">
        <v>6978</v>
      </c>
      <c r="E1653" s="19" t="s">
        <v>4915</v>
      </c>
    </row>
    <row r="1654" spans="1:5" x14ac:dyDescent="0.15">
      <c r="A1654" s="18" t="s">
        <v>4799</v>
      </c>
      <c r="B1654" s="9" t="s">
        <v>4916</v>
      </c>
      <c r="C1654" s="9" t="s">
        <v>4917</v>
      </c>
      <c r="D1654" s="9" t="s">
        <v>6979</v>
      </c>
      <c r="E1654" s="19" t="s">
        <v>4918</v>
      </c>
    </row>
    <row r="1655" spans="1:5" x14ac:dyDescent="0.15">
      <c r="A1655" s="18" t="s">
        <v>4799</v>
      </c>
      <c r="B1655" s="9" t="s">
        <v>4919</v>
      </c>
      <c r="C1655" s="9" t="s">
        <v>4920</v>
      </c>
      <c r="D1655" s="9" t="s">
        <v>6980</v>
      </c>
      <c r="E1655" s="19" t="s">
        <v>4921</v>
      </c>
    </row>
    <row r="1656" spans="1:5" x14ac:dyDescent="0.15">
      <c r="A1656" s="18" t="s">
        <v>4799</v>
      </c>
      <c r="B1656" s="9" t="s">
        <v>4922</v>
      </c>
      <c r="C1656" s="9" t="s">
        <v>4923</v>
      </c>
      <c r="D1656" s="9" t="s">
        <v>6981</v>
      </c>
      <c r="E1656" s="19" t="s">
        <v>4924</v>
      </c>
    </row>
    <row r="1657" spans="1:5" x14ac:dyDescent="0.15">
      <c r="A1657" s="18" t="s">
        <v>4799</v>
      </c>
      <c r="B1657" s="9" t="s">
        <v>4925</v>
      </c>
      <c r="C1657" s="9" t="s">
        <v>4926</v>
      </c>
      <c r="D1657" s="9" t="s">
        <v>6982</v>
      </c>
      <c r="E1657" s="19" t="s">
        <v>4927</v>
      </c>
    </row>
    <row r="1658" spans="1:5" x14ac:dyDescent="0.15">
      <c r="A1658" s="18" t="s">
        <v>4799</v>
      </c>
      <c r="B1658" s="9" t="s">
        <v>4928</v>
      </c>
      <c r="C1658" s="9" t="s">
        <v>4929</v>
      </c>
      <c r="D1658" s="9" t="s">
        <v>6983</v>
      </c>
      <c r="E1658" s="19" t="s">
        <v>4930</v>
      </c>
    </row>
    <row r="1659" spans="1:5" ht="16.5" thickBot="1" x14ac:dyDescent="0.2">
      <c r="A1659" s="18" t="s">
        <v>4799</v>
      </c>
      <c r="B1659" s="9" t="s">
        <v>5324</v>
      </c>
      <c r="C1659" s="9"/>
      <c r="D1659" s="9" t="s">
        <v>5327</v>
      </c>
      <c r="E1659" s="19" t="s">
        <v>5325</v>
      </c>
    </row>
    <row r="1660" spans="1:5" ht="16.5" thickTop="1" x14ac:dyDescent="0.15">
      <c r="A1660" s="16" t="s">
        <v>4931</v>
      </c>
      <c r="B1660" s="8" t="s">
        <v>4932</v>
      </c>
      <c r="C1660" s="8"/>
      <c r="D1660" s="8" t="s">
        <v>6984</v>
      </c>
      <c r="E1660" s="17" t="s">
        <v>4933</v>
      </c>
    </row>
    <row r="1661" spans="1:5" x14ac:dyDescent="0.15">
      <c r="A1661" s="18" t="s">
        <v>4931</v>
      </c>
      <c r="B1661" s="9" t="s">
        <v>4934</v>
      </c>
      <c r="C1661" s="9" t="s">
        <v>4935</v>
      </c>
      <c r="D1661" s="9" t="s">
        <v>6985</v>
      </c>
      <c r="E1661" s="19" t="s">
        <v>4936</v>
      </c>
    </row>
    <row r="1662" spans="1:5" x14ac:dyDescent="0.15">
      <c r="A1662" s="18" t="s">
        <v>4931</v>
      </c>
      <c r="B1662" s="9" t="s">
        <v>4937</v>
      </c>
      <c r="C1662" s="9" t="s">
        <v>4938</v>
      </c>
      <c r="D1662" s="9" t="s">
        <v>6986</v>
      </c>
      <c r="E1662" s="19" t="s">
        <v>4939</v>
      </c>
    </row>
    <row r="1663" spans="1:5" x14ac:dyDescent="0.15">
      <c r="A1663" s="18" t="s">
        <v>4931</v>
      </c>
      <c r="B1663" s="9" t="s">
        <v>4940</v>
      </c>
      <c r="C1663" s="9" t="s">
        <v>4941</v>
      </c>
      <c r="D1663" s="9" t="s">
        <v>6987</v>
      </c>
      <c r="E1663" s="19" t="s">
        <v>4942</v>
      </c>
    </row>
    <row r="1664" spans="1:5" x14ac:dyDescent="0.15">
      <c r="A1664" s="18" t="s">
        <v>4931</v>
      </c>
      <c r="B1664" s="9" t="s">
        <v>4943</v>
      </c>
      <c r="C1664" s="9" t="s">
        <v>4944</v>
      </c>
      <c r="D1664" s="9" t="s">
        <v>6988</v>
      </c>
      <c r="E1664" s="19" t="s">
        <v>4945</v>
      </c>
    </row>
    <row r="1665" spans="1:5" x14ac:dyDescent="0.15">
      <c r="A1665" s="18" t="s">
        <v>4931</v>
      </c>
      <c r="B1665" s="9" t="s">
        <v>4946</v>
      </c>
      <c r="C1665" s="9" t="s">
        <v>4947</v>
      </c>
      <c r="D1665" s="9" t="s">
        <v>6989</v>
      </c>
      <c r="E1665" s="19" t="s">
        <v>4948</v>
      </c>
    </row>
    <row r="1666" spans="1:5" x14ac:dyDescent="0.15">
      <c r="A1666" s="18" t="s">
        <v>4931</v>
      </c>
      <c r="B1666" s="9" t="s">
        <v>4949</v>
      </c>
      <c r="C1666" s="9" t="s">
        <v>4950</v>
      </c>
      <c r="D1666" s="9" t="s">
        <v>6990</v>
      </c>
      <c r="E1666" s="19" t="s">
        <v>4951</v>
      </c>
    </row>
    <row r="1667" spans="1:5" x14ac:dyDescent="0.15">
      <c r="A1667" s="18" t="s">
        <v>4931</v>
      </c>
      <c r="B1667" s="9" t="s">
        <v>4952</v>
      </c>
      <c r="C1667" s="9" t="s">
        <v>4953</v>
      </c>
      <c r="D1667" s="9" t="s">
        <v>6991</v>
      </c>
      <c r="E1667" s="19" t="s">
        <v>4954</v>
      </c>
    </row>
    <row r="1668" spans="1:5" x14ac:dyDescent="0.15">
      <c r="A1668" s="18" t="s">
        <v>4931</v>
      </c>
      <c r="B1668" s="9" t="s">
        <v>4955</v>
      </c>
      <c r="C1668" s="9" t="s">
        <v>4956</v>
      </c>
      <c r="D1668" s="9" t="s">
        <v>6992</v>
      </c>
      <c r="E1668" s="19" t="s">
        <v>4957</v>
      </c>
    </row>
    <row r="1669" spans="1:5" x14ac:dyDescent="0.15">
      <c r="A1669" s="18" t="s">
        <v>4931</v>
      </c>
      <c r="B1669" s="9" t="s">
        <v>4958</v>
      </c>
      <c r="C1669" s="9" t="s">
        <v>4959</v>
      </c>
      <c r="D1669" s="9" t="s">
        <v>6993</v>
      </c>
      <c r="E1669" s="19" t="s">
        <v>4960</v>
      </c>
    </row>
    <row r="1670" spans="1:5" x14ac:dyDescent="0.15">
      <c r="A1670" s="18" t="s">
        <v>4931</v>
      </c>
      <c r="B1670" s="9" t="s">
        <v>4961</v>
      </c>
      <c r="C1670" s="9" t="s">
        <v>4962</v>
      </c>
      <c r="D1670" s="9" t="s">
        <v>6994</v>
      </c>
      <c r="E1670" s="19" t="s">
        <v>4963</v>
      </c>
    </row>
    <row r="1671" spans="1:5" x14ac:dyDescent="0.15">
      <c r="A1671" s="18" t="s">
        <v>4931</v>
      </c>
      <c r="B1671" s="9" t="s">
        <v>4964</v>
      </c>
      <c r="C1671" s="9" t="s">
        <v>4965</v>
      </c>
      <c r="D1671" s="9" t="s">
        <v>6995</v>
      </c>
      <c r="E1671" s="19" t="s">
        <v>4966</v>
      </c>
    </row>
    <row r="1672" spans="1:5" x14ac:dyDescent="0.15">
      <c r="A1672" s="18" t="s">
        <v>4931</v>
      </c>
      <c r="B1672" s="9" t="s">
        <v>4967</v>
      </c>
      <c r="C1672" s="9" t="s">
        <v>4968</v>
      </c>
      <c r="D1672" s="9" t="s">
        <v>6996</v>
      </c>
      <c r="E1672" s="19" t="s">
        <v>4969</v>
      </c>
    </row>
    <row r="1673" spans="1:5" x14ac:dyDescent="0.15">
      <c r="A1673" s="18" t="s">
        <v>4931</v>
      </c>
      <c r="B1673" s="9" t="s">
        <v>4970</v>
      </c>
      <c r="C1673" s="9" t="s">
        <v>4971</v>
      </c>
      <c r="D1673" s="9" t="s">
        <v>6997</v>
      </c>
      <c r="E1673" s="19" t="s">
        <v>4972</v>
      </c>
    </row>
    <row r="1674" spans="1:5" x14ac:dyDescent="0.15">
      <c r="A1674" s="18" t="s">
        <v>4931</v>
      </c>
      <c r="B1674" s="9" t="s">
        <v>4973</v>
      </c>
      <c r="C1674" s="9" t="s">
        <v>4974</v>
      </c>
      <c r="D1674" s="9" t="s">
        <v>6998</v>
      </c>
      <c r="E1674" s="19" t="s">
        <v>4975</v>
      </c>
    </row>
    <row r="1675" spans="1:5" x14ac:dyDescent="0.15">
      <c r="A1675" s="18" t="s">
        <v>4931</v>
      </c>
      <c r="B1675" s="9" t="s">
        <v>4976</v>
      </c>
      <c r="C1675" s="9" t="s">
        <v>4977</v>
      </c>
      <c r="D1675" s="9" t="s">
        <v>6999</v>
      </c>
      <c r="E1675" s="19" t="s">
        <v>4978</v>
      </c>
    </row>
    <row r="1676" spans="1:5" x14ac:dyDescent="0.15">
      <c r="A1676" s="18" t="s">
        <v>4931</v>
      </c>
      <c r="B1676" s="9" t="s">
        <v>4979</v>
      </c>
      <c r="C1676" s="9" t="s">
        <v>4980</v>
      </c>
      <c r="D1676" s="9" t="s">
        <v>7000</v>
      </c>
      <c r="E1676" s="19" t="s">
        <v>4981</v>
      </c>
    </row>
    <row r="1677" spans="1:5" x14ac:dyDescent="0.15">
      <c r="A1677" s="18" t="s">
        <v>4931</v>
      </c>
      <c r="B1677" s="9" t="s">
        <v>4982</v>
      </c>
      <c r="C1677" s="9" t="s">
        <v>4983</v>
      </c>
      <c r="D1677" s="9" t="s">
        <v>7001</v>
      </c>
      <c r="E1677" s="19" t="s">
        <v>4984</v>
      </c>
    </row>
    <row r="1678" spans="1:5" ht="16.5" thickBot="1" x14ac:dyDescent="0.2">
      <c r="A1678" s="18" t="s">
        <v>4931</v>
      </c>
      <c r="B1678" s="9" t="s">
        <v>4985</v>
      </c>
      <c r="C1678" s="9" t="s">
        <v>4986</v>
      </c>
      <c r="D1678" s="9" t="s">
        <v>7002</v>
      </c>
      <c r="E1678" s="19" t="s">
        <v>4987</v>
      </c>
    </row>
    <row r="1679" spans="1:5" ht="16.5" thickTop="1" x14ac:dyDescent="0.15">
      <c r="A1679" s="16" t="s">
        <v>4988</v>
      </c>
      <c r="B1679" s="8" t="s">
        <v>4989</v>
      </c>
      <c r="C1679" s="8"/>
      <c r="D1679" s="8" t="s">
        <v>7003</v>
      </c>
      <c r="E1679" s="17" t="s">
        <v>4990</v>
      </c>
    </row>
    <row r="1680" spans="1:5" x14ac:dyDescent="0.15">
      <c r="A1680" s="18" t="s">
        <v>4988</v>
      </c>
      <c r="B1680" s="9" t="s">
        <v>4991</v>
      </c>
      <c r="C1680" s="9" t="s">
        <v>4992</v>
      </c>
      <c r="D1680" s="9" t="s">
        <v>7004</v>
      </c>
      <c r="E1680" s="19" t="s">
        <v>4993</v>
      </c>
    </row>
    <row r="1681" spans="1:5" x14ac:dyDescent="0.15">
      <c r="A1681" s="18" t="s">
        <v>4988</v>
      </c>
      <c r="B1681" s="9" t="s">
        <v>4994</v>
      </c>
      <c r="C1681" s="9" t="s">
        <v>4995</v>
      </c>
      <c r="D1681" s="9" t="s">
        <v>7005</v>
      </c>
      <c r="E1681" s="19" t="s">
        <v>4996</v>
      </c>
    </row>
    <row r="1682" spans="1:5" x14ac:dyDescent="0.15">
      <c r="A1682" s="18" t="s">
        <v>4988</v>
      </c>
      <c r="B1682" s="9" t="s">
        <v>4997</v>
      </c>
      <c r="C1682" s="9" t="s">
        <v>4998</v>
      </c>
      <c r="D1682" s="9" t="s">
        <v>7006</v>
      </c>
      <c r="E1682" s="19" t="s">
        <v>4999</v>
      </c>
    </row>
    <row r="1683" spans="1:5" x14ac:dyDescent="0.15">
      <c r="A1683" s="18" t="s">
        <v>4988</v>
      </c>
      <c r="B1683" s="9" t="s">
        <v>5000</v>
      </c>
      <c r="C1683" s="9" t="s">
        <v>5001</v>
      </c>
      <c r="D1683" s="9" t="s">
        <v>7007</v>
      </c>
      <c r="E1683" s="19" t="s">
        <v>5002</v>
      </c>
    </row>
    <row r="1684" spans="1:5" x14ac:dyDescent="0.15">
      <c r="A1684" s="18" t="s">
        <v>4988</v>
      </c>
      <c r="B1684" s="9" t="s">
        <v>5003</v>
      </c>
      <c r="C1684" s="9" t="s">
        <v>5004</v>
      </c>
      <c r="D1684" s="9" t="s">
        <v>7008</v>
      </c>
      <c r="E1684" s="19" t="s">
        <v>5005</v>
      </c>
    </row>
    <row r="1685" spans="1:5" x14ac:dyDescent="0.15">
      <c r="A1685" s="18" t="s">
        <v>4988</v>
      </c>
      <c r="B1685" s="9" t="s">
        <v>5006</v>
      </c>
      <c r="C1685" s="9" t="s">
        <v>5007</v>
      </c>
      <c r="D1685" s="9" t="s">
        <v>7009</v>
      </c>
      <c r="E1685" s="19" t="s">
        <v>5008</v>
      </c>
    </row>
    <row r="1686" spans="1:5" x14ac:dyDescent="0.15">
      <c r="A1686" s="18" t="s">
        <v>4988</v>
      </c>
      <c r="B1686" s="9" t="s">
        <v>5009</v>
      </c>
      <c r="C1686" s="9" t="s">
        <v>5010</v>
      </c>
      <c r="D1686" s="9" t="s">
        <v>7010</v>
      </c>
      <c r="E1686" s="19" t="s">
        <v>5011</v>
      </c>
    </row>
    <row r="1687" spans="1:5" x14ac:dyDescent="0.15">
      <c r="A1687" s="18" t="s">
        <v>4988</v>
      </c>
      <c r="B1687" s="9" t="s">
        <v>5012</v>
      </c>
      <c r="C1687" s="9" t="s">
        <v>5013</v>
      </c>
      <c r="D1687" s="9" t="s">
        <v>7011</v>
      </c>
      <c r="E1687" s="19" t="s">
        <v>5014</v>
      </c>
    </row>
    <row r="1688" spans="1:5" x14ac:dyDescent="0.15">
      <c r="A1688" s="18" t="s">
        <v>4988</v>
      </c>
      <c r="B1688" s="9" t="s">
        <v>5015</v>
      </c>
      <c r="C1688" s="9" t="s">
        <v>5016</v>
      </c>
      <c r="D1688" s="9" t="s">
        <v>7012</v>
      </c>
      <c r="E1688" s="19" t="s">
        <v>5017</v>
      </c>
    </row>
    <row r="1689" spans="1:5" x14ac:dyDescent="0.15">
      <c r="A1689" s="18" t="s">
        <v>4988</v>
      </c>
      <c r="B1689" s="9" t="s">
        <v>5018</v>
      </c>
      <c r="C1689" s="9" t="s">
        <v>5019</v>
      </c>
      <c r="D1689" s="9" t="s">
        <v>7013</v>
      </c>
      <c r="E1689" s="19" t="s">
        <v>5020</v>
      </c>
    </row>
    <row r="1690" spans="1:5" x14ac:dyDescent="0.15">
      <c r="A1690" s="18" t="s">
        <v>4988</v>
      </c>
      <c r="B1690" s="9" t="s">
        <v>5021</v>
      </c>
      <c r="C1690" s="9" t="s">
        <v>5022</v>
      </c>
      <c r="D1690" s="9" t="s">
        <v>7014</v>
      </c>
      <c r="E1690" s="19" t="s">
        <v>5023</v>
      </c>
    </row>
    <row r="1691" spans="1:5" x14ac:dyDescent="0.15">
      <c r="A1691" s="18" t="s">
        <v>4988</v>
      </c>
      <c r="B1691" s="9" t="s">
        <v>5024</v>
      </c>
      <c r="C1691" s="9" t="s">
        <v>5025</v>
      </c>
      <c r="D1691" s="9" t="s">
        <v>7015</v>
      </c>
      <c r="E1691" s="19" t="s">
        <v>5026</v>
      </c>
    </row>
    <row r="1692" spans="1:5" x14ac:dyDescent="0.15">
      <c r="A1692" s="18" t="s">
        <v>4988</v>
      </c>
      <c r="B1692" s="9" t="s">
        <v>5027</v>
      </c>
      <c r="C1692" s="9" t="s">
        <v>5028</v>
      </c>
      <c r="D1692" s="9" t="s">
        <v>7016</v>
      </c>
      <c r="E1692" s="19" t="s">
        <v>5029</v>
      </c>
    </row>
    <row r="1693" spans="1:5" x14ac:dyDescent="0.15">
      <c r="A1693" s="18" t="s">
        <v>4988</v>
      </c>
      <c r="B1693" s="9" t="s">
        <v>5030</v>
      </c>
      <c r="C1693" s="9" t="s">
        <v>5031</v>
      </c>
      <c r="D1693" s="9" t="s">
        <v>7017</v>
      </c>
      <c r="E1693" s="19" t="s">
        <v>5032</v>
      </c>
    </row>
    <row r="1694" spans="1:5" x14ac:dyDescent="0.15">
      <c r="A1694" s="18" t="s">
        <v>4988</v>
      </c>
      <c r="B1694" s="9" t="s">
        <v>5033</v>
      </c>
      <c r="C1694" s="9" t="s">
        <v>5034</v>
      </c>
      <c r="D1694" s="9" t="s">
        <v>7018</v>
      </c>
      <c r="E1694" s="19" t="s">
        <v>5035</v>
      </c>
    </row>
    <row r="1695" spans="1:5" x14ac:dyDescent="0.15">
      <c r="A1695" s="18" t="s">
        <v>4988</v>
      </c>
      <c r="B1695" s="9" t="s">
        <v>5036</v>
      </c>
      <c r="C1695" s="9" t="s">
        <v>5037</v>
      </c>
      <c r="D1695" s="9" t="s">
        <v>7019</v>
      </c>
      <c r="E1695" s="19" t="s">
        <v>5038</v>
      </c>
    </row>
    <row r="1696" spans="1:5" x14ac:dyDescent="0.15">
      <c r="A1696" s="18" t="s">
        <v>4988</v>
      </c>
      <c r="B1696" s="9" t="s">
        <v>5039</v>
      </c>
      <c r="C1696" s="9" t="s">
        <v>5040</v>
      </c>
      <c r="D1696" s="9" t="s">
        <v>7020</v>
      </c>
      <c r="E1696" s="19" t="s">
        <v>5041</v>
      </c>
    </row>
    <row r="1697" spans="1:5" x14ac:dyDescent="0.15">
      <c r="A1697" s="18" t="s">
        <v>4988</v>
      </c>
      <c r="B1697" s="9" t="s">
        <v>5042</v>
      </c>
      <c r="C1697" s="9" t="s">
        <v>5043</v>
      </c>
      <c r="D1697" s="9" t="s">
        <v>7021</v>
      </c>
      <c r="E1697" s="19" t="s">
        <v>5044</v>
      </c>
    </row>
    <row r="1698" spans="1:5" x14ac:dyDescent="0.15">
      <c r="A1698" s="18" t="s">
        <v>4988</v>
      </c>
      <c r="B1698" s="9" t="s">
        <v>5045</v>
      </c>
      <c r="C1698" s="9" t="s">
        <v>4478</v>
      </c>
      <c r="D1698" s="9" t="s">
        <v>7022</v>
      </c>
      <c r="E1698" s="19" t="s">
        <v>5046</v>
      </c>
    </row>
    <row r="1699" spans="1:5" x14ac:dyDescent="0.15">
      <c r="A1699" s="18" t="s">
        <v>4988</v>
      </c>
      <c r="B1699" s="9" t="s">
        <v>5047</v>
      </c>
      <c r="C1699" s="9" t="s">
        <v>5048</v>
      </c>
      <c r="D1699" s="9" t="s">
        <v>7023</v>
      </c>
      <c r="E1699" s="19" t="s">
        <v>5049</v>
      </c>
    </row>
    <row r="1700" spans="1:5" x14ac:dyDescent="0.15">
      <c r="A1700" s="18" t="s">
        <v>4988</v>
      </c>
      <c r="B1700" s="9" t="s">
        <v>5050</v>
      </c>
      <c r="C1700" s="9" t="s">
        <v>5051</v>
      </c>
      <c r="D1700" s="9" t="s">
        <v>7024</v>
      </c>
      <c r="E1700" s="19" t="s">
        <v>5052</v>
      </c>
    </row>
    <row r="1701" spans="1:5" x14ac:dyDescent="0.15">
      <c r="A1701" s="18" t="s">
        <v>4988</v>
      </c>
      <c r="B1701" s="9" t="s">
        <v>5053</v>
      </c>
      <c r="C1701" s="9" t="s">
        <v>5054</v>
      </c>
      <c r="D1701" s="9" t="s">
        <v>7025</v>
      </c>
      <c r="E1701" s="19" t="s">
        <v>5055</v>
      </c>
    </row>
    <row r="1702" spans="1:5" x14ac:dyDescent="0.15">
      <c r="A1702" s="18" t="s">
        <v>4988</v>
      </c>
      <c r="B1702" s="9" t="s">
        <v>976</v>
      </c>
      <c r="C1702" s="9" t="s">
        <v>977</v>
      </c>
      <c r="D1702" s="9" t="s">
        <v>7026</v>
      </c>
      <c r="E1702" s="19" t="s">
        <v>5056</v>
      </c>
    </row>
    <row r="1703" spans="1:5" x14ac:dyDescent="0.15">
      <c r="A1703" s="18" t="s">
        <v>4988</v>
      </c>
      <c r="B1703" s="9" t="s">
        <v>5057</v>
      </c>
      <c r="C1703" s="9" t="s">
        <v>5058</v>
      </c>
      <c r="D1703" s="9" t="s">
        <v>7027</v>
      </c>
      <c r="E1703" s="19" t="s">
        <v>5059</v>
      </c>
    </row>
    <row r="1704" spans="1:5" x14ac:dyDescent="0.15">
      <c r="A1704" s="18" t="s">
        <v>4988</v>
      </c>
      <c r="B1704" s="9" t="s">
        <v>5060</v>
      </c>
      <c r="C1704" s="9" t="s">
        <v>5061</v>
      </c>
      <c r="D1704" s="9" t="s">
        <v>7028</v>
      </c>
      <c r="E1704" s="19" t="s">
        <v>5062</v>
      </c>
    </row>
    <row r="1705" spans="1:5" ht="16.5" thickBot="1" x14ac:dyDescent="0.2">
      <c r="A1705" s="18" t="s">
        <v>4988</v>
      </c>
      <c r="B1705" s="9" t="s">
        <v>5063</v>
      </c>
      <c r="C1705" s="9" t="s">
        <v>5064</v>
      </c>
      <c r="D1705" s="9" t="s">
        <v>7029</v>
      </c>
      <c r="E1705" s="19" t="s">
        <v>5065</v>
      </c>
    </row>
    <row r="1706" spans="1:5" ht="16.5" thickTop="1" x14ac:dyDescent="0.15">
      <c r="A1706" s="16" t="s">
        <v>5066</v>
      </c>
      <c r="B1706" s="8" t="s">
        <v>5067</v>
      </c>
      <c r="C1706" s="8"/>
      <c r="D1706" s="8" t="s">
        <v>7030</v>
      </c>
      <c r="E1706" s="17" t="s">
        <v>5068</v>
      </c>
    </row>
    <row r="1707" spans="1:5" x14ac:dyDescent="0.15">
      <c r="A1707" s="18" t="s">
        <v>5066</v>
      </c>
      <c r="B1707" s="9" t="s">
        <v>5069</v>
      </c>
      <c r="C1707" s="9" t="s">
        <v>5070</v>
      </c>
      <c r="D1707" s="9" t="s">
        <v>7031</v>
      </c>
      <c r="E1707" s="19" t="s">
        <v>5071</v>
      </c>
    </row>
    <row r="1708" spans="1:5" x14ac:dyDescent="0.15">
      <c r="A1708" s="18" t="s">
        <v>5066</v>
      </c>
      <c r="B1708" s="9" t="s">
        <v>5072</v>
      </c>
      <c r="C1708" s="9" t="s">
        <v>5073</v>
      </c>
      <c r="D1708" s="9" t="s">
        <v>7032</v>
      </c>
      <c r="E1708" s="19" t="s">
        <v>5074</v>
      </c>
    </row>
    <row r="1709" spans="1:5" x14ac:dyDescent="0.15">
      <c r="A1709" s="18" t="s">
        <v>5066</v>
      </c>
      <c r="B1709" s="9" t="s">
        <v>5075</v>
      </c>
      <c r="C1709" s="9" t="s">
        <v>5076</v>
      </c>
      <c r="D1709" s="9" t="s">
        <v>7033</v>
      </c>
      <c r="E1709" s="19" t="s">
        <v>5077</v>
      </c>
    </row>
    <row r="1710" spans="1:5" x14ac:dyDescent="0.15">
      <c r="A1710" s="18" t="s">
        <v>5066</v>
      </c>
      <c r="B1710" s="9" t="s">
        <v>5078</v>
      </c>
      <c r="C1710" s="9" t="s">
        <v>5079</v>
      </c>
      <c r="D1710" s="9" t="s">
        <v>7034</v>
      </c>
      <c r="E1710" s="19" t="s">
        <v>5080</v>
      </c>
    </row>
    <row r="1711" spans="1:5" x14ac:dyDescent="0.15">
      <c r="A1711" s="18" t="s">
        <v>5066</v>
      </c>
      <c r="B1711" s="9" t="s">
        <v>5081</v>
      </c>
      <c r="C1711" s="9" t="s">
        <v>3475</v>
      </c>
      <c r="D1711" s="9" t="s">
        <v>7035</v>
      </c>
      <c r="E1711" s="19" t="s">
        <v>5082</v>
      </c>
    </row>
    <row r="1712" spans="1:5" x14ac:dyDescent="0.15">
      <c r="A1712" s="18" t="s">
        <v>5066</v>
      </c>
      <c r="B1712" s="9" t="s">
        <v>5083</v>
      </c>
      <c r="C1712" s="9" t="s">
        <v>5084</v>
      </c>
      <c r="D1712" s="9" t="s">
        <v>7036</v>
      </c>
      <c r="E1712" s="19" t="s">
        <v>5085</v>
      </c>
    </row>
    <row r="1713" spans="1:5" x14ac:dyDescent="0.15">
      <c r="A1713" s="18" t="s">
        <v>5066</v>
      </c>
      <c r="B1713" s="9" t="s">
        <v>5086</v>
      </c>
      <c r="C1713" s="9" t="s">
        <v>5087</v>
      </c>
      <c r="D1713" s="9" t="s">
        <v>7037</v>
      </c>
      <c r="E1713" s="19" t="s">
        <v>5088</v>
      </c>
    </row>
    <row r="1714" spans="1:5" x14ac:dyDescent="0.15">
      <c r="A1714" s="18" t="s">
        <v>5066</v>
      </c>
      <c r="B1714" s="9" t="s">
        <v>5089</v>
      </c>
      <c r="C1714" s="9" t="s">
        <v>5090</v>
      </c>
      <c r="D1714" s="9" t="s">
        <v>7038</v>
      </c>
      <c r="E1714" s="19" t="s">
        <v>5091</v>
      </c>
    </row>
    <row r="1715" spans="1:5" x14ac:dyDescent="0.15">
      <c r="A1715" s="18" t="s">
        <v>5066</v>
      </c>
      <c r="B1715" s="9" t="s">
        <v>5092</v>
      </c>
      <c r="C1715" s="9" t="s">
        <v>5093</v>
      </c>
      <c r="D1715" s="9" t="s">
        <v>7039</v>
      </c>
      <c r="E1715" s="19" t="s">
        <v>5094</v>
      </c>
    </row>
    <row r="1716" spans="1:5" x14ac:dyDescent="0.15">
      <c r="A1716" s="18" t="s">
        <v>5066</v>
      </c>
      <c r="B1716" s="9" t="s">
        <v>5095</v>
      </c>
      <c r="C1716" s="9" t="s">
        <v>5096</v>
      </c>
      <c r="D1716" s="9" t="s">
        <v>7040</v>
      </c>
      <c r="E1716" s="19" t="s">
        <v>5097</v>
      </c>
    </row>
    <row r="1717" spans="1:5" x14ac:dyDescent="0.15">
      <c r="A1717" s="18" t="s">
        <v>5066</v>
      </c>
      <c r="B1717" s="9" t="s">
        <v>5098</v>
      </c>
      <c r="C1717" s="9" t="s">
        <v>5099</v>
      </c>
      <c r="D1717" s="9" t="s">
        <v>7041</v>
      </c>
      <c r="E1717" s="19" t="s">
        <v>5100</v>
      </c>
    </row>
    <row r="1718" spans="1:5" x14ac:dyDescent="0.15">
      <c r="A1718" s="18" t="s">
        <v>5066</v>
      </c>
      <c r="B1718" s="9" t="s">
        <v>5101</v>
      </c>
      <c r="C1718" s="9" t="s">
        <v>5102</v>
      </c>
      <c r="D1718" s="9" t="s">
        <v>7042</v>
      </c>
      <c r="E1718" s="19" t="s">
        <v>5103</v>
      </c>
    </row>
    <row r="1719" spans="1:5" x14ac:dyDescent="0.15">
      <c r="A1719" s="18" t="s">
        <v>5066</v>
      </c>
      <c r="B1719" s="9" t="s">
        <v>5104</v>
      </c>
      <c r="C1719" s="9" t="s">
        <v>5105</v>
      </c>
      <c r="D1719" s="9" t="s">
        <v>7043</v>
      </c>
      <c r="E1719" s="19" t="s">
        <v>5106</v>
      </c>
    </row>
    <row r="1720" spans="1:5" x14ac:dyDescent="0.15">
      <c r="A1720" s="18" t="s">
        <v>5066</v>
      </c>
      <c r="B1720" s="9" t="s">
        <v>5107</v>
      </c>
      <c r="C1720" s="9" t="s">
        <v>5108</v>
      </c>
      <c r="D1720" s="9" t="s">
        <v>7044</v>
      </c>
      <c r="E1720" s="19" t="s">
        <v>5109</v>
      </c>
    </row>
    <row r="1721" spans="1:5" x14ac:dyDescent="0.15">
      <c r="A1721" s="18" t="s">
        <v>5066</v>
      </c>
      <c r="B1721" s="9" t="s">
        <v>5110</v>
      </c>
      <c r="C1721" s="9" t="s">
        <v>5111</v>
      </c>
      <c r="D1721" s="9" t="s">
        <v>7045</v>
      </c>
      <c r="E1721" s="19" t="s">
        <v>5112</v>
      </c>
    </row>
    <row r="1722" spans="1:5" x14ac:dyDescent="0.15">
      <c r="A1722" s="18" t="s">
        <v>5066</v>
      </c>
      <c r="B1722" s="9" t="s">
        <v>5113</v>
      </c>
      <c r="C1722" s="9" t="s">
        <v>5114</v>
      </c>
      <c r="D1722" s="9" t="s">
        <v>7046</v>
      </c>
      <c r="E1722" s="19" t="s">
        <v>5115</v>
      </c>
    </row>
    <row r="1723" spans="1:5" x14ac:dyDescent="0.15">
      <c r="A1723" s="18" t="s">
        <v>5066</v>
      </c>
      <c r="B1723" s="9" t="s">
        <v>5116</v>
      </c>
      <c r="C1723" s="9" t="s">
        <v>5117</v>
      </c>
      <c r="D1723" s="9" t="s">
        <v>7047</v>
      </c>
      <c r="E1723" s="19" t="s">
        <v>5118</v>
      </c>
    </row>
    <row r="1724" spans="1:5" x14ac:dyDescent="0.15">
      <c r="A1724" s="18" t="s">
        <v>5066</v>
      </c>
      <c r="B1724" s="9" t="s">
        <v>5119</v>
      </c>
      <c r="C1724" s="9" t="s">
        <v>5120</v>
      </c>
      <c r="D1724" s="9" t="s">
        <v>7048</v>
      </c>
      <c r="E1724" s="19" t="s">
        <v>5121</v>
      </c>
    </row>
    <row r="1725" spans="1:5" x14ac:dyDescent="0.15">
      <c r="A1725" s="18" t="s">
        <v>5066</v>
      </c>
      <c r="B1725" s="9" t="s">
        <v>5122</v>
      </c>
      <c r="C1725" s="9" t="s">
        <v>5123</v>
      </c>
      <c r="D1725" s="9" t="s">
        <v>7049</v>
      </c>
      <c r="E1725" s="19" t="s">
        <v>5124</v>
      </c>
    </row>
    <row r="1726" spans="1:5" x14ac:dyDescent="0.15">
      <c r="A1726" s="18" t="s">
        <v>5066</v>
      </c>
      <c r="B1726" s="9" t="s">
        <v>5125</v>
      </c>
      <c r="C1726" s="9" t="s">
        <v>5126</v>
      </c>
      <c r="D1726" s="9" t="s">
        <v>7050</v>
      </c>
      <c r="E1726" s="19" t="s">
        <v>5127</v>
      </c>
    </row>
    <row r="1727" spans="1:5" x14ac:dyDescent="0.15">
      <c r="A1727" s="18" t="s">
        <v>5066</v>
      </c>
      <c r="B1727" s="9" t="s">
        <v>5128</v>
      </c>
      <c r="C1727" s="9" t="s">
        <v>2108</v>
      </c>
      <c r="D1727" s="9" t="s">
        <v>7051</v>
      </c>
      <c r="E1727" s="19" t="s">
        <v>5129</v>
      </c>
    </row>
    <row r="1728" spans="1:5" x14ac:dyDescent="0.15">
      <c r="A1728" s="18" t="s">
        <v>5066</v>
      </c>
      <c r="B1728" s="9" t="s">
        <v>5130</v>
      </c>
      <c r="C1728" s="9" t="s">
        <v>5131</v>
      </c>
      <c r="D1728" s="9" t="s">
        <v>7052</v>
      </c>
      <c r="E1728" s="19" t="s">
        <v>5132</v>
      </c>
    </row>
    <row r="1729" spans="1:5" x14ac:dyDescent="0.15">
      <c r="A1729" s="18" t="s">
        <v>5066</v>
      </c>
      <c r="B1729" s="9" t="s">
        <v>5133</v>
      </c>
      <c r="C1729" s="9" t="s">
        <v>5134</v>
      </c>
      <c r="D1729" s="9" t="s">
        <v>7053</v>
      </c>
      <c r="E1729" s="19" t="s">
        <v>5135</v>
      </c>
    </row>
    <row r="1730" spans="1:5" x14ac:dyDescent="0.15">
      <c r="A1730" s="18" t="s">
        <v>5066</v>
      </c>
      <c r="B1730" s="9" t="s">
        <v>5136</v>
      </c>
      <c r="C1730" s="9" t="s">
        <v>5137</v>
      </c>
      <c r="D1730" s="9" t="s">
        <v>7054</v>
      </c>
      <c r="E1730" s="19" t="s">
        <v>5138</v>
      </c>
    </row>
    <row r="1731" spans="1:5" x14ac:dyDescent="0.15">
      <c r="A1731" s="18" t="s">
        <v>5066</v>
      </c>
      <c r="B1731" s="9" t="s">
        <v>5139</v>
      </c>
      <c r="C1731" s="9" t="s">
        <v>5140</v>
      </c>
      <c r="D1731" s="9" t="s">
        <v>7055</v>
      </c>
      <c r="E1731" s="19" t="s">
        <v>5141</v>
      </c>
    </row>
    <row r="1732" spans="1:5" x14ac:dyDescent="0.15">
      <c r="A1732" s="18" t="s">
        <v>5066</v>
      </c>
      <c r="B1732" s="9" t="s">
        <v>5142</v>
      </c>
      <c r="C1732" s="9" t="s">
        <v>5143</v>
      </c>
      <c r="D1732" s="9" t="s">
        <v>7056</v>
      </c>
      <c r="E1732" s="19" t="s">
        <v>5144</v>
      </c>
    </row>
    <row r="1733" spans="1:5" x14ac:dyDescent="0.15">
      <c r="A1733" s="18" t="s">
        <v>5066</v>
      </c>
      <c r="B1733" s="9" t="s">
        <v>5145</v>
      </c>
      <c r="C1733" s="9" t="s">
        <v>5146</v>
      </c>
      <c r="D1733" s="9" t="s">
        <v>7057</v>
      </c>
      <c r="E1733" s="19" t="s">
        <v>5147</v>
      </c>
    </row>
    <row r="1734" spans="1:5" x14ac:dyDescent="0.15">
      <c r="A1734" s="18" t="s">
        <v>5066</v>
      </c>
      <c r="B1734" s="9" t="s">
        <v>5148</v>
      </c>
      <c r="C1734" s="9" t="s">
        <v>5149</v>
      </c>
      <c r="D1734" s="9" t="s">
        <v>7058</v>
      </c>
      <c r="E1734" s="19" t="s">
        <v>5150</v>
      </c>
    </row>
    <row r="1735" spans="1:5" x14ac:dyDescent="0.15">
      <c r="A1735" s="18" t="s">
        <v>5066</v>
      </c>
      <c r="B1735" s="9" t="s">
        <v>5151</v>
      </c>
      <c r="C1735" s="9" t="s">
        <v>5152</v>
      </c>
      <c r="D1735" s="9" t="s">
        <v>7059</v>
      </c>
      <c r="E1735" s="19" t="s">
        <v>5153</v>
      </c>
    </row>
    <row r="1736" spans="1:5" x14ac:dyDescent="0.15">
      <c r="A1736" s="18" t="s">
        <v>5066</v>
      </c>
      <c r="B1736" s="9" t="s">
        <v>5154</v>
      </c>
      <c r="C1736" s="9" t="s">
        <v>5155</v>
      </c>
      <c r="D1736" s="9" t="s">
        <v>7060</v>
      </c>
      <c r="E1736" s="19" t="s">
        <v>5156</v>
      </c>
    </row>
    <row r="1737" spans="1:5" x14ac:dyDescent="0.15">
      <c r="A1737" s="18" t="s">
        <v>5066</v>
      </c>
      <c r="B1737" s="9" t="s">
        <v>5157</v>
      </c>
      <c r="C1737" s="9" t="s">
        <v>5158</v>
      </c>
      <c r="D1737" s="9" t="s">
        <v>7061</v>
      </c>
      <c r="E1737" s="19" t="s">
        <v>5159</v>
      </c>
    </row>
    <row r="1738" spans="1:5" x14ac:dyDescent="0.15">
      <c r="A1738" s="18" t="s">
        <v>5066</v>
      </c>
      <c r="B1738" s="9" t="s">
        <v>5160</v>
      </c>
      <c r="C1738" s="9" t="s">
        <v>5161</v>
      </c>
      <c r="D1738" s="9" t="s">
        <v>7062</v>
      </c>
      <c r="E1738" s="19" t="s">
        <v>5162</v>
      </c>
    </row>
    <row r="1739" spans="1:5" x14ac:dyDescent="0.15">
      <c r="A1739" s="18" t="s">
        <v>5066</v>
      </c>
      <c r="B1739" s="9" t="s">
        <v>5163</v>
      </c>
      <c r="C1739" s="9" t="s">
        <v>5164</v>
      </c>
      <c r="D1739" s="9" t="s">
        <v>7063</v>
      </c>
      <c r="E1739" s="19" t="s">
        <v>5165</v>
      </c>
    </row>
    <row r="1740" spans="1:5" x14ac:dyDescent="0.15">
      <c r="A1740" s="18" t="s">
        <v>5066</v>
      </c>
      <c r="B1740" s="9" t="s">
        <v>5166</v>
      </c>
      <c r="C1740" s="9" t="s">
        <v>5167</v>
      </c>
      <c r="D1740" s="9" t="s">
        <v>7064</v>
      </c>
      <c r="E1740" s="19" t="s">
        <v>5168</v>
      </c>
    </row>
    <row r="1741" spans="1:5" x14ac:dyDescent="0.15">
      <c r="A1741" s="18" t="s">
        <v>5066</v>
      </c>
      <c r="B1741" s="9" t="s">
        <v>5169</v>
      </c>
      <c r="C1741" s="9" t="s">
        <v>5170</v>
      </c>
      <c r="D1741" s="9" t="s">
        <v>7065</v>
      </c>
      <c r="E1741" s="19" t="s">
        <v>5171</v>
      </c>
    </row>
    <row r="1742" spans="1:5" x14ac:dyDescent="0.15">
      <c r="A1742" s="18" t="s">
        <v>5066</v>
      </c>
      <c r="B1742" s="9" t="s">
        <v>5172</v>
      </c>
      <c r="C1742" s="9" t="s">
        <v>5173</v>
      </c>
      <c r="D1742" s="9" t="s">
        <v>7066</v>
      </c>
      <c r="E1742" s="19" t="s">
        <v>5174</v>
      </c>
    </row>
    <row r="1743" spans="1:5" x14ac:dyDescent="0.15">
      <c r="A1743" s="18" t="s">
        <v>5066</v>
      </c>
      <c r="B1743" s="9" t="s">
        <v>5175</v>
      </c>
      <c r="C1743" s="9" t="s">
        <v>5176</v>
      </c>
      <c r="D1743" s="9" t="s">
        <v>7067</v>
      </c>
      <c r="E1743" s="19" t="s">
        <v>5177</v>
      </c>
    </row>
    <row r="1744" spans="1:5" x14ac:dyDescent="0.15">
      <c r="A1744" s="18" t="s">
        <v>5066</v>
      </c>
      <c r="B1744" s="9" t="s">
        <v>5178</v>
      </c>
      <c r="C1744" s="9" t="s">
        <v>5179</v>
      </c>
      <c r="D1744" s="9" t="s">
        <v>7068</v>
      </c>
      <c r="E1744" s="19" t="s">
        <v>5180</v>
      </c>
    </row>
    <row r="1745" spans="1:5" x14ac:dyDescent="0.15">
      <c r="A1745" s="18" t="s">
        <v>5066</v>
      </c>
      <c r="B1745" s="9" t="s">
        <v>5181</v>
      </c>
      <c r="C1745" s="9" t="s">
        <v>5182</v>
      </c>
      <c r="D1745" s="9" t="s">
        <v>7069</v>
      </c>
      <c r="E1745" s="19" t="s">
        <v>5183</v>
      </c>
    </row>
    <row r="1746" spans="1:5" x14ac:dyDescent="0.15">
      <c r="A1746" s="18" t="s">
        <v>5066</v>
      </c>
      <c r="B1746" s="9" t="s">
        <v>5184</v>
      </c>
      <c r="C1746" s="9" t="s">
        <v>5185</v>
      </c>
      <c r="D1746" s="9" t="s">
        <v>7070</v>
      </c>
      <c r="E1746" s="19" t="s">
        <v>5186</v>
      </c>
    </row>
    <row r="1747" spans="1:5" x14ac:dyDescent="0.15">
      <c r="A1747" s="18" t="s">
        <v>5066</v>
      </c>
      <c r="B1747" s="9" t="s">
        <v>5187</v>
      </c>
      <c r="C1747" s="9" t="s">
        <v>5188</v>
      </c>
      <c r="D1747" s="9" t="s">
        <v>7071</v>
      </c>
      <c r="E1747" s="19" t="s">
        <v>5189</v>
      </c>
    </row>
    <row r="1748" spans="1:5" x14ac:dyDescent="0.15">
      <c r="A1748" s="18" t="s">
        <v>5066</v>
      </c>
      <c r="B1748" s="9" t="s">
        <v>5190</v>
      </c>
      <c r="C1748" s="9" t="s">
        <v>5191</v>
      </c>
      <c r="D1748" s="9" t="s">
        <v>7072</v>
      </c>
      <c r="E1748" s="19" t="s">
        <v>5192</v>
      </c>
    </row>
    <row r="1749" spans="1:5" ht="16.5" thickBot="1" x14ac:dyDescent="0.2">
      <c r="A1749" s="18" t="s">
        <v>5066</v>
      </c>
      <c r="B1749" s="9" t="s">
        <v>5193</v>
      </c>
      <c r="C1749" s="9" t="s">
        <v>5194</v>
      </c>
      <c r="D1749" s="9" t="s">
        <v>7073</v>
      </c>
      <c r="E1749" s="19" t="s">
        <v>5195</v>
      </c>
    </row>
    <row r="1750" spans="1:5" ht="16.5" thickTop="1" x14ac:dyDescent="0.15">
      <c r="A1750" s="16" t="s">
        <v>5196</v>
      </c>
      <c r="B1750" s="8" t="s">
        <v>5197</v>
      </c>
      <c r="C1750" s="8"/>
      <c r="D1750" s="8" t="s">
        <v>7074</v>
      </c>
      <c r="E1750" s="17" t="s">
        <v>5198</v>
      </c>
    </row>
    <row r="1751" spans="1:5" x14ac:dyDescent="0.15">
      <c r="A1751" s="18" t="s">
        <v>5196</v>
      </c>
      <c r="B1751" s="9" t="s">
        <v>5199</v>
      </c>
      <c r="C1751" s="9" t="s">
        <v>5200</v>
      </c>
      <c r="D1751" s="9" t="s">
        <v>7075</v>
      </c>
      <c r="E1751" s="19" t="s">
        <v>5201</v>
      </c>
    </row>
    <row r="1752" spans="1:5" x14ac:dyDescent="0.15">
      <c r="A1752" s="18" t="s">
        <v>5196</v>
      </c>
      <c r="B1752" s="9" t="s">
        <v>5202</v>
      </c>
      <c r="C1752" s="9" t="s">
        <v>5203</v>
      </c>
      <c r="D1752" s="9" t="s">
        <v>7076</v>
      </c>
      <c r="E1752" s="19" t="s">
        <v>5204</v>
      </c>
    </row>
    <row r="1753" spans="1:5" x14ac:dyDescent="0.15">
      <c r="A1753" s="18" t="s">
        <v>5196</v>
      </c>
      <c r="B1753" s="9" t="s">
        <v>5205</v>
      </c>
      <c r="C1753" s="9" t="s">
        <v>5206</v>
      </c>
      <c r="D1753" s="9" t="s">
        <v>7077</v>
      </c>
      <c r="E1753" s="19" t="s">
        <v>5207</v>
      </c>
    </row>
    <row r="1754" spans="1:5" x14ac:dyDescent="0.15">
      <c r="A1754" s="18" t="s">
        <v>5196</v>
      </c>
      <c r="B1754" s="9" t="s">
        <v>5208</v>
      </c>
      <c r="C1754" s="9" t="s">
        <v>5209</v>
      </c>
      <c r="D1754" s="9" t="s">
        <v>7078</v>
      </c>
      <c r="E1754" s="19" t="s">
        <v>5210</v>
      </c>
    </row>
    <row r="1755" spans="1:5" x14ac:dyDescent="0.15">
      <c r="A1755" s="18" t="s">
        <v>5196</v>
      </c>
      <c r="B1755" s="9" t="s">
        <v>5211</v>
      </c>
      <c r="C1755" s="9" t="s">
        <v>5212</v>
      </c>
      <c r="D1755" s="9" t="s">
        <v>7079</v>
      </c>
      <c r="E1755" s="19" t="s">
        <v>5213</v>
      </c>
    </row>
    <row r="1756" spans="1:5" x14ac:dyDescent="0.15">
      <c r="A1756" s="18" t="s">
        <v>5196</v>
      </c>
      <c r="B1756" s="9" t="s">
        <v>5214</v>
      </c>
      <c r="C1756" s="9" t="s">
        <v>5215</v>
      </c>
      <c r="D1756" s="9" t="s">
        <v>7080</v>
      </c>
      <c r="E1756" s="19" t="s">
        <v>5216</v>
      </c>
    </row>
    <row r="1757" spans="1:5" x14ac:dyDescent="0.15">
      <c r="A1757" s="18" t="s">
        <v>5196</v>
      </c>
      <c r="B1757" s="9" t="s">
        <v>5217</v>
      </c>
      <c r="C1757" s="9" t="s">
        <v>5218</v>
      </c>
      <c r="D1757" s="9" t="s">
        <v>7081</v>
      </c>
      <c r="E1757" s="19" t="s">
        <v>5219</v>
      </c>
    </row>
    <row r="1758" spans="1:5" x14ac:dyDescent="0.15">
      <c r="A1758" s="18" t="s">
        <v>5196</v>
      </c>
      <c r="B1758" s="9" t="s">
        <v>5220</v>
      </c>
      <c r="C1758" s="9" t="s">
        <v>5221</v>
      </c>
      <c r="D1758" s="9" t="s">
        <v>7082</v>
      </c>
      <c r="E1758" s="19" t="s">
        <v>5222</v>
      </c>
    </row>
    <row r="1759" spans="1:5" x14ac:dyDescent="0.15">
      <c r="A1759" s="18" t="s">
        <v>5196</v>
      </c>
      <c r="B1759" s="9" t="s">
        <v>5223</v>
      </c>
      <c r="C1759" s="9" t="s">
        <v>5224</v>
      </c>
      <c r="D1759" s="9" t="s">
        <v>7083</v>
      </c>
      <c r="E1759" s="19" t="s">
        <v>5225</v>
      </c>
    </row>
    <row r="1760" spans="1:5" x14ac:dyDescent="0.15">
      <c r="A1760" s="18" t="s">
        <v>5196</v>
      </c>
      <c r="B1760" s="9" t="s">
        <v>5226</v>
      </c>
      <c r="C1760" s="9" t="s">
        <v>5227</v>
      </c>
      <c r="D1760" s="9" t="s">
        <v>7084</v>
      </c>
      <c r="E1760" s="19" t="s">
        <v>5228</v>
      </c>
    </row>
    <row r="1761" spans="1:5" x14ac:dyDescent="0.15">
      <c r="A1761" s="18" t="s">
        <v>5196</v>
      </c>
      <c r="B1761" s="9" t="s">
        <v>5229</v>
      </c>
      <c r="C1761" s="9" t="s">
        <v>5230</v>
      </c>
      <c r="D1761" s="9" t="s">
        <v>7085</v>
      </c>
      <c r="E1761" s="19" t="s">
        <v>5231</v>
      </c>
    </row>
    <row r="1762" spans="1:5" x14ac:dyDescent="0.15">
      <c r="A1762" s="18" t="s">
        <v>5196</v>
      </c>
      <c r="B1762" s="9" t="s">
        <v>5232</v>
      </c>
      <c r="C1762" s="9" t="s">
        <v>5233</v>
      </c>
      <c r="D1762" s="9" t="s">
        <v>7086</v>
      </c>
      <c r="E1762" s="19" t="s">
        <v>5234</v>
      </c>
    </row>
    <row r="1763" spans="1:5" x14ac:dyDescent="0.15">
      <c r="A1763" s="18" t="s">
        <v>5196</v>
      </c>
      <c r="B1763" s="9" t="s">
        <v>5235</v>
      </c>
      <c r="C1763" s="9" t="s">
        <v>5236</v>
      </c>
      <c r="D1763" s="9" t="s">
        <v>7087</v>
      </c>
      <c r="E1763" s="19" t="s">
        <v>5237</v>
      </c>
    </row>
    <row r="1764" spans="1:5" x14ac:dyDescent="0.15">
      <c r="A1764" s="18" t="s">
        <v>5196</v>
      </c>
      <c r="B1764" s="9" t="s">
        <v>5238</v>
      </c>
      <c r="C1764" s="9" t="s">
        <v>5239</v>
      </c>
      <c r="D1764" s="9" t="s">
        <v>7088</v>
      </c>
      <c r="E1764" s="19" t="s">
        <v>5240</v>
      </c>
    </row>
    <row r="1765" spans="1:5" x14ac:dyDescent="0.15">
      <c r="A1765" s="18" t="s">
        <v>5196</v>
      </c>
      <c r="B1765" s="9" t="s">
        <v>5241</v>
      </c>
      <c r="C1765" s="9" t="s">
        <v>5242</v>
      </c>
      <c r="D1765" s="9" t="s">
        <v>7089</v>
      </c>
      <c r="E1765" s="19" t="s">
        <v>5243</v>
      </c>
    </row>
    <row r="1766" spans="1:5" x14ac:dyDescent="0.15">
      <c r="A1766" s="18" t="s">
        <v>5196</v>
      </c>
      <c r="B1766" s="9" t="s">
        <v>5244</v>
      </c>
      <c r="C1766" s="9" t="s">
        <v>5245</v>
      </c>
      <c r="D1766" s="9" t="s">
        <v>7090</v>
      </c>
      <c r="E1766" s="19" t="s">
        <v>5246</v>
      </c>
    </row>
    <row r="1767" spans="1:5" x14ac:dyDescent="0.15">
      <c r="A1767" s="18" t="s">
        <v>5196</v>
      </c>
      <c r="B1767" s="9" t="s">
        <v>5247</v>
      </c>
      <c r="C1767" s="9" t="s">
        <v>5248</v>
      </c>
      <c r="D1767" s="9" t="s">
        <v>7091</v>
      </c>
      <c r="E1767" s="19" t="s">
        <v>5249</v>
      </c>
    </row>
    <row r="1768" spans="1:5" x14ac:dyDescent="0.15">
      <c r="A1768" s="18" t="s">
        <v>5196</v>
      </c>
      <c r="B1768" s="9" t="s">
        <v>5250</v>
      </c>
      <c r="C1768" s="9" t="s">
        <v>5251</v>
      </c>
      <c r="D1768" s="9" t="s">
        <v>7092</v>
      </c>
      <c r="E1768" s="19" t="s">
        <v>5252</v>
      </c>
    </row>
    <row r="1769" spans="1:5" x14ac:dyDescent="0.15">
      <c r="A1769" s="18" t="s">
        <v>5196</v>
      </c>
      <c r="B1769" s="9" t="s">
        <v>5253</v>
      </c>
      <c r="C1769" s="9" t="s">
        <v>5254</v>
      </c>
      <c r="D1769" s="9" t="s">
        <v>7093</v>
      </c>
      <c r="E1769" s="19" t="s">
        <v>5255</v>
      </c>
    </row>
    <row r="1770" spans="1:5" x14ac:dyDescent="0.15">
      <c r="A1770" s="18" t="s">
        <v>5196</v>
      </c>
      <c r="B1770" s="9" t="s">
        <v>5256</v>
      </c>
      <c r="C1770" s="9" t="s">
        <v>5257</v>
      </c>
      <c r="D1770" s="9" t="s">
        <v>7094</v>
      </c>
      <c r="E1770" s="19" t="s">
        <v>5258</v>
      </c>
    </row>
    <row r="1771" spans="1:5" x14ac:dyDescent="0.15">
      <c r="A1771" s="18" t="s">
        <v>5196</v>
      </c>
      <c r="B1771" s="9" t="s">
        <v>5259</v>
      </c>
      <c r="C1771" s="9" t="s">
        <v>5260</v>
      </c>
      <c r="D1771" s="9" t="s">
        <v>7095</v>
      </c>
      <c r="E1771" s="19" t="s">
        <v>5261</v>
      </c>
    </row>
    <row r="1772" spans="1:5" x14ac:dyDescent="0.15">
      <c r="A1772" s="18" t="s">
        <v>5196</v>
      </c>
      <c r="B1772" s="9" t="s">
        <v>5262</v>
      </c>
      <c r="C1772" s="9" t="s">
        <v>5263</v>
      </c>
      <c r="D1772" s="9" t="s">
        <v>7096</v>
      </c>
      <c r="E1772" s="19" t="s">
        <v>5264</v>
      </c>
    </row>
    <row r="1773" spans="1:5" x14ac:dyDescent="0.15">
      <c r="A1773" s="18" t="s">
        <v>5196</v>
      </c>
      <c r="B1773" s="9" t="s">
        <v>5265</v>
      </c>
      <c r="C1773" s="9" t="s">
        <v>5266</v>
      </c>
      <c r="D1773" s="9" t="s">
        <v>7097</v>
      </c>
      <c r="E1773" s="19" t="s">
        <v>5267</v>
      </c>
    </row>
    <row r="1774" spans="1:5" x14ac:dyDescent="0.15">
      <c r="A1774" s="18" t="s">
        <v>5196</v>
      </c>
      <c r="B1774" s="9" t="s">
        <v>5268</v>
      </c>
      <c r="C1774" s="9" t="s">
        <v>5269</v>
      </c>
      <c r="D1774" s="9" t="s">
        <v>7098</v>
      </c>
      <c r="E1774" s="19" t="s">
        <v>5270</v>
      </c>
    </row>
    <row r="1775" spans="1:5" x14ac:dyDescent="0.15">
      <c r="A1775" s="18" t="s">
        <v>5196</v>
      </c>
      <c r="B1775" s="9" t="s">
        <v>5271</v>
      </c>
      <c r="C1775" s="9" t="s">
        <v>5272</v>
      </c>
      <c r="D1775" s="9" t="s">
        <v>7099</v>
      </c>
      <c r="E1775" s="19" t="s">
        <v>5273</v>
      </c>
    </row>
    <row r="1776" spans="1:5" x14ac:dyDescent="0.15">
      <c r="A1776" s="18" t="s">
        <v>5196</v>
      </c>
      <c r="B1776" s="9" t="s">
        <v>5274</v>
      </c>
      <c r="C1776" s="9" t="s">
        <v>5275</v>
      </c>
      <c r="D1776" s="9" t="s">
        <v>7100</v>
      </c>
      <c r="E1776" s="19" t="s">
        <v>5276</v>
      </c>
    </row>
    <row r="1777" spans="1:5" x14ac:dyDescent="0.15">
      <c r="A1777" s="18" t="s">
        <v>5196</v>
      </c>
      <c r="B1777" s="9" t="s">
        <v>5277</v>
      </c>
      <c r="C1777" s="9" t="s">
        <v>5278</v>
      </c>
      <c r="D1777" s="9" t="s">
        <v>7101</v>
      </c>
      <c r="E1777" s="19" t="s">
        <v>5279</v>
      </c>
    </row>
    <row r="1778" spans="1:5" x14ac:dyDescent="0.15">
      <c r="A1778" s="18" t="s">
        <v>5196</v>
      </c>
      <c r="B1778" s="9" t="s">
        <v>5280</v>
      </c>
      <c r="C1778" s="9" t="s">
        <v>5281</v>
      </c>
      <c r="D1778" s="9" t="s">
        <v>7102</v>
      </c>
      <c r="E1778" s="19" t="s">
        <v>5282</v>
      </c>
    </row>
    <row r="1779" spans="1:5" x14ac:dyDescent="0.15">
      <c r="A1779" s="18" t="s">
        <v>5196</v>
      </c>
      <c r="B1779" s="9" t="s">
        <v>5283</v>
      </c>
      <c r="C1779" s="9" t="s">
        <v>5284</v>
      </c>
      <c r="D1779" s="9" t="s">
        <v>7103</v>
      </c>
      <c r="E1779" s="19" t="s">
        <v>5285</v>
      </c>
    </row>
    <row r="1780" spans="1:5" x14ac:dyDescent="0.15">
      <c r="A1780" s="18" t="s">
        <v>5196</v>
      </c>
      <c r="B1780" s="9" t="s">
        <v>5286</v>
      </c>
      <c r="C1780" s="9" t="s">
        <v>5287</v>
      </c>
      <c r="D1780" s="9" t="s">
        <v>7104</v>
      </c>
      <c r="E1780" s="19" t="s">
        <v>5288</v>
      </c>
    </row>
    <row r="1781" spans="1:5" x14ac:dyDescent="0.15">
      <c r="A1781" s="18" t="s">
        <v>5196</v>
      </c>
      <c r="B1781" s="9" t="s">
        <v>5289</v>
      </c>
      <c r="C1781" s="9" t="s">
        <v>5290</v>
      </c>
      <c r="D1781" s="9" t="s">
        <v>7105</v>
      </c>
      <c r="E1781" s="19" t="s">
        <v>5291</v>
      </c>
    </row>
    <row r="1782" spans="1:5" x14ac:dyDescent="0.15">
      <c r="A1782" s="18" t="s">
        <v>5196</v>
      </c>
      <c r="B1782" s="9" t="s">
        <v>5292</v>
      </c>
      <c r="C1782" s="9" t="s">
        <v>5293</v>
      </c>
      <c r="D1782" s="9" t="s">
        <v>7106</v>
      </c>
      <c r="E1782" s="19" t="s">
        <v>5294</v>
      </c>
    </row>
    <row r="1783" spans="1:5" x14ac:dyDescent="0.15">
      <c r="A1783" s="18" t="s">
        <v>5196</v>
      </c>
      <c r="B1783" s="9" t="s">
        <v>5295</v>
      </c>
      <c r="C1783" s="9" t="s">
        <v>5296</v>
      </c>
      <c r="D1783" s="9" t="s">
        <v>7107</v>
      </c>
      <c r="E1783" s="19" t="s">
        <v>5297</v>
      </c>
    </row>
    <row r="1784" spans="1:5" x14ac:dyDescent="0.15">
      <c r="A1784" s="18" t="s">
        <v>5196</v>
      </c>
      <c r="B1784" s="9" t="s">
        <v>5298</v>
      </c>
      <c r="C1784" s="9" t="s">
        <v>5299</v>
      </c>
      <c r="D1784" s="9" t="s">
        <v>7108</v>
      </c>
      <c r="E1784" s="19" t="s">
        <v>5300</v>
      </c>
    </row>
    <row r="1785" spans="1:5" x14ac:dyDescent="0.15">
      <c r="A1785" s="18" t="s">
        <v>5196</v>
      </c>
      <c r="B1785" s="9" t="s">
        <v>5301</v>
      </c>
      <c r="C1785" s="9" t="s">
        <v>5302</v>
      </c>
      <c r="D1785" s="9" t="s">
        <v>7109</v>
      </c>
      <c r="E1785" s="19" t="s">
        <v>5303</v>
      </c>
    </row>
    <row r="1786" spans="1:5" x14ac:dyDescent="0.15">
      <c r="A1786" s="18" t="s">
        <v>5196</v>
      </c>
      <c r="B1786" s="9" t="s">
        <v>5304</v>
      </c>
      <c r="C1786" s="9" t="s">
        <v>5305</v>
      </c>
      <c r="D1786" s="9" t="s">
        <v>7110</v>
      </c>
      <c r="E1786" s="19" t="s">
        <v>5306</v>
      </c>
    </row>
    <row r="1787" spans="1:5" x14ac:dyDescent="0.15">
      <c r="A1787" s="18" t="s">
        <v>5196</v>
      </c>
      <c r="B1787" s="9" t="s">
        <v>5307</v>
      </c>
      <c r="C1787" s="9" t="s">
        <v>5308</v>
      </c>
      <c r="D1787" s="9" t="s">
        <v>7111</v>
      </c>
      <c r="E1787" s="19" t="s">
        <v>5309</v>
      </c>
    </row>
    <row r="1788" spans="1:5" x14ac:dyDescent="0.15">
      <c r="A1788" s="18" t="s">
        <v>5196</v>
      </c>
      <c r="B1788" s="9" t="s">
        <v>5310</v>
      </c>
      <c r="C1788" s="9" t="s">
        <v>5311</v>
      </c>
      <c r="D1788" s="9" t="s">
        <v>7112</v>
      </c>
      <c r="E1788" s="19" t="s">
        <v>5312</v>
      </c>
    </row>
    <row r="1789" spans="1:5" x14ac:dyDescent="0.15">
      <c r="A1789" s="18" t="s">
        <v>5196</v>
      </c>
      <c r="B1789" s="9" t="s">
        <v>5313</v>
      </c>
      <c r="C1789" s="9" t="s">
        <v>5314</v>
      </c>
      <c r="D1789" s="9" t="s">
        <v>7113</v>
      </c>
      <c r="E1789" s="19" t="s">
        <v>5315</v>
      </c>
    </row>
    <row r="1790" spans="1:5" x14ac:dyDescent="0.15">
      <c r="A1790" s="18" t="s">
        <v>5196</v>
      </c>
      <c r="B1790" s="9" t="s">
        <v>5316</v>
      </c>
      <c r="C1790" s="9" t="s">
        <v>5317</v>
      </c>
      <c r="D1790" s="9" t="s">
        <v>7114</v>
      </c>
      <c r="E1790" s="19" t="s">
        <v>5318</v>
      </c>
    </row>
    <row r="1791" spans="1:5" ht="16.5" thickBot="1" x14ac:dyDescent="0.2">
      <c r="A1791" s="20" t="s">
        <v>5196</v>
      </c>
      <c r="B1791" s="21" t="s">
        <v>5319</v>
      </c>
      <c r="C1791" s="21" t="s">
        <v>5320</v>
      </c>
      <c r="D1791" s="21" t="s">
        <v>7115</v>
      </c>
      <c r="E1791" s="22" t="s">
        <v>5321</v>
      </c>
    </row>
    <row r="1792" spans="1:5" ht="16.5" thickTop="1" x14ac:dyDescent="0.15"/>
  </sheetData>
  <autoFilter ref="B1:E1791"/>
  <phoneticPr fontId="3"/>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22"/>
  <sheetViews>
    <sheetView topLeftCell="B1" zoomScale="90" zoomScaleNormal="90" zoomScaleSheetLayoutView="140" workbookViewId="0">
      <pane ySplit="3" topLeftCell="A19" activePane="bottomLeft" state="frozen"/>
      <selection pane="bottomLeft" activeCell="C27" sqref="C27"/>
    </sheetView>
  </sheetViews>
  <sheetFormatPr defaultColWidth="9.140625" defaultRowHeight="14.25" x14ac:dyDescent="0.15"/>
  <cols>
    <col min="1" max="1" width="39" style="6" bestFit="1" customWidth="1"/>
    <col min="2" max="2" width="28.85546875" style="6" customWidth="1"/>
    <col min="3" max="3" width="78.42578125" style="5" customWidth="1"/>
    <col min="4" max="4" width="9" style="5" customWidth="1"/>
    <col min="5" max="5" width="60" style="25" customWidth="1"/>
    <col min="6" max="6" width="9.5703125" style="5" customWidth="1"/>
    <col min="7" max="7" width="9.7109375" style="5" bestFit="1" customWidth="1"/>
    <col min="8" max="9" width="9.140625" style="5"/>
    <col min="10" max="16384" width="9.140625" style="6"/>
  </cols>
  <sheetData>
    <row r="1" spans="1:8" ht="15" thickTop="1" x14ac:dyDescent="0.15">
      <c r="A1" s="297" t="s">
        <v>7237</v>
      </c>
      <c r="B1" s="298"/>
      <c r="C1" s="298"/>
      <c r="D1" s="298"/>
      <c r="E1" s="298"/>
    </row>
    <row r="2" spans="1:8" ht="15" thickBot="1" x14ac:dyDescent="0.2">
      <c r="B2" s="23"/>
      <c r="C2" s="24"/>
      <c r="D2" s="27"/>
      <c r="E2" s="26"/>
    </row>
    <row r="3" spans="1:8" ht="15" thickBot="1" x14ac:dyDescent="0.2">
      <c r="A3" s="28" t="s">
        <v>7200</v>
      </c>
      <c r="B3" s="29" t="s">
        <v>7228</v>
      </c>
      <c r="C3" s="30" t="s">
        <v>7229</v>
      </c>
      <c r="D3" s="30" t="s">
        <v>7230</v>
      </c>
      <c r="E3" s="31" t="s">
        <v>7201</v>
      </c>
      <c r="F3" s="6"/>
    </row>
    <row r="4" spans="1:8" ht="15.75" x14ac:dyDescent="0.15">
      <c r="A4" s="32" t="s">
        <v>7188</v>
      </c>
      <c r="B4" s="33" t="s">
        <v>7185</v>
      </c>
      <c r="C4" s="34" t="s">
        <v>7263</v>
      </c>
      <c r="D4" s="34"/>
      <c r="E4" s="35" t="s">
        <v>7190</v>
      </c>
      <c r="F4" s="6"/>
    </row>
    <row r="5" spans="1:8" ht="15.75" x14ac:dyDescent="0.15">
      <c r="A5" s="36"/>
      <c r="B5" s="37" t="s">
        <v>7186</v>
      </c>
      <c r="C5" s="38">
        <v>43922</v>
      </c>
      <c r="D5" s="38"/>
      <c r="E5" s="39" t="s">
        <v>7238</v>
      </c>
      <c r="F5" s="6"/>
    </row>
    <row r="6" spans="1:8" ht="15.75" x14ac:dyDescent="0.15">
      <c r="A6" s="36"/>
      <c r="B6" s="37" t="s">
        <v>7187</v>
      </c>
      <c r="C6" s="38">
        <v>44286</v>
      </c>
      <c r="D6" s="38"/>
      <c r="E6" s="39" t="s">
        <v>7238</v>
      </c>
      <c r="F6" s="6"/>
    </row>
    <row r="7" spans="1:8" ht="15.75" x14ac:dyDescent="0.15">
      <c r="A7" s="36"/>
      <c r="B7" s="37"/>
      <c r="C7" s="40"/>
      <c r="D7" s="40"/>
      <c r="E7" s="41"/>
      <c r="F7" s="6"/>
    </row>
    <row r="8" spans="1:8" ht="16.5" thickBot="1" x14ac:dyDescent="0.2">
      <c r="A8" s="42"/>
      <c r="B8" s="43"/>
      <c r="C8" s="43"/>
      <c r="D8" s="43"/>
      <c r="E8" s="44"/>
      <c r="F8" s="6"/>
      <c r="G8" s="6"/>
      <c r="H8" s="6"/>
    </row>
    <row r="9" spans="1:8" ht="15.75" x14ac:dyDescent="0.15">
      <c r="A9" s="32" t="s">
        <v>4</v>
      </c>
      <c r="B9" s="33" t="s">
        <v>26</v>
      </c>
      <c r="C9" s="33"/>
      <c r="D9" s="33"/>
      <c r="E9" s="45" t="s">
        <v>7240</v>
      </c>
      <c r="F9" s="6"/>
      <c r="G9" s="6"/>
      <c r="H9" s="6"/>
    </row>
    <row r="10" spans="1:8" ht="15.75" x14ac:dyDescent="0.15">
      <c r="A10" s="36"/>
      <c r="B10" s="57" t="s">
        <v>27</v>
      </c>
      <c r="C10" s="37"/>
      <c r="D10" s="37"/>
      <c r="E10" s="39" t="s">
        <v>7240</v>
      </c>
      <c r="F10" s="6"/>
      <c r="G10" s="6"/>
      <c r="H10" s="6"/>
    </row>
    <row r="11" spans="1:8" ht="16.5" thickBot="1" x14ac:dyDescent="0.2">
      <c r="A11" s="42"/>
      <c r="B11" s="58"/>
      <c r="C11" s="43"/>
      <c r="D11" s="43"/>
      <c r="E11" s="44"/>
      <c r="F11" s="6"/>
      <c r="H11" s="6"/>
    </row>
    <row r="12" spans="1:8" ht="15.75" x14ac:dyDescent="0.15">
      <c r="A12" s="46" t="s">
        <v>7189</v>
      </c>
      <c r="B12" s="34" t="s">
        <v>28</v>
      </c>
      <c r="C12" s="34" t="s">
        <v>7182</v>
      </c>
      <c r="D12" s="34"/>
      <c r="E12" s="45" t="s">
        <v>7241</v>
      </c>
      <c r="F12" s="6"/>
      <c r="H12" s="6"/>
    </row>
    <row r="13" spans="1:8" ht="47.25" x14ac:dyDescent="0.15">
      <c r="A13" s="47" t="s">
        <v>7239</v>
      </c>
      <c r="B13" s="56" t="s">
        <v>29</v>
      </c>
      <c r="C13" s="40" t="s">
        <v>7183</v>
      </c>
      <c r="D13" s="40"/>
      <c r="E13" s="39" t="s">
        <v>7241</v>
      </c>
      <c r="F13" s="6"/>
      <c r="H13" s="6"/>
    </row>
    <row r="14" spans="1:8" ht="15.75" x14ac:dyDescent="0.15">
      <c r="A14" s="36"/>
      <c r="B14" s="48"/>
      <c r="C14" s="40"/>
      <c r="D14" s="40"/>
      <c r="E14" s="55" t="s">
        <v>7191</v>
      </c>
      <c r="F14" s="6"/>
      <c r="H14" s="6"/>
    </row>
    <row r="15" spans="1:8" ht="15.75" x14ac:dyDescent="0.15">
      <c r="A15" s="36"/>
      <c r="B15" s="56" t="s">
        <v>27</v>
      </c>
      <c r="C15" s="40" t="s">
        <v>7184</v>
      </c>
      <c r="D15" s="40"/>
      <c r="E15" s="41" t="s">
        <v>7242</v>
      </c>
      <c r="F15" s="6"/>
      <c r="H15" s="6"/>
    </row>
    <row r="16" spans="1:8" ht="16.5" thickBot="1" x14ac:dyDescent="0.2">
      <c r="A16" s="42"/>
      <c r="B16" s="58"/>
      <c r="C16" s="43"/>
      <c r="D16" s="43"/>
      <c r="E16" s="59" t="s">
        <v>7243</v>
      </c>
      <c r="F16" s="6"/>
      <c r="H16" s="6"/>
    </row>
    <row r="17" spans="1:8" ht="47.25" x14ac:dyDescent="0.15">
      <c r="A17" s="46" t="s">
        <v>7232</v>
      </c>
      <c r="B17" s="34" t="s">
        <v>7182</v>
      </c>
      <c r="C17" s="34" t="s">
        <v>17</v>
      </c>
      <c r="D17" s="34"/>
      <c r="E17" s="45" t="s">
        <v>7240</v>
      </c>
      <c r="F17" s="6"/>
      <c r="H17" s="6"/>
    </row>
    <row r="18" spans="1:8" ht="47.25" x14ac:dyDescent="0.15">
      <c r="A18" s="61" t="s">
        <v>7231</v>
      </c>
      <c r="B18" s="40" t="s">
        <v>7182</v>
      </c>
      <c r="C18" s="40" t="s">
        <v>18</v>
      </c>
      <c r="D18" s="40"/>
      <c r="E18" s="39" t="s">
        <v>7240</v>
      </c>
      <c r="H18" s="6"/>
    </row>
    <row r="19" spans="1:8" ht="15.75" x14ac:dyDescent="0.15">
      <c r="A19" s="36"/>
      <c r="B19" s="40" t="s">
        <v>7182</v>
      </c>
      <c r="C19" s="40" t="s">
        <v>19</v>
      </c>
      <c r="D19" s="40"/>
      <c r="E19" s="39" t="s">
        <v>7240</v>
      </c>
      <c r="H19" s="6"/>
    </row>
    <row r="20" spans="1:8" ht="15.75" x14ac:dyDescent="0.15">
      <c r="A20" s="36"/>
      <c r="B20" s="40" t="s">
        <v>7182</v>
      </c>
      <c r="C20" s="40"/>
      <c r="D20" s="40"/>
      <c r="E20" s="41" t="s">
        <v>7192</v>
      </c>
    </row>
    <row r="21" spans="1:8" ht="47.25" x14ac:dyDescent="0.15">
      <c r="A21" s="36"/>
      <c r="B21" s="40" t="s">
        <v>7183</v>
      </c>
      <c r="C21" s="40" t="s">
        <v>20</v>
      </c>
      <c r="D21" s="40"/>
      <c r="E21" s="39" t="s">
        <v>7240</v>
      </c>
    </row>
    <row r="22" spans="1:8" ht="31.5" x14ac:dyDescent="0.15">
      <c r="A22" s="36"/>
      <c r="B22" s="40" t="s">
        <v>7183</v>
      </c>
      <c r="C22" s="40" t="s">
        <v>21</v>
      </c>
      <c r="D22" s="40"/>
      <c r="E22" s="39" t="s">
        <v>7240</v>
      </c>
    </row>
    <row r="23" spans="1:8" ht="31.5" x14ac:dyDescent="0.15">
      <c r="A23" s="36"/>
      <c r="B23" s="40" t="s">
        <v>7183</v>
      </c>
      <c r="C23" s="40" t="s">
        <v>22</v>
      </c>
      <c r="D23" s="40"/>
      <c r="E23" s="39" t="s">
        <v>7240</v>
      </c>
    </row>
    <row r="24" spans="1:8" ht="31.5" x14ac:dyDescent="0.15">
      <c r="A24" s="36"/>
      <c r="B24" s="40" t="s">
        <v>7183</v>
      </c>
      <c r="C24" s="40" t="s">
        <v>23</v>
      </c>
      <c r="D24" s="40"/>
      <c r="E24" s="39" t="s">
        <v>7240</v>
      </c>
    </row>
    <row r="25" spans="1:8" ht="15.75" x14ac:dyDescent="0.15">
      <c r="A25" s="36"/>
      <c r="B25" s="40" t="s">
        <v>7183</v>
      </c>
      <c r="C25" s="40" t="s">
        <v>7274</v>
      </c>
      <c r="D25" s="40"/>
      <c r="E25" s="39" t="s">
        <v>7240</v>
      </c>
    </row>
    <row r="26" spans="1:8" ht="47.25" x14ac:dyDescent="0.15">
      <c r="A26" s="36"/>
      <c r="B26" s="40" t="s">
        <v>7183</v>
      </c>
      <c r="C26" s="40" t="s">
        <v>7281</v>
      </c>
      <c r="D26" s="40"/>
      <c r="E26" s="39" t="s">
        <v>7240</v>
      </c>
    </row>
    <row r="27" spans="1:8" ht="31.5" x14ac:dyDescent="0.15">
      <c r="A27" s="36"/>
      <c r="B27" s="40" t="s">
        <v>7184</v>
      </c>
      <c r="C27" s="40" t="s">
        <v>30</v>
      </c>
      <c r="D27" s="40">
        <v>1</v>
      </c>
      <c r="E27" s="39" t="s">
        <v>7240</v>
      </c>
    </row>
    <row r="28" spans="1:8" ht="15.75" x14ac:dyDescent="0.15">
      <c r="A28" s="36"/>
      <c r="B28" s="40" t="s">
        <v>7184</v>
      </c>
      <c r="C28" s="40" t="s">
        <v>24</v>
      </c>
      <c r="D28" s="40">
        <v>2</v>
      </c>
      <c r="E28" s="39" t="s">
        <v>7240</v>
      </c>
    </row>
    <row r="29" spans="1:8" ht="15.75" x14ac:dyDescent="0.15">
      <c r="A29" s="36"/>
      <c r="B29" s="40" t="s">
        <v>7184</v>
      </c>
      <c r="C29" s="40" t="s">
        <v>25</v>
      </c>
      <c r="D29" s="40">
        <v>3</v>
      </c>
      <c r="E29" s="39" t="s">
        <v>7240</v>
      </c>
    </row>
    <row r="30" spans="1:8" ht="16.5" thickBot="1" x14ac:dyDescent="0.2">
      <c r="A30" s="36"/>
      <c r="B30" s="56" t="s">
        <v>7184</v>
      </c>
      <c r="C30" s="56"/>
      <c r="D30" s="56"/>
      <c r="E30" s="63" t="s">
        <v>7192</v>
      </c>
    </row>
    <row r="31" spans="1:8" ht="15.75" x14ac:dyDescent="0.15">
      <c r="A31" s="46" t="s">
        <v>7164</v>
      </c>
      <c r="B31" s="67">
        <v>0.5</v>
      </c>
      <c r="C31" s="34"/>
      <c r="D31" s="34"/>
      <c r="E31" s="35"/>
    </row>
    <row r="32" spans="1:8" ht="15.75" x14ac:dyDescent="0.15">
      <c r="A32" s="36"/>
      <c r="B32" s="50"/>
      <c r="C32" s="40"/>
      <c r="D32" s="40"/>
      <c r="E32" s="41"/>
    </row>
    <row r="33" spans="1:5" ht="16.5" thickBot="1" x14ac:dyDescent="0.2">
      <c r="A33" s="42"/>
      <c r="B33" s="68"/>
      <c r="C33" s="53"/>
      <c r="D33" s="53"/>
      <c r="E33" s="54"/>
    </row>
    <row r="34" spans="1:5" ht="15.75" x14ac:dyDescent="0.15">
      <c r="A34" s="46" t="s">
        <v>7166</v>
      </c>
      <c r="B34" s="65" t="s">
        <v>7167</v>
      </c>
      <c r="C34" s="46" t="s">
        <v>7208</v>
      </c>
      <c r="D34" s="71"/>
      <c r="E34" s="73" t="s">
        <v>7209</v>
      </c>
    </row>
    <row r="35" spans="1:5" ht="15.75" x14ac:dyDescent="0.15">
      <c r="A35" s="36"/>
      <c r="B35" s="51" t="s">
        <v>7168</v>
      </c>
      <c r="C35" s="69" t="s">
        <v>7223</v>
      </c>
      <c r="D35" s="72"/>
      <c r="E35" s="74" t="s">
        <v>7210</v>
      </c>
    </row>
    <row r="36" spans="1:5" ht="15.75" x14ac:dyDescent="0.15">
      <c r="A36" s="36"/>
      <c r="B36" s="51" t="s">
        <v>7169</v>
      </c>
      <c r="C36" s="69" t="s">
        <v>7224</v>
      </c>
      <c r="D36" s="72"/>
      <c r="E36" s="74" t="s">
        <v>7211</v>
      </c>
    </row>
    <row r="37" spans="1:5" ht="15.75" x14ac:dyDescent="0.15">
      <c r="A37" s="36"/>
      <c r="B37" s="51" t="s">
        <v>7170</v>
      </c>
      <c r="C37" s="69"/>
      <c r="D37" s="72"/>
      <c r="E37" s="74" t="s">
        <v>7212</v>
      </c>
    </row>
    <row r="38" spans="1:5" ht="15.75" x14ac:dyDescent="0.15">
      <c r="A38" s="36"/>
      <c r="B38" s="51" t="s">
        <v>7171</v>
      </c>
      <c r="C38" s="69" t="s">
        <v>7245</v>
      </c>
      <c r="D38" s="72"/>
      <c r="E38" s="74" t="s">
        <v>7213</v>
      </c>
    </row>
    <row r="39" spans="1:5" ht="15.75" x14ac:dyDescent="0.15">
      <c r="A39" s="36"/>
      <c r="B39" s="51" t="s">
        <v>7172</v>
      </c>
      <c r="C39" s="69"/>
      <c r="D39" s="72"/>
      <c r="E39" s="74" t="s">
        <v>7214</v>
      </c>
    </row>
    <row r="40" spans="1:5" ht="15.75" x14ac:dyDescent="0.15">
      <c r="A40" s="36"/>
      <c r="B40" s="51" t="s">
        <v>7173</v>
      </c>
      <c r="C40" s="69"/>
      <c r="D40" s="72"/>
      <c r="E40" s="74" t="s">
        <v>7215</v>
      </c>
    </row>
    <row r="41" spans="1:5" ht="15.75" x14ac:dyDescent="0.15">
      <c r="A41" s="36"/>
      <c r="B41" s="51" t="s">
        <v>7174</v>
      </c>
      <c r="C41" s="69"/>
      <c r="D41" s="72"/>
      <c r="E41" s="74" t="s">
        <v>7216</v>
      </c>
    </row>
    <row r="42" spans="1:5" ht="15.75" x14ac:dyDescent="0.15">
      <c r="A42" s="36"/>
      <c r="B42" s="51" t="s">
        <v>7175</v>
      </c>
      <c r="C42" s="69"/>
      <c r="D42" s="72"/>
      <c r="E42" s="74" t="s">
        <v>7217</v>
      </c>
    </row>
    <row r="43" spans="1:5" ht="15.75" x14ac:dyDescent="0.15">
      <c r="A43" s="36"/>
      <c r="B43" s="51" t="s">
        <v>7176</v>
      </c>
      <c r="C43" s="69"/>
      <c r="D43" s="72"/>
      <c r="E43" s="74" t="s">
        <v>7218</v>
      </c>
    </row>
    <row r="44" spans="1:5" ht="15.75" x14ac:dyDescent="0.15">
      <c r="A44" s="36"/>
      <c r="B44" s="51" t="s">
        <v>7177</v>
      </c>
      <c r="C44" s="69"/>
      <c r="D44" s="72"/>
      <c r="E44" s="74" t="s">
        <v>7219</v>
      </c>
    </row>
    <row r="45" spans="1:5" ht="15.75" x14ac:dyDescent="0.15">
      <c r="A45" s="36"/>
      <c r="B45" s="51" t="s">
        <v>7178</v>
      </c>
      <c r="C45" s="69"/>
      <c r="D45" s="72"/>
      <c r="E45" s="74" t="s">
        <v>7220</v>
      </c>
    </row>
    <row r="46" spans="1:5" ht="15.75" x14ac:dyDescent="0.15">
      <c r="A46" s="36"/>
      <c r="B46" s="51" t="s">
        <v>7179</v>
      </c>
      <c r="C46" s="69"/>
      <c r="D46" s="72"/>
      <c r="E46" s="74" t="s">
        <v>7221</v>
      </c>
    </row>
    <row r="47" spans="1:5" ht="15.75" x14ac:dyDescent="0.15">
      <c r="A47" s="36"/>
      <c r="B47" s="51" t="s">
        <v>7180</v>
      </c>
      <c r="C47" s="69"/>
      <c r="D47" s="72"/>
      <c r="E47" s="74" t="s">
        <v>7244</v>
      </c>
    </row>
    <row r="48" spans="1:5" ht="16.5" thickBot="1" x14ac:dyDescent="0.2">
      <c r="A48" s="42"/>
      <c r="B48" s="66" t="s">
        <v>7181</v>
      </c>
      <c r="C48" s="70"/>
      <c r="D48" s="58"/>
      <c r="E48" s="75" t="s">
        <v>7222</v>
      </c>
    </row>
    <row r="49" spans="1:5" ht="15.75" x14ac:dyDescent="0.15">
      <c r="A49" s="32" t="s">
        <v>7193</v>
      </c>
      <c r="B49" s="33"/>
      <c r="C49" s="34"/>
      <c r="D49" s="34"/>
      <c r="E49" s="35"/>
    </row>
    <row r="50" spans="1:5" ht="15.75" x14ac:dyDescent="0.15">
      <c r="A50" s="36"/>
      <c r="B50" s="37"/>
      <c r="C50" s="40"/>
      <c r="D50" s="40"/>
      <c r="E50" s="41"/>
    </row>
    <row r="51" spans="1:5" ht="15.75" x14ac:dyDescent="0.15">
      <c r="A51" s="36"/>
      <c r="B51" s="37"/>
      <c r="C51" s="40"/>
      <c r="D51" s="40"/>
      <c r="E51" s="41"/>
    </row>
    <row r="52" spans="1:5" ht="15.75" x14ac:dyDescent="0.15">
      <c r="A52" s="36"/>
      <c r="B52" s="37"/>
      <c r="C52" s="40"/>
      <c r="D52" s="40"/>
      <c r="E52" s="41"/>
    </row>
    <row r="53" spans="1:5" ht="16.5" thickBot="1" x14ac:dyDescent="0.2">
      <c r="A53" s="36"/>
      <c r="B53" s="57"/>
      <c r="C53" s="56"/>
      <c r="D53" s="56"/>
      <c r="E53" s="63"/>
    </row>
    <row r="54" spans="1:5" ht="15.75" x14ac:dyDescent="0.15">
      <c r="A54" s="32" t="s">
        <v>7194</v>
      </c>
      <c r="B54" s="33"/>
      <c r="C54" s="34"/>
      <c r="D54" s="34"/>
      <c r="E54" s="35"/>
    </row>
    <row r="55" spans="1:5" ht="15.75" x14ac:dyDescent="0.15">
      <c r="A55" s="36"/>
      <c r="B55" s="37"/>
      <c r="C55" s="40"/>
      <c r="D55" s="40"/>
      <c r="E55" s="41"/>
    </row>
    <row r="56" spans="1:5" ht="15.75" x14ac:dyDescent="0.15">
      <c r="A56" s="36"/>
      <c r="B56" s="37"/>
      <c r="C56" s="40"/>
      <c r="D56" s="40"/>
      <c r="E56" s="41"/>
    </row>
    <row r="57" spans="1:5" ht="15.75" x14ac:dyDescent="0.15">
      <c r="A57" s="36"/>
      <c r="B57" s="37"/>
      <c r="C57" s="40"/>
      <c r="D57" s="40"/>
      <c r="E57" s="41"/>
    </row>
    <row r="58" spans="1:5" ht="16.5" thickBot="1" x14ac:dyDescent="0.2">
      <c r="A58" s="42"/>
      <c r="B58" s="43"/>
      <c r="C58" s="53"/>
      <c r="D58" s="53"/>
      <c r="E58" s="54"/>
    </row>
    <row r="59" spans="1:5" ht="15.75" x14ac:dyDescent="0.15">
      <c r="A59" s="32" t="s">
        <v>7246</v>
      </c>
      <c r="B59" s="33"/>
      <c r="C59" s="34" t="s">
        <v>7196</v>
      </c>
      <c r="D59" s="34"/>
      <c r="E59" s="35"/>
    </row>
    <row r="60" spans="1:5" ht="15.75" x14ac:dyDescent="0.15">
      <c r="A60" s="36"/>
      <c r="B60" s="37"/>
      <c r="C60" s="40" t="s">
        <v>7197</v>
      </c>
      <c r="D60" s="40"/>
      <c r="E60" s="41"/>
    </row>
    <row r="61" spans="1:5" ht="15.75" x14ac:dyDescent="0.15">
      <c r="A61" s="36"/>
      <c r="B61" s="37"/>
      <c r="C61" s="40" t="s">
        <v>7198</v>
      </c>
      <c r="D61" s="40"/>
      <c r="E61" s="41"/>
    </row>
    <row r="62" spans="1:5" ht="15.75" x14ac:dyDescent="0.15">
      <c r="A62" s="36"/>
      <c r="B62" s="37"/>
      <c r="C62" s="40" t="s">
        <v>7199</v>
      </c>
      <c r="D62" s="40"/>
      <c r="E62" s="41"/>
    </row>
    <row r="63" spans="1:5" ht="15.75" x14ac:dyDescent="0.15">
      <c r="A63" s="36"/>
      <c r="B63" s="37"/>
      <c r="C63" s="40" t="s">
        <v>7247</v>
      </c>
      <c r="D63" s="40"/>
      <c r="E63" s="41"/>
    </row>
    <row r="64" spans="1:5" ht="15.75" x14ac:dyDescent="0.15">
      <c r="A64" s="36"/>
      <c r="B64" s="37"/>
      <c r="C64" s="40" t="s">
        <v>7248</v>
      </c>
      <c r="D64" s="40"/>
      <c r="E64" s="41"/>
    </row>
    <row r="65" spans="1:5" ht="15.75" x14ac:dyDescent="0.15">
      <c r="A65" s="36"/>
      <c r="B65" s="37"/>
      <c r="C65" s="40" t="s">
        <v>7249</v>
      </c>
      <c r="D65" s="40"/>
      <c r="E65" s="41"/>
    </row>
    <row r="66" spans="1:5" ht="15.75" x14ac:dyDescent="0.15">
      <c r="A66" s="36"/>
      <c r="B66" s="37"/>
      <c r="C66" s="40" t="s">
        <v>7275</v>
      </c>
      <c r="D66" s="40"/>
      <c r="E66" s="41"/>
    </row>
    <row r="67" spans="1:5" ht="15.75" x14ac:dyDescent="0.15">
      <c r="A67" s="36"/>
      <c r="B67" s="37"/>
      <c r="C67" s="40"/>
      <c r="D67" s="40"/>
      <c r="E67" s="41"/>
    </row>
    <row r="68" spans="1:5" ht="15.75" x14ac:dyDescent="0.15">
      <c r="A68" s="36"/>
      <c r="B68" s="37"/>
      <c r="C68" s="40"/>
      <c r="D68" s="40"/>
      <c r="E68" s="41"/>
    </row>
    <row r="69" spans="1:5" ht="15.75" x14ac:dyDescent="0.15">
      <c r="A69" s="36"/>
      <c r="B69" s="37"/>
      <c r="C69" s="40"/>
      <c r="D69" s="40"/>
      <c r="E69" s="41"/>
    </row>
    <row r="70" spans="1:5" ht="15.75" x14ac:dyDescent="0.15">
      <c r="A70" s="36"/>
      <c r="B70" s="37"/>
      <c r="C70" s="40"/>
      <c r="D70" s="40"/>
      <c r="E70" s="41"/>
    </row>
    <row r="71" spans="1:5" ht="16.5" thickBot="1" x14ac:dyDescent="0.2">
      <c r="A71" s="42"/>
      <c r="B71" s="43"/>
      <c r="C71" s="53"/>
      <c r="D71" s="53"/>
      <c r="E71" s="54"/>
    </row>
    <row r="72" spans="1:5" ht="15.75" x14ac:dyDescent="0.15">
      <c r="A72" s="32" t="s">
        <v>7195</v>
      </c>
      <c r="B72" s="33"/>
      <c r="C72" s="34" t="s">
        <v>7266</v>
      </c>
      <c r="D72" s="34"/>
      <c r="E72" s="35"/>
    </row>
    <row r="73" spans="1:5" ht="15.75" x14ac:dyDescent="0.15">
      <c r="A73" s="36"/>
      <c r="B73" s="37"/>
      <c r="C73" s="40" t="s">
        <v>7204</v>
      </c>
      <c r="D73" s="40"/>
      <c r="E73" s="41"/>
    </row>
    <row r="74" spans="1:5" ht="15.75" x14ac:dyDescent="0.15">
      <c r="A74" s="36"/>
      <c r="B74" s="37"/>
      <c r="C74" s="40" t="s">
        <v>7265</v>
      </c>
      <c r="D74" s="40"/>
      <c r="E74" s="41"/>
    </row>
    <row r="75" spans="1:5" ht="31.5" x14ac:dyDescent="0.15">
      <c r="A75" s="36"/>
      <c r="B75" s="37"/>
      <c r="C75" s="40" t="s">
        <v>7227</v>
      </c>
      <c r="D75" s="40"/>
      <c r="E75" s="41"/>
    </row>
    <row r="76" spans="1:5" ht="15.75" x14ac:dyDescent="0.15">
      <c r="A76" s="36"/>
      <c r="B76" s="37"/>
      <c r="C76" s="40" t="s">
        <v>7267</v>
      </c>
      <c r="D76" s="40"/>
      <c r="E76" s="41"/>
    </row>
    <row r="77" spans="1:5" ht="15.75" x14ac:dyDescent="0.15">
      <c r="A77" s="36"/>
      <c r="B77" s="37"/>
      <c r="C77" s="40" t="s">
        <v>7226</v>
      </c>
      <c r="D77" s="40"/>
      <c r="E77" s="41"/>
    </row>
    <row r="78" spans="1:5" ht="15.75" x14ac:dyDescent="0.15">
      <c r="A78" s="36"/>
      <c r="B78" s="37"/>
      <c r="C78" s="40"/>
      <c r="D78" s="40"/>
      <c r="E78" s="41"/>
    </row>
    <row r="79" spans="1:5" ht="15.75" x14ac:dyDescent="0.15">
      <c r="A79" s="36"/>
      <c r="B79" s="37"/>
      <c r="C79" s="40" t="s">
        <v>7205</v>
      </c>
      <c r="D79" s="40"/>
      <c r="E79" s="41"/>
    </row>
    <row r="80" spans="1:5" ht="15.75" x14ac:dyDescent="0.15">
      <c r="A80" s="36"/>
      <c r="B80" s="37"/>
      <c r="C80" s="40"/>
      <c r="D80" s="40"/>
      <c r="E80" s="41"/>
    </row>
    <row r="81" spans="1:5" ht="15.75" x14ac:dyDescent="0.15">
      <c r="A81" s="36"/>
      <c r="B81" s="37"/>
      <c r="C81" s="40"/>
      <c r="D81" s="40"/>
      <c r="E81" s="41"/>
    </row>
    <row r="82" spans="1:5" ht="15.75" x14ac:dyDescent="0.15">
      <c r="A82" s="36"/>
      <c r="B82" s="37"/>
      <c r="C82" s="40"/>
      <c r="D82" s="40"/>
      <c r="E82" s="41"/>
    </row>
    <row r="83" spans="1:5" ht="15.75" x14ac:dyDescent="0.15">
      <c r="A83" s="36"/>
      <c r="B83" s="37"/>
      <c r="C83" s="40"/>
      <c r="D83" s="40"/>
      <c r="E83" s="41"/>
    </row>
    <row r="84" spans="1:5" ht="15.75" x14ac:dyDescent="0.15">
      <c r="A84" s="36"/>
      <c r="B84" s="37"/>
      <c r="C84" s="40"/>
      <c r="D84" s="40"/>
      <c r="E84" s="41"/>
    </row>
    <row r="85" spans="1:5" ht="15.75" x14ac:dyDescent="0.15">
      <c r="A85" s="36"/>
      <c r="B85" s="37"/>
      <c r="C85" s="40"/>
      <c r="D85" s="40"/>
      <c r="E85" s="41"/>
    </row>
    <row r="86" spans="1:5" ht="15.75" x14ac:dyDescent="0.15">
      <c r="A86" s="36"/>
      <c r="B86" s="37"/>
      <c r="C86" s="40"/>
      <c r="D86" s="40"/>
      <c r="E86" s="41"/>
    </row>
    <row r="87" spans="1:5" ht="15.75" x14ac:dyDescent="0.15">
      <c r="A87" s="36"/>
      <c r="B87" s="37"/>
      <c r="C87" s="40" t="s">
        <v>7268</v>
      </c>
      <c r="D87" s="40"/>
      <c r="E87" s="41"/>
    </row>
    <row r="88" spans="1:5" ht="15.75" x14ac:dyDescent="0.15">
      <c r="A88" s="36"/>
      <c r="B88" s="37"/>
      <c r="C88" s="40" t="s">
        <v>7225</v>
      </c>
      <c r="D88" s="40"/>
      <c r="E88" s="41"/>
    </row>
    <row r="89" spans="1:5" ht="15.75" x14ac:dyDescent="0.15">
      <c r="A89" s="36"/>
      <c r="B89" s="37"/>
      <c r="C89" s="40" t="s">
        <v>7207</v>
      </c>
      <c r="D89" s="40"/>
      <c r="E89" s="41"/>
    </row>
    <row r="90" spans="1:5" ht="15.75" x14ac:dyDescent="0.15">
      <c r="A90" s="36"/>
      <c r="B90" s="37"/>
      <c r="C90" s="40" t="s">
        <v>7206</v>
      </c>
      <c r="D90" s="40"/>
      <c r="E90" s="41"/>
    </row>
    <row r="91" spans="1:5" ht="15.75" x14ac:dyDescent="0.15">
      <c r="A91" s="36"/>
      <c r="B91" s="37"/>
      <c r="C91" s="40" t="s">
        <v>7250</v>
      </c>
      <c r="D91" s="40"/>
      <c r="E91" s="41"/>
    </row>
    <row r="92" spans="1:5" ht="15.75" x14ac:dyDescent="0.15">
      <c r="A92" s="36"/>
      <c r="B92" s="37"/>
      <c r="C92" s="40" t="s">
        <v>7269</v>
      </c>
      <c r="D92" s="40"/>
      <c r="E92" s="41"/>
    </row>
    <row r="93" spans="1:5" ht="15.75" x14ac:dyDescent="0.15">
      <c r="A93" s="36"/>
      <c r="B93" s="37"/>
      <c r="C93" s="40" t="s">
        <v>7270</v>
      </c>
      <c r="D93" s="40"/>
      <c r="E93" s="41"/>
    </row>
    <row r="94" spans="1:5" ht="15.75" x14ac:dyDescent="0.15">
      <c r="A94" s="36"/>
      <c r="B94" s="37"/>
      <c r="C94" s="40"/>
      <c r="D94" s="40"/>
      <c r="E94" s="41"/>
    </row>
    <row r="95" spans="1:5" ht="15.75" x14ac:dyDescent="0.15">
      <c r="A95" s="36"/>
      <c r="B95" s="37"/>
      <c r="C95" s="40"/>
      <c r="D95" s="40"/>
      <c r="E95" s="41"/>
    </row>
    <row r="96" spans="1:5" ht="16.5" thickBot="1" x14ac:dyDescent="0.2">
      <c r="A96" s="42"/>
      <c r="B96" s="43"/>
      <c r="C96" s="53"/>
      <c r="D96" s="53"/>
      <c r="E96" s="54"/>
    </row>
    <row r="97" spans="1:5" ht="15.75" x14ac:dyDescent="0.15">
      <c r="A97" s="32" t="s">
        <v>7251</v>
      </c>
      <c r="B97" s="33"/>
      <c r="C97" s="34" t="s">
        <v>7252</v>
      </c>
      <c r="D97" s="34"/>
      <c r="E97" s="35"/>
    </row>
    <row r="98" spans="1:5" ht="15.75" x14ac:dyDescent="0.15">
      <c r="A98" s="36"/>
      <c r="B98" s="64"/>
      <c r="C98" s="48" t="s">
        <v>7255</v>
      </c>
      <c r="D98" s="48"/>
      <c r="E98" s="60"/>
    </row>
    <row r="99" spans="1:5" ht="15.75" x14ac:dyDescent="0.15">
      <c r="A99" s="36"/>
      <c r="B99" s="64"/>
      <c r="C99" s="48" t="s">
        <v>7253</v>
      </c>
      <c r="D99" s="48"/>
      <c r="E99" s="60"/>
    </row>
    <row r="100" spans="1:5" ht="15.75" x14ac:dyDescent="0.15">
      <c r="A100" s="36"/>
      <c r="B100" s="64"/>
      <c r="C100" s="48" t="s">
        <v>7254</v>
      </c>
      <c r="D100" s="48"/>
      <c r="E100" s="60"/>
    </row>
    <row r="101" spans="1:5" ht="15.75" x14ac:dyDescent="0.15">
      <c r="A101" s="36"/>
      <c r="B101" s="64"/>
      <c r="C101" s="48" t="s">
        <v>7256</v>
      </c>
      <c r="D101" s="48"/>
      <c r="E101" s="60"/>
    </row>
    <row r="102" spans="1:5" ht="15.75" x14ac:dyDescent="0.15">
      <c r="A102" s="36"/>
      <c r="B102" s="64"/>
      <c r="C102" s="48" t="s">
        <v>7257</v>
      </c>
      <c r="D102" s="48"/>
      <c r="E102" s="60"/>
    </row>
    <row r="103" spans="1:5" ht="15.75" x14ac:dyDescent="0.15">
      <c r="A103" s="36"/>
      <c r="B103" s="64"/>
      <c r="C103" s="48" t="s">
        <v>7258</v>
      </c>
      <c r="D103" s="48"/>
      <c r="E103" s="60"/>
    </row>
    <row r="104" spans="1:5" ht="15.75" x14ac:dyDescent="0.15">
      <c r="A104" s="36"/>
      <c r="B104" s="37"/>
      <c r="C104" s="40"/>
      <c r="D104" s="40"/>
      <c r="E104" s="41"/>
    </row>
    <row r="105" spans="1:5" ht="15.75" x14ac:dyDescent="0.15">
      <c r="A105" s="36"/>
      <c r="B105" s="37"/>
      <c r="C105" s="40"/>
      <c r="D105" s="40"/>
      <c r="E105" s="41"/>
    </row>
    <row r="106" spans="1:5" ht="16.5" thickBot="1" x14ac:dyDescent="0.2">
      <c r="A106" s="42"/>
      <c r="B106" s="43"/>
      <c r="C106" s="53"/>
      <c r="D106" s="53"/>
      <c r="E106" s="54"/>
    </row>
    <row r="107" spans="1:5" ht="31.5" x14ac:dyDescent="0.15">
      <c r="A107" s="62" t="s">
        <v>7234</v>
      </c>
      <c r="B107" s="64">
        <v>1</v>
      </c>
      <c r="C107" s="48" t="s">
        <v>7233</v>
      </c>
      <c r="D107" s="48"/>
      <c r="E107" s="60"/>
    </row>
    <row r="108" spans="1:5" ht="31.5" x14ac:dyDescent="0.15">
      <c r="A108" s="49"/>
      <c r="B108" s="37">
        <v>2</v>
      </c>
      <c r="C108" s="40" t="s">
        <v>7235</v>
      </c>
      <c r="D108" s="40"/>
      <c r="E108" s="41"/>
    </row>
    <row r="109" spans="1:5" ht="15.75" x14ac:dyDescent="0.15">
      <c r="A109" s="49"/>
      <c r="B109" s="37">
        <v>3</v>
      </c>
      <c r="C109" s="40" t="s">
        <v>7236</v>
      </c>
      <c r="D109" s="40"/>
      <c r="E109" s="41"/>
    </row>
    <row r="110" spans="1:5" ht="15.75" x14ac:dyDescent="0.15">
      <c r="A110" s="49"/>
      <c r="B110" s="37"/>
      <c r="C110" s="40"/>
      <c r="D110" s="40"/>
      <c r="E110" s="41"/>
    </row>
    <row r="111" spans="1:5" ht="15.75" x14ac:dyDescent="0.15">
      <c r="A111" s="49"/>
      <c r="B111" s="37"/>
      <c r="C111" s="40"/>
      <c r="D111" s="40"/>
      <c r="E111" s="41"/>
    </row>
    <row r="112" spans="1:5" ht="15.75" x14ac:dyDescent="0.15">
      <c r="A112" s="49"/>
      <c r="B112" s="37"/>
      <c r="C112" s="40"/>
      <c r="D112" s="40"/>
      <c r="E112" s="41"/>
    </row>
    <row r="113" spans="1:5" ht="15.75" x14ac:dyDescent="0.15">
      <c r="A113" s="49"/>
      <c r="B113" s="37"/>
      <c r="C113" s="40"/>
      <c r="D113" s="40"/>
      <c r="E113" s="41"/>
    </row>
    <row r="114" spans="1:5" ht="15.75" x14ac:dyDescent="0.15">
      <c r="A114" s="49"/>
      <c r="B114" s="37"/>
      <c r="C114" s="40"/>
      <c r="D114" s="40"/>
      <c r="E114" s="41"/>
    </row>
    <row r="115" spans="1:5" ht="15.75" x14ac:dyDescent="0.15">
      <c r="A115" s="49"/>
      <c r="B115" s="37"/>
      <c r="C115" s="40"/>
      <c r="D115" s="40"/>
      <c r="E115" s="41"/>
    </row>
    <row r="116" spans="1:5" ht="15.75" x14ac:dyDescent="0.15">
      <c r="A116" s="49"/>
      <c r="B116" s="37"/>
      <c r="C116" s="40"/>
      <c r="D116" s="40"/>
      <c r="E116" s="41"/>
    </row>
    <row r="117" spans="1:5" ht="15.75" x14ac:dyDescent="0.15">
      <c r="A117" s="49"/>
      <c r="B117" s="37"/>
      <c r="C117" s="40"/>
      <c r="D117" s="40"/>
      <c r="E117" s="41"/>
    </row>
    <row r="118" spans="1:5" ht="15.75" x14ac:dyDescent="0.15">
      <c r="A118" s="49"/>
      <c r="B118" s="37"/>
      <c r="C118" s="40"/>
      <c r="D118" s="40"/>
      <c r="E118" s="41"/>
    </row>
    <row r="119" spans="1:5" ht="15.75" x14ac:dyDescent="0.15">
      <c r="A119" s="49"/>
      <c r="B119" s="37"/>
      <c r="C119" s="40"/>
      <c r="D119" s="40"/>
      <c r="E119" s="41"/>
    </row>
    <row r="120" spans="1:5" ht="15.75" x14ac:dyDescent="0.15">
      <c r="A120" s="49"/>
      <c r="B120" s="37"/>
      <c r="C120" s="40"/>
      <c r="D120" s="40"/>
      <c r="E120" s="41"/>
    </row>
    <row r="121" spans="1:5" ht="15.75" x14ac:dyDescent="0.15">
      <c r="A121" s="49"/>
      <c r="B121" s="37"/>
      <c r="C121" s="40"/>
      <c r="D121" s="40"/>
      <c r="E121" s="41"/>
    </row>
    <row r="122" spans="1:5" ht="16.5" thickBot="1" x14ac:dyDescent="0.2">
      <c r="A122" s="52"/>
      <c r="B122" s="43"/>
      <c r="C122" s="53"/>
      <c r="D122" s="53"/>
      <c r="E122" s="54"/>
    </row>
  </sheetData>
  <mergeCells count="1">
    <mergeCell ref="A1:E1"/>
  </mergeCells>
  <phoneticPr fontId="3"/>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3:H34"/>
  <sheetViews>
    <sheetView workbookViewId="0">
      <pane ySplit="3" topLeftCell="A4" activePane="bottomLeft" state="frozen"/>
      <selection pane="bottomLeft" activeCell="F23" sqref="F23"/>
    </sheetView>
  </sheetViews>
  <sheetFormatPr defaultColWidth="9.28515625" defaultRowHeight="15.75" x14ac:dyDescent="0.25"/>
  <cols>
    <col min="1" max="1" width="4.5703125" style="77" bestFit="1" customWidth="1"/>
    <col min="2" max="2" width="8.42578125" style="77" bestFit="1" customWidth="1"/>
    <col min="3" max="3" width="10.7109375" style="77" bestFit="1" customWidth="1"/>
    <col min="4" max="5" width="19.5703125" style="78" bestFit="1" customWidth="1"/>
    <col min="6" max="6" width="24.85546875" style="78" bestFit="1" customWidth="1"/>
    <col min="7" max="7" width="15.28515625" style="77" bestFit="1" customWidth="1"/>
    <col min="8" max="8" width="17.7109375" style="77" bestFit="1" customWidth="1"/>
    <col min="9" max="16384" width="9.28515625" style="77"/>
  </cols>
  <sheetData>
    <row r="3" spans="1:8" x14ac:dyDescent="0.25">
      <c r="A3" s="79"/>
      <c r="B3" s="79"/>
      <c r="C3" s="79" t="s">
        <v>7276</v>
      </c>
      <c r="D3" s="80" t="s">
        <v>7277</v>
      </c>
      <c r="E3" s="80" t="s">
        <v>7278</v>
      </c>
      <c r="F3" s="80" t="s">
        <v>7279</v>
      </c>
      <c r="G3" s="79" t="s">
        <v>7264</v>
      </c>
      <c r="H3" s="79" t="s">
        <v>7280</v>
      </c>
    </row>
    <row r="4" spans="1:8" x14ac:dyDescent="0.25">
      <c r="A4" s="79">
        <v>1</v>
      </c>
      <c r="B4" s="79" t="e">
        <f>#REF!</f>
        <v>#REF!</v>
      </c>
      <c r="C4" s="79" t="e">
        <f>#REF!</f>
        <v>#REF!</v>
      </c>
      <c r="D4" s="80" t="e">
        <f>#REF!</f>
        <v>#REF!</v>
      </c>
      <c r="E4" s="80" t="e">
        <f>#REF!</f>
        <v>#REF!</v>
      </c>
      <c r="F4" s="80" t="e">
        <f>#REF!</f>
        <v>#REF!</v>
      </c>
      <c r="G4" s="81" t="e">
        <f>#REF!</f>
        <v>#REF!</v>
      </c>
      <c r="H4" s="79" t="e">
        <f>#REF!</f>
        <v>#REF!</v>
      </c>
    </row>
    <row r="5" spans="1:8" x14ac:dyDescent="0.25">
      <c r="A5" s="79">
        <v>2</v>
      </c>
      <c r="B5" s="79" t="e">
        <f>#REF!</f>
        <v>#REF!</v>
      </c>
      <c r="C5" s="79" t="e">
        <f>#REF!</f>
        <v>#REF!</v>
      </c>
      <c r="D5" s="80" t="e">
        <f>#REF!</f>
        <v>#REF!</v>
      </c>
      <c r="E5" s="80" t="e">
        <f>#REF!</f>
        <v>#REF!</v>
      </c>
      <c r="F5" s="80" t="e">
        <f>#REF!</f>
        <v>#REF!</v>
      </c>
      <c r="G5" s="81" t="e">
        <f>#REF!</f>
        <v>#REF!</v>
      </c>
      <c r="H5" s="79" t="e">
        <f>#REF!</f>
        <v>#REF!</v>
      </c>
    </row>
    <row r="6" spans="1:8" x14ac:dyDescent="0.25">
      <c r="A6" s="79">
        <v>3</v>
      </c>
      <c r="B6" s="79" t="e">
        <f>#REF!</f>
        <v>#REF!</v>
      </c>
      <c r="C6" s="79" t="e">
        <f>#REF!</f>
        <v>#REF!</v>
      </c>
      <c r="D6" s="80" t="e">
        <f>#REF!</f>
        <v>#REF!</v>
      </c>
      <c r="E6" s="80" t="e">
        <f>#REF!</f>
        <v>#REF!</v>
      </c>
      <c r="F6" s="80" t="e">
        <f>#REF!</f>
        <v>#REF!</v>
      </c>
      <c r="G6" s="81" t="e">
        <f>#REF!</f>
        <v>#REF!</v>
      </c>
      <c r="H6" s="79" t="e">
        <f>#REF!</f>
        <v>#REF!</v>
      </c>
    </row>
    <row r="7" spans="1:8" x14ac:dyDescent="0.25">
      <c r="A7" s="79">
        <v>4</v>
      </c>
      <c r="B7" s="79" t="e">
        <f>#REF!</f>
        <v>#REF!</v>
      </c>
      <c r="C7" s="79" t="e">
        <f>#REF!</f>
        <v>#REF!</v>
      </c>
      <c r="D7" s="80" t="e">
        <f>#REF!</f>
        <v>#REF!</v>
      </c>
      <c r="E7" s="80" t="e">
        <f>#REF!</f>
        <v>#REF!</v>
      </c>
      <c r="F7" s="80" t="e">
        <f>#REF!</f>
        <v>#REF!</v>
      </c>
      <c r="G7" s="81" t="e">
        <f>#REF!</f>
        <v>#REF!</v>
      </c>
      <c r="H7" s="79" t="e">
        <f>#REF!</f>
        <v>#REF!</v>
      </c>
    </row>
    <row r="8" spans="1:8" x14ac:dyDescent="0.25">
      <c r="A8" s="79">
        <v>5</v>
      </c>
      <c r="B8" s="79" t="e">
        <f>#REF!</f>
        <v>#REF!</v>
      </c>
      <c r="C8" s="79" t="e">
        <f>#REF!</f>
        <v>#REF!</v>
      </c>
      <c r="D8" s="80" t="e">
        <f>#REF!</f>
        <v>#REF!</v>
      </c>
      <c r="E8" s="80" t="e">
        <f>#REF!</f>
        <v>#REF!</v>
      </c>
      <c r="F8" s="80" t="e">
        <f>#REF!</f>
        <v>#REF!</v>
      </c>
      <c r="G8" s="81" t="e">
        <f>#REF!</f>
        <v>#REF!</v>
      </c>
      <c r="H8" s="79" t="e">
        <f>#REF!</f>
        <v>#REF!</v>
      </c>
    </row>
    <row r="9" spans="1:8" x14ac:dyDescent="0.25">
      <c r="A9" s="79">
        <v>6</v>
      </c>
      <c r="B9" s="79" t="e">
        <f>#REF!</f>
        <v>#REF!</v>
      </c>
      <c r="C9" s="79" t="e">
        <f>#REF!</f>
        <v>#REF!</v>
      </c>
      <c r="D9" s="80" t="e">
        <f>#REF!</f>
        <v>#REF!</v>
      </c>
      <c r="E9" s="80" t="e">
        <f>#REF!</f>
        <v>#REF!</v>
      </c>
      <c r="F9" s="80" t="e">
        <f>#REF!</f>
        <v>#REF!</v>
      </c>
      <c r="G9" s="81" t="e">
        <f>#REF!</f>
        <v>#REF!</v>
      </c>
      <c r="H9" s="79" t="e">
        <f>#REF!</f>
        <v>#REF!</v>
      </c>
    </row>
    <row r="10" spans="1:8" x14ac:dyDescent="0.25">
      <c r="A10" s="79">
        <v>7</v>
      </c>
      <c r="B10" s="79" t="e">
        <f>#REF!</f>
        <v>#REF!</v>
      </c>
      <c r="C10" s="79" t="e">
        <f>#REF!</f>
        <v>#REF!</v>
      </c>
      <c r="D10" s="80" t="e">
        <f>#REF!</f>
        <v>#REF!</v>
      </c>
      <c r="E10" s="80" t="e">
        <f>#REF!</f>
        <v>#REF!</v>
      </c>
      <c r="F10" s="80" t="e">
        <f>#REF!</f>
        <v>#REF!</v>
      </c>
      <c r="G10" s="81" t="e">
        <f>#REF!</f>
        <v>#REF!</v>
      </c>
      <c r="H10" s="79" t="e">
        <f>#REF!</f>
        <v>#REF!</v>
      </c>
    </row>
    <row r="11" spans="1:8" x14ac:dyDescent="0.25">
      <c r="A11" s="79">
        <v>8</v>
      </c>
      <c r="B11" s="79" t="e">
        <f>#REF!</f>
        <v>#REF!</v>
      </c>
      <c r="C11" s="79" t="e">
        <f>#REF!</f>
        <v>#REF!</v>
      </c>
      <c r="D11" s="80" t="e">
        <f>#REF!</f>
        <v>#REF!</v>
      </c>
      <c r="E11" s="80" t="e">
        <f>#REF!</f>
        <v>#REF!</v>
      </c>
      <c r="F11" s="80" t="e">
        <f>#REF!</f>
        <v>#REF!</v>
      </c>
      <c r="G11" s="81" t="e">
        <f>#REF!</f>
        <v>#REF!</v>
      </c>
      <c r="H11" s="79" t="e">
        <f>#REF!</f>
        <v>#REF!</v>
      </c>
    </row>
    <row r="12" spans="1:8" x14ac:dyDescent="0.25">
      <c r="A12" s="79">
        <v>9</v>
      </c>
      <c r="B12" s="79" t="e">
        <f>#REF!</f>
        <v>#REF!</v>
      </c>
      <c r="C12" s="79" t="e">
        <f>#REF!</f>
        <v>#REF!</v>
      </c>
      <c r="D12" s="80" t="e">
        <f>#REF!</f>
        <v>#REF!</v>
      </c>
      <c r="E12" s="80" t="e">
        <f>#REF!</f>
        <v>#REF!</v>
      </c>
      <c r="F12" s="80" t="e">
        <f>#REF!</f>
        <v>#REF!</v>
      </c>
      <c r="G12" s="81" t="e">
        <f>#REF!</f>
        <v>#REF!</v>
      </c>
      <c r="H12" s="79" t="e">
        <f>#REF!</f>
        <v>#REF!</v>
      </c>
    </row>
    <row r="13" spans="1:8" x14ac:dyDescent="0.25">
      <c r="A13" s="79">
        <v>10</v>
      </c>
      <c r="B13" s="79" t="e">
        <f>#REF!</f>
        <v>#REF!</v>
      </c>
      <c r="C13" s="79" t="e">
        <f>#REF!</f>
        <v>#REF!</v>
      </c>
      <c r="D13" s="80" t="e">
        <f>#REF!</f>
        <v>#REF!</v>
      </c>
      <c r="E13" s="80" t="e">
        <f>#REF!</f>
        <v>#REF!</v>
      </c>
      <c r="F13" s="80" t="e">
        <f>#REF!</f>
        <v>#REF!</v>
      </c>
      <c r="G13" s="81" t="e">
        <f>#REF!</f>
        <v>#REF!</v>
      </c>
      <c r="H13" s="79" t="e">
        <f>#REF!</f>
        <v>#REF!</v>
      </c>
    </row>
    <row r="14" spans="1:8" x14ac:dyDescent="0.25">
      <c r="A14" s="79">
        <v>11</v>
      </c>
      <c r="B14" s="79" t="e">
        <f>#REF!</f>
        <v>#REF!</v>
      </c>
      <c r="C14" s="79" t="e">
        <f>#REF!</f>
        <v>#REF!</v>
      </c>
      <c r="D14" s="80" t="e">
        <f>#REF!</f>
        <v>#REF!</v>
      </c>
      <c r="E14" s="80" t="e">
        <f>#REF!</f>
        <v>#REF!</v>
      </c>
      <c r="F14" s="80" t="e">
        <f>#REF!</f>
        <v>#REF!</v>
      </c>
      <c r="G14" s="81" t="e">
        <f>#REF!</f>
        <v>#REF!</v>
      </c>
      <c r="H14" s="79" t="e">
        <f>#REF!</f>
        <v>#REF!</v>
      </c>
    </row>
    <row r="15" spans="1:8" x14ac:dyDescent="0.25">
      <c r="A15" s="79">
        <v>12</v>
      </c>
      <c r="B15" s="79" t="e">
        <f>#REF!</f>
        <v>#REF!</v>
      </c>
      <c r="C15" s="79" t="e">
        <f>#REF!</f>
        <v>#REF!</v>
      </c>
      <c r="D15" s="80" t="e">
        <f>#REF!</f>
        <v>#REF!</v>
      </c>
      <c r="E15" s="80" t="e">
        <f>#REF!</f>
        <v>#REF!</v>
      </c>
      <c r="F15" s="80" t="e">
        <f>#REF!</f>
        <v>#REF!</v>
      </c>
      <c r="G15" s="81" t="e">
        <f>#REF!</f>
        <v>#REF!</v>
      </c>
      <c r="H15" s="79" t="e">
        <f>#REF!</f>
        <v>#REF!</v>
      </c>
    </row>
    <row r="16" spans="1:8" x14ac:dyDescent="0.25">
      <c r="A16" s="79">
        <v>13</v>
      </c>
      <c r="B16" s="79" t="e">
        <f>#REF!</f>
        <v>#REF!</v>
      </c>
      <c r="C16" s="79" t="e">
        <f>#REF!</f>
        <v>#REF!</v>
      </c>
      <c r="D16" s="80" t="e">
        <f>#REF!</f>
        <v>#REF!</v>
      </c>
      <c r="E16" s="80" t="e">
        <f>#REF!</f>
        <v>#REF!</v>
      </c>
      <c r="F16" s="80" t="e">
        <f>#REF!</f>
        <v>#REF!</v>
      </c>
      <c r="G16" s="81" t="e">
        <f>#REF!</f>
        <v>#REF!</v>
      </c>
      <c r="H16" s="79" t="e">
        <f>#REF!</f>
        <v>#REF!</v>
      </c>
    </row>
    <row r="17" spans="1:8" x14ac:dyDescent="0.25">
      <c r="A17" s="79">
        <v>14</v>
      </c>
      <c r="B17" s="79" t="e">
        <f>#REF!</f>
        <v>#REF!</v>
      </c>
      <c r="C17" s="79" t="e">
        <f>#REF!</f>
        <v>#REF!</v>
      </c>
      <c r="D17" s="80" t="e">
        <f>#REF!</f>
        <v>#REF!</v>
      </c>
      <c r="E17" s="80" t="e">
        <f>#REF!</f>
        <v>#REF!</v>
      </c>
      <c r="F17" s="80" t="e">
        <f>#REF!</f>
        <v>#REF!</v>
      </c>
      <c r="G17" s="81" t="e">
        <f>#REF!</f>
        <v>#REF!</v>
      </c>
      <c r="H17" s="79" t="e">
        <f>#REF!</f>
        <v>#REF!</v>
      </c>
    </row>
    <row r="18" spans="1:8" x14ac:dyDescent="0.25">
      <c r="A18" s="79">
        <v>15</v>
      </c>
      <c r="B18" s="79" t="e">
        <f>#REF!</f>
        <v>#REF!</v>
      </c>
      <c r="C18" s="79" t="e">
        <f>#REF!</f>
        <v>#REF!</v>
      </c>
      <c r="D18" s="80" t="e">
        <f>#REF!</f>
        <v>#REF!</v>
      </c>
      <c r="E18" s="80" t="e">
        <f>#REF!</f>
        <v>#REF!</v>
      </c>
      <c r="F18" s="80" t="e">
        <f>#REF!</f>
        <v>#REF!</v>
      </c>
      <c r="G18" s="81" t="e">
        <f>#REF!</f>
        <v>#REF!</v>
      </c>
      <c r="H18" s="79" t="e">
        <f>#REF!</f>
        <v>#REF!</v>
      </c>
    </row>
    <row r="19" spans="1:8" x14ac:dyDescent="0.25">
      <c r="A19" s="79">
        <v>16</v>
      </c>
      <c r="B19" s="79" t="e">
        <f>#REF!</f>
        <v>#REF!</v>
      </c>
      <c r="C19" s="79" t="e">
        <f>#REF!</f>
        <v>#REF!</v>
      </c>
      <c r="D19" s="80" t="e">
        <f>#REF!</f>
        <v>#REF!</v>
      </c>
      <c r="E19" s="80" t="e">
        <f>#REF!</f>
        <v>#REF!</v>
      </c>
      <c r="F19" s="80" t="e">
        <f>#REF!</f>
        <v>#REF!</v>
      </c>
      <c r="G19" s="81" t="e">
        <f>#REF!</f>
        <v>#REF!</v>
      </c>
      <c r="H19" s="79" t="e">
        <f>#REF!</f>
        <v>#REF!</v>
      </c>
    </row>
    <row r="20" spans="1:8" x14ac:dyDescent="0.25">
      <c r="A20" s="79">
        <v>17</v>
      </c>
      <c r="B20" s="79" t="e">
        <f>#REF!</f>
        <v>#REF!</v>
      </c>
      <c r="C20" s="79" t="e">
        <f>#REF!</f>
        <v>#REF!</v>
      </c>
      <c r="D20" s="80" t="e">
        <f>#REF!</f>
        <v>#REF!</v>
      </c>
      <c r="E20" s="80" t="e">
        <f>#REF!</f>
        <v>#REF!</v>
      </c>
      <c r="F20" s="80" t="e">
        <f>#REF!</f>
        <v>#REF!</v>
      </c>
      <c r="G20" s="81" t="e">
        <f>#REF!</f>
        <v>#REF!</v>
      </c>
      <c r="H20" s="79" t="e">
        <f>#REF!</f>
        <v>#REF!</v>
      </c>
    </row>
    <row r="21" spans="1:8" x14ac:dyDescent="0.25">
      <c r="A21" s="79">
        <v>18</v>
      </c>
      <c r="B21" s="79" t="e">
        <f>#REF!</f>
        <v>#REF!</v>
      </c>
      <c r="C21" s="79" t="e">
        <f>#REF!</f>
        <v>#REF!</v>
      </c>
      <c r="D21" s="80" t="e">
        <f>#REF!</f>
        <v>#REF!</v>
      </c>
      <c r="E21" s="80" t="e">
        <f>#REF!</f>
        <v>#REF!</v>
      </c>
      <c r="F21" s="80" t="e">
        <f>#REF!</f>
        <v>#REF!</v>
      </c>
      <c r="G21" s="81" t="e">
        <f>#REF!</f>
        <v>#REF!</v>
      </c>
      <c r="H21" s="79" t="e">
        <f>#REF!</f>
        <v>#REF!</v>
      </c>
    </row>
    <row r="22" spans="1:8" x14ac:dyDescent="0.25">
      <c r="A22" s="79">
        <v>19</v>
      </c>
      <c r="B22" s="79" t="e">
        <f>#REF!</f>
        <v>#REF!</v>
      </c>
      <c r="C22" s="79" t="e">
        <f>#REF!</f>
        <v>#REF!</v>
      </c>
      <c r="D22" s="80" t="e">
        <f>#REF!</f>
        <v>#REF!</v>
      </c>
      <c r="E22" s="80" t="e">
        <f>#REF!</f>
        <v>#REF!</v>
      </c>
      <c r="F22" s="80" t="e">
        <f>#REF!</f>
        <v>#REF!</v>
      </c>
      <c r="G22" s="81" t="e">
        <f>#REF!</f>
        <v>#REF!</v>
      </c>
      <c r="H22" s="79" t="e">
        <f>#REF!</f>
        <v>#REF!</v>
      </c>
    </row>
    <row r="23" spans="1:8" x14ac:dyDescent="0.25">
      <c r="A23" s="79">
        <v>20</v>
      </c>
      <c r="B23" s="79" t="e">
        <f>#REF!</f>
        <v>#REF!</v>
      </c>
      <c r="C23" s="79" t="e">
        <f>#REF!</f>
        <v>#REF!</v>
      </c>
      <c r="D23" s="80" t="e">
        <f>#REF!</f>
        <v>#REF!</v>
      </c>
      <c r="E23" s="80" t="e">
        <f>#REF!</f>
        <v>#REF!</v>
      </c>
      <c r="F23" s="80" t="e">
        <f>#REF!</f>
        <v>#REF!</v>
      </c>
      <c r="G23" s="81" t="e">
        <f>#REF!</f>
        <v>#REF!</v>
      </c>
      <c r="H23" s="79" t="e">
        <f>#REF!</f>
        <v>#REF!</v>
      </c>
    </row>
    <row r="24" spans="1:8" x14ac:dyDescent="0.25">
      <c r="A24" s="79">
        <v>21</v>
      </c>
      <c r="B24" s="79" t="e">
        <f>#REF!</f>
        <v>#REF!</v>
      </c>
      <c r="C24" s="79" t="e">
        <f>#REF!</f>
        <v>#REF!</v>
      </c>
      <c r="D24" s="80" t="e">
        <f>#REF!</f>
        <v>#REF!</v>
      </c>
      <c r="E24" s="80" t="e">
        <f>#REF!</f>
        <v>#REF!</v>
      </c>
      <c r="F24" s="80" t="e">
        <f>#REF!</f>
        <v>#REF!</v>
      </c>
      <c r="G24" s="81" t="e">
        <f>#REF!</f>
        <v>#REF!</v>
      </c>
      <c r="H24" s="79" t="e">
        <f>#REF!</f>
        <v>#REF!</v>
      </c>
    </row>
    <row r="25" spans="1:8" x14ac:dyDescent="0.25">
      <c r="A25" s="79">
        <v>22</v>
      </c>
      <c r="B25" s="79" t="e">
        <f>#REF!</f>
        <v>#REF!</v>
      </c>
      <c r="C25" s="79" t="e">
        <f>#REF!</f>
        <v>#REF!</v>
      </c>
      <c r="D25" s="80" t="e">
        <f>#REF!</f>
        <v>#REF!</v>
      </c>
      <c r="E25" s="80" t="e">
        <f>#REF!</f>
        <v>#REF!</v>
      </c>
      <c r="F25" s="80" t="e">
        <f>#REF!</f>
        <v>#REF!</v>
      </c>
      <c r="G25" s="81" t="e">
        <f>#REF!</f>
        <v>#REF!</v>
      </c>
      <c r="H25" s="79" t="e">
        <f>#REF!</f>
        <v>#REF!</v>
      </c>
    </row>
    <row r="26" spans="1:8" x14ac:dyDescent="0.25">
      <c r="A26" s="79">
        <v>23</v>
      </c>
      <c r="B26" s="79" t="e">
        <f>#REF!</f>
        <v>#REF!</v>
      </c>
      <c r="C26" s="79" t="e">
        <f>#REF!</f>
        <v>#REF!</v>
      </c>
      <c r="D26" s="80" t="e">
        <f>#REF!</f>
        <v>#REF!</v>
      </c>
      <c r="E26" s="80" t="e">
        <f>#REF!</f>
        <v>#REF!</v>
      </c>
      <c r="F26" s="80" t="e">
        <f>#REF!</f>
        <v>#REF!</v>
      </c>
      <c r="G26" s="81" t="e">
        <f>#REF!</f>
        <v>#REF!</v>
      </c>
      <c r="H26" s="79" t="e">
        <f>#REF!</f>
        <v>#REF!</v>
      </c>
    </row>
    <row r="27" spans="1:8" x14ac:dyDescent="0.25">
      <c r="A27" s="79">
        <v>24</v>
      </c>
      <c r="B27" s="79" t="e">
        <f>#REF!</f>
        <v>#REF!</v>
      </c>
      <c r="C27" s="79" t="e">
        <f>#REF!</f>
        <v>#REF!</v>
      </c>
      <c r="D27" s="80" t="e">
        <f>#REF!</f>
        <v>#REF!</v>
      </c>
      <c r="E27" s="80" t="e">
        <f>#REF!</f>
        <v>#REF!</v>
      </c>
      <c r="F27" s="80" t="e">
        <f>#REF!</f>
        <v>#REF!</v>
      </c>
      <c r="G27" s="81" t="e">
        <f>#REF!</f>
        <v>#REF!</v>
      </c>
      <c r="H27" s="79" t="e">
        <f>#REF!</f>
        <v>#REF!</v>
      </c>
    </row>
    <row r="28" spans="1:8" x14ac:dyDescent="0.25">
      <c r="A28" s="79">
        <v>25</v>
      </c>
      <c r="B28" s="79" t="e">
        <f>#REF!</f>
        <v>#REF!</v>
      </c>
      <c r="C28" s="79" t="e">
        <f>#REF!</f>
        <v>#REF!</v>
      </c>
      <c r="D28" s="80" t="e">
        <f>#REF!</f>
        <v>#REF!</v>
      </c>
      <c r="E28" s="80" t="e">
        <f>#REF!</f>
        <v>#REF!</v>
      </c>
      <c r="F28" s="80" t="e">
        <f>#REF!</f>
        <v>#REF!</v>
      </c>
      <c r="G28" s="81" t="e">
        <f>#REF!</f>
        <v>#REF!</v>
      </c>
      <c r="H28" s="79" t="e">
        <f>#REF!</f>
        <v>#REF!</v>
      </c>
    </row>
    <row r="29" spans="1:8" x14ac:dyDescent="0.25">
      <c r="A29" s="79">
        <v>26</v>
      </c>
      <c r="B29" s="79" t="e">
        <f>#REF!</f>
        <v>#REF!</v>
      </c>
      <c r="C29" s="79" t="e">
        <f>#REF!</f>
        <v>#REF!</v>
      </c>
      <c r="D29" s="80" t="e">
        <f>#REF!</f>
        <v>#REF!</v>
      </c>
      <c r="E29" s="80" t="e">
        <f>#REF!</f>
        <v>#REF!</v>
      </c>
      <c r="F29" s="80" t="e">
        <f>#REF!</f>
        <v>#REF!</v>
      </c>
      <c r="G29" s="81" t="e">
        <f>#REF!</f>
        <v>#REF!</v>
      </c>
      <c r="H29" s="79" t="e">
        <f>#REF!</f>
        <v>#REF!</v>
      </c>
    </row>
    <row r="30" spans="1:8" x14ac:dyDescent="0.25">
      <c r="A30" s="79">
        <v>27</v>
      </c>
      <c r="B30" s="79" t="e">
        <f>#REF!</f>
        <v>#REF!</v>
      </c>
      <c r="C30" s="79" t="e">
        <f>#REF!</f>
        <v>#REF!</v>
      </c>
      <c r="D30" s="80" t="e">
        <f>#REF!</f>
        <v>#REF!</v>
      </c>
      <c r="E30" s="80" t="e">
        <f>#REF!</f>
        <v>#REF!</v>
      </c>
      <c r="F30" s="80" t="e">
        <f>#REF!</f>
        <v>#REF!</v>
      </c>
      <c r="G30" s="81" t="e">
        <f>#REF!</f>
        <v>#REF!</v>
      </c>
      <c r="H30" s="79" t="e">
        <f>#REF!</f>
        <v>#REF!</v>
      </c>
    </row>
    <row r="31" spans="1:8" x14ac:dyDescent="0.25">
      <c r="A31" s="79">
        <v>28</v>
      </c>
      <c r="B31" s="79" t="e">
        <f>#REF!</f>
        <v>#REF!</v>
      </c>
      <c r="C31" s="79" t="e">
        <f>#REF!</f>
        <v>#REF!</v>
      </c>
      <c r="D31" s="80" t="e">
        <f>#REF!</f>
        <v>#REF!</v>
      </c>
      <c r="E31" s="80" t="e">
        <f>#REF!</f>
        <v>#REF!</v>
      </c>
      <c r="F31" s="80" t="e">
        <f>#REF!</f>
        <v>#REF!</v>
      </c>
      <c r="G31" s="81" t="e">
        <f>#REF!</f>
        <v>#REF!</v>
      </c>
      <c r="H31" s="79" t="e">
        <f>#REF!</f>
        <v>#REF!</v>
      </c>
    </row>
    <row r="32" spans="1:8" x14ac:dyDescent="0.25">
      <c r="A32" s="79">
        <v>29</v>
      </c>
      <c r="B32" s="79" t="e">
        <f>#REF!</f>
        <v>#REF!</v>
      </c>
      <c r="C32" s="79" t="e">
        <f>#REF!</f>
        <v>#REF!</v>
      </c>
      <c r="D32" s="80" t="e">
        <f>#REF!</f>
        <v>#REF!</v>
      </c>
      <c r="E32" s="80" t="e">
        <f>#REF!</f>
        <v>#REF!</v>
      </c>
      <c r="F32" s="80" t="e">
        <f>#REF!</f>
        <v>#REF!</v>
      </c>
      <c r="G32" s="81" t="e">
        <f>#REF!</f>
        <v>#REF!</v>
      </c>
      <c r="H32" s="79" t="e">
        <f>#REF!</f>
        <v>#REF!</v>
      </c>
    </row>
    <row r="33" spans="1:8" x14ac:dyDescent="0.25">
      <c r="A33" s="79">
        <v>30</v>
      </c>
      <c r="B33" s="79" t="e">
        <f>#REF!</f>
        <v>#REF!</v>
      </c>
      <c r="C33" s="79" t="e">
        <f>#REF!</f>
        <v>#REF!</v>
      </c>
      <c r="D33" s="80" t="e">
        <f>#REF!</f>
        <v>#REF!</v>
      </c>
      <c r="E33" s="80" t="e">
        <f>#REF!</f>
        <v>#REF!</v>
      </c>
      <c r="F33" s="80" t="e">
        <f>#REF!</f>
        <v>#REF!</v>
      </c>
      <c r="G33" s="81" t="e">
        <f>#REF!</f>
        <v>#REF!</v>
      </c>
      <c r="H33" s="79" t="e">
        <f>#REF!</f>
        <v>#REF!</v>
      </c>
    </row>
    <row r="34" spans="1:8" x14ac:dyDescent="0.25">
      <c r="A34" s="79">
        <v>31</v>
      </c>
      <c r="B34" s="79" t="e">
        <f>#REF!</f>
        <v>#REF!</v>
      </c>
      <c r="C34" s="79" t="e">
        <f>#REF!</f>
        <v>#REF!</v>
      </c>
      <c r="D34" s="80" t="e">
        <f>#REF!</f>
        <v>#REF!</v>
      </c>
      <c r="E34" s="80" t="e">
        <f>#REF!</f>
        <v>#REF!</v>
      </c>
      <c r="F34" s="80" t="e">
        <f>#REF!</f>
        <v>#REF!</v>
      </c>
      <c r="G34" s="81" t="e">
        <f>#REF!</f>
        <v>#REF!</v>
      </c>
      <c r="H34" s="79" t="e">
        <f>#REF!</f>
        <v>#REF!</v>
      </c>
    </row>
  </sheetData>
  <autoFilter ref="A3:H34"/>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52"/>
  <sheetViews>
    <sheetView view="pageBreakPreview" zoomScaleNormal="100" zoomScaleSheetLayoutView="100" workbookViewId="0">
      <pane ySplit="8" topLeftCell="A9" activePane="bottomLeft" state="frozen"/>
      <selection activeCell="A2" sqref="A2"/>
      <selection pane="bottomLeft" activeCell="J143" sqref="J143"/>
    </sheetView>
  </sheetViews>
  <sheetFormatPr defaultColWidth="9.140625" defaultRowHeight="13.5" x14ac:dyDescent="0.15"/>
  <cols>
    <col min="1" max="1" width="1.85546875" style="2" customWidth="1"/>
    <col min="2" max="2" width="2.7109375" style="2" customWidth="1"/>
    <col min="3" max="3" width="2.42578125" style="2" customWidth="1"/>
    <col min="4" max="4" width="12.7109375" style="2" customWidth="1"/>
    <col min="5" max="5" width="12.7109375" style="2" hidden="1" customWidth="1"/>
    <col min="6" max="10" width="17.28515625" style="2" customWidth="1"/>
    <col min="11" max="11" width="17.28515625" style="2" hidden="1" customWidth="1"/>
    <col min="12" max="13" width="17.28515625" style="2" customWidth="1"/>
    <col min="14" max="17" width="17.28515625" style="3" customWidth="1"/>
    <col min="18" max="18" width="8.7109375" style="2" customWidth="1"/>
    <col min="19" max="24" width="4.28515625" style="2" customWidth="1"/>
    <col min="25" max="25" width="2.140625" style="2" customWidth="1"/>
    <col min="26" max="26" width="11.85546875" style="2" bestFit="1" customWidth="1"/>
    <col min="27" max="27" width="9.140625" style="2"/>
    <col min="28" max="28" width="11" style="2" bestFit="1" customWidth="1"/>
    <col min="29" max="16384" width="9.140625" style="2"/>
  </cols>
  <sheetData>
    <row r="1" spans="1:29" x14ac:dyDescent="0.15">
      <c r="A1" s="82" t="s">
        <v>7388</v>
      </c>
      <c r="B1" s="3"/>
      <c r="C1" s="3"/>
      <c r="D1" s="3"/>
      <c r="E1" s="3"/>
      <c r="F1" s="3"/>
      <c r="G1" s="3"/>
      <c r="H1" s="3"/>
      <c r="I1" s="3"/>
      <c r="J1" s="3"/>
      <c r="K1" s="3"/>
      <c r="L1" s="3"/>
      <c r="M1" s="3"/>
      <c r="R1" s="3"/>
      <c r="AA1" s="98"/>
      <c r="AB1" s="99"/>
      <c r="AC1" s="99"/>
    </row>
    <row r="2" spans="1:29" ht="4.5" customHeight="1" x14ac:dyDescent="0.15">
      <c r="A2" s="3"/>
      <c r="B2" s="3"/>
      <c r="C2" s="3"/>
      <c r="D2" s="3"/>
      <c r="E2" s="3"/>
      <c r="F2" s="3"/>
      <c r="G2" s="3"/>
      <c r="H2" s="3"/>
      <c r="I2" s="3"/>
      <c r="J2" s="3"/>
      <c r="K2" s="3"/>
      <c r="L2" s="3"/>
      <c r="M2" s="3"/>
      <c r="R2" s="3"/>
      <c r="AA2" s="98"/>
      <c r="AB2" s="98"/>
      <c r="AC2" s="98"/>
    </row>
    <row r="3" spans="1:29" ht="18.75" customHeight="1" x14ac:dyDescent="0.15">
      <c r="B3" s="3"/>
      <c r="C3" s="3"/>
      <c r="D3" s="3"/>
      <c r="E3" s="3"/>
      <c r="F3" s="299" t="s">
        <v>7482</v>
      </c>
      <c r="G3" s="299"/>
      <c r="H3" s="299"/>
      <c r="I3" s="299"/>
      <c r="J3" s="299"/>
      <c r="K3" s="299"/>
      <c r="L3" s="299"/>
      <c r="M3" s="299"/>
      <c r="N3" s="164" t="s">
        <v>7389</v>
      </c>
      <c r="O3" s="164"/>
      <c r="P3" s="165"/>
      <c r="Q3" s="166" t="s">
        <v>0</v>
      </c>
      <c r="R3" s="300" t="s">
        <v>7481</v>
      </c>
      <c r="S3" s="300"/>
      <c r="T3" s="300"/>
      <c r="U3" s="300"/>
      <c r="V3" s="300"/>
      <c r="W3" s="300"/>
      <c r="X3" s="300"/>
      <c r="Y3" s="300"/>
    </row>
    <row r="4" spans="1:29" ht="6.75" customHeight="1" thickBot="1" x14ac:dyDescent="0.2">
      <c r="A4" s="3"/>
      <c r="B4" s="3"/>
      <c r="C4" s="3"/>
      <c r="D4" s="3"/>
      <c r="E4" s="3"/>
      <c r="F4" s="3"/>
      <c r="G4" s="3"/>
      <c r="H4" s="3"/>
      <c r="I4" s="3"/>
      <c r="J4" s="3"/>
      <c r="K4" s="3"/>
      <c r="L4" s="3"/>
      <c r="M4" s="3"/>
      <c r="R4" s="3"/>
    </row>
    <row r="5" spans="1:29" ht="24" customHeight="1" x14ac:dyDescent="0.15">
      <c r="A5" s="301" t="s">
        <v>7324</v>
      </c>
      <c r="B5" s="302"/>
      <c r="C5" s="302"/>
      <c r="D5" s="303"/>
      <c r="E5" s="288"/>
      <c r="F5" s="228" t="s">
        <v>14</v>
      </c>
      <c r="G5" s="229" t="s">
        <v>13</v>
      </c>
      <c r="H5" s="228" t="s">
        <v>12</v>
      </c>
      <c r="I5" s="228" t="s">
        <v>7271</v>
      </c>
      <c r="J5" s="230" t="s">
        <v>7310</v>
      </c>
      <c r="K5" s="230"/>
      <c r="L5" s="228" t="s">
        <v>7283</v>
      </c>
      <c r="M5" s="229" t="s">
        <v>11</v>
      </c>
      <c r="N5" s="231" t="s">
        <v>7390</v>
      </c>
      <c r="O5" s="232" t="s">
        <v>7391</v>
      </c>
      <c r="P5" s="233" t="s">
        <v>7392</v>
      </c>
      <c r="Q5" s="234" t="s">
        <v>7393</v>
      </c>
      <c r="R5" s="307" t="s">
        <v>10</v>
      </c>
      <c r="S5" s="308"/>
      <c r="T5" s="308"/>
      <c r="U5" s="308"/>
      <c r="V5" s="308"/>
      <c r="W5" s="308"/>
      <c r="X5" s="308"/>
      <c r="Y5" s="309"/>
    </row>
    <row r="6" spans="1:29" ht="12.6" customHeight="1" x14ac:dyDescent="0.15">
      <c r="A6" s="304"/>
      <c r="B6" s="305"/>
      <c r="C6" s="305"/>
      <c r="D6" s="306"/>
      <c r="E6" s="289" t="s">
        <v>7202</v>
      </c>
      <c r="F6" s="235"/>
      <c r="G6" s="236"/>
      <c r="H6" s="236"/>
      <c r="I6" s="236"/>
      <c r="J6" s="237"/>
      <c r="K6" s="237"/>
      <c r="L6" s="236"/>
      <c r="M6" s="236"/>
      <c r="N6" s="289"/>
      <c r="O6" s="237"/>
      <c r="P6" s="238"/>
      <c r="Q6" s="239"/>
      <c r="R6" s="310"/>
      <c r="S6" s="311"/>
      <c r="T6" s="311"/>
      <c r="U6" s="311"/>
      <c r="V6" s="311"/>
      <c r="W6" s="311"/>
      <c r="X6" s="311"/>
      <c r="Y6" s="312"/>
    </row>
    <row r="7" spans="1:29" ht="14.25" thickBot="1" x14ac:dyDescent="0.2">
      <c r="A7" s="304"/>
      <c r="B7" s="305"/>
      <c r="C7" s="305"/>
      <c r="D7" s="306"/>
      <c r="E7" s="289" t="s">
        <v>7203</v>
      </c>
      <c r="F7" s="240" t="s">
        <v>9</v>
      </c>
      <c r="G7" s="240" t="s">
        <v>8</v>
      </c>
      <c r="H7" s="240" t="s">
        <v>7</v>
      </c>
      <c r="I7" s="240" t="s">
        <v>6</v>
      </c>
      <c r="J7" s="241" t="s">
        <v>7287</v>
      </c>
      <c r="K7" s="241"/>
      <c r="L7" s="240" t="s">
        <v>7272</v>
      </c>
      <c r="M7" s="240" t="s">
        <v>7288</v>
      </c>
      <c r="N7" s="242" t="s">
        <v>7394</v>
      </c>
      <c r="O7" s="241" t="s">
        <v>7395</v>
      </c>
      <c r="P7" s="243" t="s">
        <v>7396</v>
      </c>
      <c r="Q7" s="244" t="s">
        <v>7397</v>
      </c>
      <c r="R7" s="313"/>
      <c r="S7" s="314"/>
      <c r="T7" s="314"/>
      <c r="U7" s="314"/>
      <c r="V7" s="314"/>
      <c r="W7" s="314"/>
      <c r="X7" s="314"/>
      <c r="Y7" s="315"/>
    </row>
    <row r="8" spans="1:29" s="84" customFormat="1" ht="10.5" x14ac:dyDescent="0.15">
      <c r="A8" s="245"/>
      <c r="B8" s="83"/>
      <c r="C8" s="83"/>
      <c r="D8" s="246"/>
      <c r="E8" s="83"/>
      <c r="F8" s="168" t="s">
        <v>7284</v>
      </c>
      <c r="G8" s="168" t="s">
        <v>7284</v>
      </c>
      <c r="H8" s="247" t="s">
        <v>7284</v>
      </c>
      <c r="I8" s="248" t="s">
        <v>7284</v>
      </c>
      <c r="J8" s="168" t="s">
        <v>7284</v>
      </c>
      <c r="K8" s="168"/>
      <c r="L8" s="247" t="s">
        <v>7284</v>
      </c>
      <c r="M8" s="247" t="s">
        <v>7284</v>
      </c>
      <c r="N8" s="167" t="s">
        <v>7284</v>
      </c>
      <c r="O8" s="168" t="s">
        <v>7284</v>
      </c>
      <c r="P8" s="249" t="s">
        <v>7284</v>
      </c>
      <c r="Q8" s="250" t="s">
        <v>7284</v>
      </c>
      <c r="R8" s="330"/>
      <c r="S8" s="331"/>
      <c r="T8" s="331"/>
      <c r="U8" s="331"/>
      <c r="V8" s="331"/>
      <c r="W8" s="331"/>
      <c r="X8" s="331"/>
      <c r="Y8" s="332"/>
    </row>
    <row r="9" spans="1:29" ht="18" customHeight="1" x14ac:dyDescent="0.15">
      <c r="A9" s="333" t="s">
        <v>7261</v>
      </c>
      <c r="B9" s="334"/>
      <c r="C9" s="334"/>
      <c r="D9" s="335"/>
      <c r="E9" s="290" t="e">
        <f>#REF!</f>
        <v>#REF!</v>
      </c>
      <c r="F9" s="120">
        <f>SUM(F10:F12)</f>
        <v>0</v>
      </c>
      <c r="G9" s="120">
        <f t="shared" ref="G9:J9" si="0">SUM(G10:G12)</f>
        <v>0</v>
      </c>
      <c r="H9" s="120">
        <f t="shared" si="0"/>
        <v>0</v>
      </c>
      <c r="I9" s="120">
        <f t="shared" si="0"/>
        <v>0</v>
      </c>
      <c r="J9" s="120">
        <f t="shared" si="0"/>
        <v>0</v>
      </c>
      <c r="K9" s="120"/>
      <c r="L9" s="251">
        <f>SUM(L10:L12)</f>
        <v>0</v>
      </c>
      <c r="M9" s="252">
        <f>ROUNDDOWN(SUM(M10:M12),-3)</f>
        <v>0</v>
      </c>
      <c r="N9" s="169"/>
      <c r="O9" s="170"/>
      <c r="P9" s="253">
        <f>MIN(M9:N9)</f>
        <v>0</v>
      </c>
      <c r="Q9" s="254">
        <f>P9-O9</f>
        <v>0</v>
      </c>
      <c r="R9" s="336"/>
      <c r="S9" s="337"/>
      <c r="T9" s="337"/>
      <c r="U9" s="337"/>
      <c r="V9" s="337"/>
      <c r="W9" s="337"/>
      <c r="X9" s="337"/>
      <c r="Y9" s="338"/>
    </row>
    <row r="10" spans="1:29" ht="18" customHeight="1" x14ac:dyDescent="0.15">
      <c r="A10" s="255"/>
      <c r="B10" s="339" t="s">
        <v>7289</v>
      </c>
      <c r="C10" s="340"/>
      <c r="D10" s="341"/>
      <c r="E10" s="128"/>
      <c r="F10" s="121">
        <f>'要綱様式1-2'!L8</f>
        <v>0</v>
      </c>
      <c r="G10" s="121">
        <v>0</v>
      </c>
      <c r="H10" s="121">
        <f>F10-G10</f>
        <v>0</v>
      </c>
      <c r="I10" s="121">
        <f>'要綱様式1-2'!M8</f>
        <v>0</v>
      </c>
      <c r="J10" s="121">
        <f>ROUNDDOWN(MIN(H10:I10)*2/3,0)</f>
        <v>0</v>
      </c>
      <c r="K10" s="342">
        <f>SUM(J10:J11)</f>
        <v>0</v>
      </c>
      <c r="L10" s="344" t="str">
        <f>IFERROR(VLOOKUP('要綱様式1-2'!B7,[5]リンク先!$C$4:$D$6,2,FALSE),"0")</f>
        <v>0</v>
      </c>
      <c r="M10" s="344">
        <f>MIN(K10:L11)</f>
        <v>0</v>
      </c>
      <c r="N10" s="346"/>
      <c r="O10" s="348"/>
      <c r="P10" s="350"/>
      <c r="Q10" s="316"/>
      <c r="R10" s="318"/>
      <c r="S10" s="319"/>
      <c r="T10" s="319"/>
      <c r="U10" s="319"/>
      <c r="V10" s="319"/>
      <c r="W10" s="319"/>
      <c r="X10" s="319"/>
      <c r="Y10" s="320"/>
      <c r="Z10" s="85"/>
    </row>
    <row r="11" spans="1:29" ht="18" customHeight="1" x14ac:dyDescent="0.15">
      <c r="A11" s="255"/>
      <c r="B11" s="321" t="s">
        <v>7282</v>
      </c>
      <c r="C11" s="322"/>
      <c r="D11" s="323"/>
      <c r="E11" s="129"/>
      <c r="F11" s="122">
        <f>'要綱様式1-2'!L7</f>
        <v>0</v>
      </c>
      <c r="G11" s="122">
        <v>0</v>
      </c>
      <c r="H11" s="122">
        <f>F11-G11</f>
        <v>0</v>
      </c>
      <c r="I11" s="122">
        <f>'要綱様式1-2'!M7</f>
        <v>0</v>
      </c>
      <c r="J11" s="122">
        <f>ROUNDDOWN(MIN(H11:I11)*1/2,0)</f>
        <v>0</v>
      </c>
      <c r="K11" s="343"/>
      <c r="L11" s="345"/>
      <c r="M11" s="345"/>
      <c r="N11" s="347"/>
      <c r="O11" s="349"/>
      <c r="P11" s="351"/>
      <c r="Q11" s="317"/>
      <c r="R11" s="292"/>
      <c r="S11" s="293"/>
      <c r="T11" s="294"/>
      <c r="U11" s="293"/>
      <c r="V11" s="293"/>
      <c r="W11" s="293"/>
      <c r="X11" s="293"/>
      <c r="Y11" s="295"/>
    </row>
    <row r="12" spans="1:29" ht="18" customHeight="1" thickBot="1" x14ac:dyDescent="0.2">
      <c r="A12" s="256"/>
      <c r="B12" s="324" t="s">
        <v>7279</v>
      </c>
      <c r="C12" s="325"/>
      <c r="D12" s="326"/>
      <c r="E12" s="130"/>
      <c r="F12" s="123">
        <f>'要綱様式1-2'!L9</f>
        <v>0</v>
      </c>
      <c r="G12" s="123">
        <v>0</v>
      </c>
      <c r="H12" s="123">
        <f>F12-G12</f>
        <v>0</v>
      </c>
      <c r="I12" s="123">
        <f>'要綱様式1-2'!M9</f>
        <v>0</v>
      </c>
      <c r="J12" s="123">
        <f>ROUNDDOWN(MIN(H12:I12)*'要綱様式1-2'!N9,0)</f>
        <v>0</v>
      </c>
      <c r="K12" s="123"/>
      <c r="L12" s="257">
        <f>($S11-SUM($V11+$X11))*150000+$V11*400000+$X11*200000+W12*'要綱様式1-2'!N9</f>
        <v>0</v>
      </c>
      <c r="M12" s="258">
        <f>MIN(J12:L12)</f>
        <v>0</v>
      </c>
      <c r="N12" s="259"/>
      <c r="O12" s="260"/>
      <c r="P12" s="261"/>
      <c r="Q12" s="262"/>
      <c r="R12" s="327"/>
      <c r="S12" s="328"/>
      <c r="T12" s="328"/>
      <c r="U12" s="328"/>
      <c r="V12" s="328"/>
      <c r="W12" s="329"/>
      <c r="X12" s="329"/>
      <c r="Y12" s="296"/>
    </row>
    <row r="13" spans="1:29" ht="18" customHeight="1" x14ac:dyDescent="0.15">
      <c r="A13" s="362" t="s">
        <v>7260</v>
      </c>
      <c r="B13" s="363"/>
      <c r="C13" s="363"/>
      <c r="D13" s="364"/>
      <c r="E13" s="131"/>
      <c r="F13" s="263">
        <f>SUM(F14,F18,F22,F26,F30,F34,F38,F42,F46,F50,F54,F58,F62,F66,F70,F74,F78,F82,F86,F90,F94,F98,F102,F106,F110,F114,F118,F122,F126,F130)</f>
        <v>0</v>
      </c>
      <c r="G13" s="263">
        <f>SUM(G14,G18,G22,G26,G30,G34,G38,G42,G46,G50,G54,G58,G62,G66,G70,G74,G78,G82,G86,G90,G94,G98,G102,G106,G110,G114,G118,G122,G126,G130)</f>
        <v>0</v>
      </c>
      <c r="H13" s="263">
        <f>SUM(H14,H18,H22,H26,H30,H34,H38,H42,H46,H50,H54,H58,H62,H66,H70,H74,H78,H82,H86,H90,H94,H98,H102,H106,H110,H114,H118,H122,H126,H130)</f>
        <v>0</v>
      </c>
      <c r="I13" s="263">
        <f t="shared" ref="I13:M13" si="1">SUM(I14,I18,I22,I26,I30,I34,I38,I42,I46,I50,I54,I58,I62,I66,I70,I74,I78,I82,I86,I90,I94,I98,I102,I106,I110,I114,I118,I122,I126,I130)</f>
        <v>0</v>
      </c>
      <c r="J13" s="263">
        <f t="shared" si="1"/>
        <v>0</v>
      </c>
      <c r="K13" s="263">
        <f t="shared" si="1"/>
        <v>0</v>
      </c>
      <c r="L13" s="264">
        <f t="shared" si="1"/>
        <v>0</v>
      </c>
      <c r="M13" s="264">
        <f t="shared" si="1"/>
        <v>0</v>
      </c>
      <c r="N13" s="265">
        <f>SUM(N14,N18,N22,N26,N30,N34,N38,N42,N46,N50,N54,N58,N62,N66,N70)</f>
        <v>0</v>
      </c>
      <c r="O13" s="263">
        <f t="shared" ref="O13:Q13" si="2">SUM(O14,O18,O22,O26,O30,O34,O38,O42,O46,O50,O54,O58,O62,O66,O70)</f>
        <v>0</v>
      </c>
      <c r="P13" s="266">
        <f t="shared" si="2"/>
        <v>0</v>
      </c>
      <c r="Q13" s="267">
        <f t="shared" si="2"/>
        <v>0</v>
      </c>
      <c r="R13" s="365"/>
      <c r="S13" s="366"/>
      <c r="T13" s="366"/>
      <c r="U13" s="366"/>
      <c r="V13" s="366"/>
      <c r="W13" s="366"/>
      <c r="X13" s="366"/>
      <c r="Y13" s="367"/>
    </row>
    <row r="14" spans="1:29" ht="18" customHeight="1" x14ac:dyDescent="0.15">
      <c r="A14" s="268"/>
      <c r="B14" s="368" t="s">
        <v>7259</v>
      </c>
      <c r="C14" s="369"/>
      <c r="D14" s="269" t="str">
        <f>IF('要綱様式1-2'!A17="","",'要綱様式1-2'!A17)</f>
        <v/>
      </c>
      <c r="E14" s="132" t="e">
        <f>#REF!</f>
        <v>#REF!</v>
      </c>
      <c r="F14" s="124">
        <f>SUM(F15:F17)</f>
        <v>0</v>
      </c>
      <c r="G14" s="124">
        <f t="shared" ref="G14:L14" si="3">SUM(G15:G17)</f>
        <v>0</v>
      </c>
      <c r="H14" s="120">
        <f t="shared" si="3"/>
        <v>0</v>
      </c>
      <c r="I14" s="124">
        <f t="shared" si="3"/>
        <v>0</v>
      </c>
      <c r="J14" s="124">
        <f t="shared" si="3"/>
        <v>0</v>
      </c>
      <c r="K14" s="124"/>
      <c r="L14" s="270">
        <f t="shared" si="3"/>
        <v>0</v>
      </c>
      <c r="M14" s="271">
        <f>ROUNDDOWN(SUM(M15:M17),-3)</f>
        <v>0</v>
      </c>
      <c r="N14" s="169"/>
      <c r="O14" s="170"/>
      <c r="P14" s="253">
        <f>MIN(M14:N14)</f>
        <v>0</v>
      </c>
      <c r="Q14" s="254">
        <f>P14-O14</f>
        <v>0</v>
      </c>
      <c r="R14" s="336"/>
      <c r="S14" s="337"/>
      <c r="T14" s="337"/>
      <c r="U14" s="337"/>
      <c r="V14" s="337"/>
      <c r="W14" s="337"/>
      <c r="X14" s="337"/>
      <c r="Y14" s="338"/>
    </row>
    <row r="15" spans="1:29" ht="18" customHeight="1" x14ac:dyDescent="0.15">
      <c r="A15" s="268"/>
      <c r="B15" s="272"/>
      <c r="C15" s="370" t="s">
        <v>7290</v>
      </c>
      <c r="D15" s="371"/>
      <c r="E15" s="133"/>
      <c r="F15" s="125">
        <f>'要綱様式1-2'!L18</f>
        <v>0</v>
      </c>
      <c r="G15" s="125">
        <v>0</v>
      </c>
      <c r="H15" s="123">
        <f>F15-G15</f>
        <v>0</v>
      </c>
      <c r="I15" s="125">
        <f>'要綱様式1-2'!M18</f>
        <v>0</v>
      </c>
      <c r="J15" s="125">
        <f>ROUNDDOWN(MIN(H15:I15)*2/3,0)</f>
        <v>0</v>
      </c>
      <c r="K15" s="342">
        <f>SUM(J15:J16)</f>
        <v>0</v>
      </c>
      <c r="L15" s="344" t="str">
        <f>IFERROR(VLOOKUP('要綱様式1-2'!B17,[5]リンク先!$C$4:$D$6,2,FALSE),"0")</f>
        <v>0</v>
      </c>
      <c r="M15" s="344">
        <f>MIN(K15:L16)</f>
        <v>0</v>
      </c>
      <c r="N15" s="346"/>
      <c r="O15" s="348"/>
      <c r="P15" s="350"/>
      <c r="Q15" s="316"/>
      <c r="R15" s="352"/>
      <c r="S15" s="353"/>
      <c r="T15" s="353"/>
      <c r="U15" s="353"/>
      <c r="V15" s="353"/>
      <c r="W15" s="353"/>
      <c r="X15" s="353"/>
      <c r="Y15" s="354"/>
      <c r="Z15" s="118"/>
    </row>
    <row r="16" spans="1:29" ht="18" customHeight="1" x14ac:dyDescent="0.15">
      <c r="A16" s="268"/>
      <c r="B16" s="272"/>
      <c r="C16" s="355" t="s">
        <v>7307</v>
      </c>
      <c r="D16" s="356"/>
      <c r="E16" s="129"/>
      <c r="F16" s="122">
        <f>'要綱様式1-2'!L17</f>
        <v>0</v>
      </c>
      <c r="G16" s="122">
        <v>0</v>
      </c>
      <c r="H16" s="122">
        <f>F16-G16</f>
        <v>0</v>
      </c>
      <c r="I16" s="122">
        <f>'要綱様式1-2'!M17</f>
        <v>0</v>
      </c>
      <c r="J16" s="122">
        <f>ROUNDDOWN(MIN(H16:I16)*1/2,0)</f>
        <v>0</v>
      </c>
      <c r="K16" s="343"/>
      <c r="L16" s="345"/>
      <c r="M16" s="345"/>
      <c r="N16" s="347"/>
      <c r="O16" s="349"/>
      <c r="P16" s="351"/>
      <c r="Q16" s="317"/>
      <c r="R16" s="292"/>
      <c r="S16" s="293"/>
      <c r="T16" s="294"/>
      <c r="U16" s="293"/>
      <c r="V16" s="293"/>
      <c r="W16" s="293"/>
      <c r="X16" s="293"/>
      <c r="Y16" s="295"/>
      <c r="Z16" s="118"/>
    </row>
    <row r="17" spans="1:27" ht="18" customHeight="1" thickBot="1" x14ac:dyDescent="0.2">
      <c r="A17" s="268"/>
      <c r="B17" s="273"/>
      <c r="C17" s="357" t="s">
        <v>7286</v>
      </c>
      <c r="D17" s="358"/>
      <c r="E17" s="290"/>
      <c r="F17" s="120">
        <f>'要綱様式1-2'!L19</f>
        <v>0</v>
      </c>
      <c r="G17" s="120">
        <v>0</v>
      </c>
      <c r="H17" s="120">
        <f>F17-G17</f>
        <v>0</v>
      </c>
      <c r="I17" s="120">
        <f>'要綱様式1-2'!M19</f>
        <v>0</v>
      </c>
      <c r="J17" s="120">
        <f>ROUNDDOWN(MIN(H17:I17)*'要綱様式1-2'!N19,0)</f>
        <v>0</v>
      </c>
      <c r="K17" s="120"/>
      <c r="L17" s="257">
        <f>($S16-SUM($V16+$X16))*150000+$V16*400000+$X16*200000+W17*'要綱様式1-2'!N19</f>
        <v>0</v>
      </c>
      <c r="M17" s="252">
        <f>MIN(J17:L17)</f>
        <v>0</v>
      </c>
      <c r="N17" s="274"/>
      <c r="O17" s="275"/>
      <c r="P17" s="276"/>
      <c r="Q17" s="277"/>
      <c r="R17" s="359"/>
      <c r="S17" s="360"/>
      <c r="T17" s="360"/>
      <c r="U17" s="360"/>
      <c r="V17" s="360"/>
      <c r="W17" s="361"/>
      <c r="X17" s="361"/>
      <c r="Y17" s="157"/>
      <c r="Z17" s="118"/>
    </row>
    <row r="18" spans="1:27" ht="18" hidden="1" customHeight="1" x14ac:dyDescent="0.15">
      <c r="A18" s="268"/>
      <c r="B18" s="368" t="s">
        <v>7262</v>
      </c>
      <c r="C18" s="369"/>
      <c r="D18" s="269" t="str">
        <f>IF('要綱様式1-2'!A27="","",'要綱様式1-2'!A27)</f>
        <v/>
      </c>
      <c r="E18" s="132" t="e">
        <f>#REF!</f>
        <v>#REF!</v>
      </c>
      <c r="F18" s="124">
        <f>SUM(F19:F21)</f>
        <v>0</v>
      </c>
      <c r="G18" s="124">
        <f t="shared" ref="G18" si="4">SUM(G19:G21)</f>
        <v>0</v>
      </c>
      <c r="H18" s="120">
        <f>SUM(H19:H21)</f>
        <v>0</v>
      </c>
      <c r="I18" s="124">
        <f>SUM(I19:I21)</f>
        <v>0</v>
      </c>
      <c r="J18" s="124">
        <f>SUM(J19:J21)</f>
        <v>0</v>
      </c>
      <c r="K18" s="124"/>
      <c r="L18" s="270">
        <f>SUM(L19:L21)</f>
        <v>0</v>
      </c>
      <c r="M18" s="271">
        <f>ROUNDDOWN(SUM(M19:M21),-3)</f>
        <v>0</v>
      </c>
      <c r="N18" s="169"/>
      <c r="O18" s="170"/>
      <c r="P18" s="253">
        <f>MIN(M18:N18)</f>
        <v>0</v>
      </c>
      <c r="Q18" s="254">
        <f>P18-O18</f>
        <v>0</v>
      </c>
      <c r="R18" s="336"/>
      <c r="S18" s="337"/>
      <c r="T18" s="337"/>
      <c r="U18" s="337"/>
      <c r="V18" s="337"/>
      <c r="W18" s="337"/>
      <c r="X18" s="337"/>
      <c r="Y18" s="338"/>
      <c r="Z18" s="118"/>
    </row>
    <row r="19" spans="1:27" ht="18" hidden="1" customHeight="1" x14ac:dyDescent="0.15">
      <c r="A19" s="268"/>
      <c r="B19" s="272"/>
      <c r="C19" s="374" t="s">
        <v>7308</v>
      </c>
      <c r="D19" s="375"/>
      <c r="E19" s="128"/>
      <c r="F19" s="121">
        <f>'要綱様式1-2'!L28</f>
        <v>0</v>
      </c>
      <c r="G19" s="121">
        <v>0</v>
      </c>
      <c r="H19" s="121">
        <f>F19-G19</f>
        <v>0</v>
      </c>
      <c r="I19" s="121">
        <f>'要綱様式1-2'!M28</f>
        <v>0</v>
      </c>
      <c r="J19" s="121">
        <f>ROUNDDOWN(MIN(H19:I19)*2/3,0)</f>
        <v>0</v>
      </c>
      <c r="K19" s="342">
        <f>SUM(J19:J20)</f>
        <v>0</v>
      </c>
      <c r="L19" s="344" t="str">
        <f>IFERROR(VLOOKUP('要綱様式1-2'!B27,[5]リンク先!$C$4:$D$6,2,FALSE),"0")</f>
        <v>0</v>
      </c>
      <c r="M19" s="344">
        <f>MIN(K19:L20)</f>
        <v>0</v>
      </c>
      <c r="N19" s="346"/>
      <c r="O19" s="348"/>
      <c r="P19" s="350"/>
      <c r="Q19" s="316"/>
      <c r="R19" s="318"/>
      <c r="S19" s="319"/>
      <c r="T19" s="319"/>
      <c r="U19" s="319"/>
      <c r="V19" s="319"/>
      <c r="W19" s="319"/>
      <c r="X19" s="319"/>
      <c r="Y19" s="320"/>
      <c r="Z19" s="118"/>
    </row>
    <row r="20" spans="1:27" ht="18" hidden="1" customHeight="1" x14ac:dyDescent="0.15">
      <c r="A20" s="268"/>
      <c r="B20" s="272"/>
      <c r="C20" s="355" t="s">
        <v>7309</v>
      </c>
      <c r="D20" s="356"/>
      <c r="E20" s="129"/>
      <c r="F20" s="122">
        <f>'要綱様式1-2'!L27</f>
        <v>0</v>
      </c>
      <c r="G20" s="122">
        <v>0</v>
      </c>
      <c r="H20" s="122">
        <f>F20-G20</f>
        <v>0</v>
      </c>
      <c r="I20" s="122">
        <f>'要綱様式1-2'!M27</f>
        <v>0</v>
      </c>
      <c r="J20" s="122">
        <f>ROUNDDOWN(MIN(H20:I20)*1/2,0)</f>
        <v>0</v>
      </c>
      <c r="K20" s="343"/>
      <c r="L20" s="345"/>
      <c r="M20" s="345"/>
      <c r="N20" s="347"/>
      <c r="O20" s="349"/>
      <c r="P20" s="351"/>
      <c r="Q20" s="317"/>
      <c r="R20" s="292"/>
      <c r="S20" s="293"/>
      <c r="T20" s="294"/>
      <c r="U20" s="293"/>
      <c r="V20" s="293"/>
      <c r="W20" s="293"/>
      <c r="X20" s="293"/>
      <c r="Y20" s="295"/>
      <c r="Z20" s="118"/>
    </row>
    <row r="21" spans="1:27" ht="18" hidden="1" customHeight="1" x14ac:dyDescent="0.15">
      <c r="A21" s="268"/>
      <c r="B21" s="273"/>
      <c r="C21" s="372" t="s">
        <v>7286</v>
      </c>
      <c r="D21" s="373"/>
      <c r="E21" s="134"/>
      <c r="F21" s="126">
        <f>'要綱様式1-2'!L29</f>
        <v>0</v>
      </c>
      <c r="G21" s="126">
        <v>0</v>
      </c>
      <c r="H21" s="126">
        <f>F21-G21</f>
        <v>0</v>
      </c>
      <c r="I21" s="126">
        <f>'要綱様式1-2'!M29</f>
        <v>0</v>
      </c>
      <c r="J21" s="126">
        <f>ROUNDDOWN(MIN(H21:I21)*'要綱様式1-2'!N29,0)</f>
        <v>0</v>
      </c>
      <c r="K21" s="126"/>
      <c r="L21" s="257">
        <f>($S20-SUM($V20+$X20))*150000+$V20*400000+$X20*200000+W21*'要綱様式1-2'!N29</f>
        <v>0</v>
      </c>
      <c r="M21" s="278">
        <f>MIN(J21:L21)</f>
        <v>0</v>
      </c>
      <c r="N21" s="274"/>
      <c r="O21" s="275"/>
      <c r="P21" s="276"/>
      <c r="Q21" s="277"/>
      <c r="R21" s="359"/>
      <c r="S21" s="360"/>
      <c r="T21" s="360"/>
      <c r="U21" s="360"/>
      <c r="V21" s="360"/>
      <c r="W21" s="361"/>
      <c r="X21" s="361"/>
      <c r="Y21" s="157"/>
      <c r="Z21" s="118"/>
    </row>
    <row r="22" spans="1:27" ht="18" hidden="1" customHeight="1" x14ac:dyDescent="0.15">
      <c r="A22" s="268"/>
      <c r="B22" s="368" t="s">
        <v>7311</v>
      </c>
      <c r="C22" s="369"/>
      <c r="D22" s="269" t="str">
        <f>IF('要綱様式1-2'!A37="","",'要綱様式1-2'!A37)</f>
        <v/>
      </c>
      <c r="E22" s="132" t="e">
        <f>#REF!</f>
        <v>#REF!</v>
      </c>
      <c r="F22" s="124">
        <f>SUM(F23:F25)</f>
        <v>0</v>
      </c>
      <c r="G22" s="124">
        <f t="shared" ref="G22" si="5">SUM(G23:G25)</f>
        <v>0</v>
      </c>
      <c r="H22" s="120">
        <f>SUM(H23:H25)</f>
        <v>0</v>
      </c>
      <c r="I22" s="124">
        <f>SUM(I23:I25)</f>
        <v>0</v>
      </c>
      <c r="J22" s="124">
        <f>SUM(J23:J25)</f>
        <v>0</v>
      </c>
      <c r="K22" s="124"/>
      <c r="L22" s="271">
        <f>SUM(L23:L25)</f>
        <v>0</v>
      </c>
      <c r="M22" s="271">
        <f>ROUNDDOWN(SUM(M23:M25),-3)</f>
        <v>0</v>
      </c>
      <c r="N22" s="169"/>
      <c r="O22" s="170"/>
      <c r="P22" s="253">
        <f>MIN(M22:N22)</f>
        <v>0</v>
      </c>
      <c r="Q22" s="254">
        <f>P22-O22</f>
        <v>0</v>
      </c>
      <c r="R22" s="336"/>
      <c r="S22" s="337"/>
      <c r="T22" s="337"/>
      <c r="U22" s="337"/>
      <c r="V22" s="337"/>
      <c r="W22" s="337"/>
      <c r="X22" s="337"/>
      <c r="Y22" s="338"/>
      <c r="Z22" s="118"/>
    </row>
    <row r="23" spans="1:27" ht="18" hidden="1" customHeight="1" x14ac:dyDescent="0.15">
      <c r="A23" s="268"/>
      <c r="B23" s="272"/>
      <c r="C23" s="374" t="s">
        <v>7308</v>
      </c>
      <c r="D23" s="375"/>
      <c r="E23" s="128"/>
      <c r="F23" s="121">
        <f>'要綱様式1-2'!L38</f>
        <v>0</v>
      </c>
      <c r="G23" s="121">
        <v>0</v>
      </c>
      <c r="H23" s="121">
        <f>F23-G23</f>
        <v>0</v>
      </c>
      <c r="I23" s="121">
        <f>'要綱様式1-2'!M38</f>
        <v>0</v>
      </c>
      <c r="J23" s="125">
        <f>ROUNDDOWN(MIN(H23:I23)*2/3,0)</f>
        <v>0</v>
      </c>
      <c r="K23" s="342">
        <f>SUM(J23:J24)</f>
        <v>0</v>
      </c>
      <c r="L23" s="344" t="str">
        <f>IFERROR(VLOOKUP('要綱様式1-2'!B37,[5]リンク先!$C$4:$D$6,2,FALSE),"0")</f>
        <v>0</v>
      </c>
      <c r="M23" s="344">
        <f>MIN(K23:L24)</f>
        <v>0</v>
      </c>
      <c r="N23" s="346"/>
      <c r="O23" s="348"/>
      <c r="P23" s="350"/>
      <c r="Q23" s="316"/>
      <c r="R23" s="318"/>
      <c r="S23" s="319"/>
      <c r="T23" s="319"/>
      <c r="U23" s="319"/>
      <c r="V23" s="319"/>
      <c r="W23" s="319"/>
      <c r="X23" s="319"/>
      <c r="Y23" s="320"/>
      <c r="Z23" s="118"/>
    </row>
    <row r="24" spans="1:27" ht="18" hidden="1" customHeight="1" x14ac:dyDescent="0.15">
      <c r="A24" s="268"/>
      <c r="B24" s="272"/>
      <c r="C24" s="355" t="s">
        <v>7309</v>
      </c>
      <c r="D24" s="356"/>
      <c r="E24" s="129"/>
      <c r="F24" s="122">
        <f>'要綱様式1-2'!L37</f>
        <v>0</v>
      </c>
      <c r="G24" s="122">
        <v>0</v>
      </c>
      <c r="H24" s="122">
        <f>F24-G24</f>
        <v>0</v>
      </c>
      <c r="I24" s="122">
        <f>'要綱様式1-2'!M37</f>
        <v>0</v>
      </c>
      <c r="J24" s="122">
        <f>ROUNDDOWN(MIN(H24:I24)*1/2,0)</f>
        <v>0</v>
      </c>
      <c r="K24" s="343"/>
      <c r="L24" s="345"/>
      <c r="M24" s="345"/>
      <c r="N24" s="347"/>
      <c r="O24" s="349"/>
      <c r="P24" s="351"/>
      <c r="Q24" s="317"/>
      <c r="R24" s="292"/>
      <c r="S24" s="293"/>
      <c r="T24" s="294"/>
      <c r="U24" s="293"/>
      <c r="V24" s="293"/>
      <c r="W24" s="293"/>
      <c r="X24" s="293"/>
      <c r="Y24" s="295"/>
      <c r="Z24" s="118"/>
    </row>
    <row r="25" spans="1:27" ht="18" hidden="1" customHeight="1" x14ac:dyDescent="0.15">
      <c r="A25" s="268"/>
      <c r="B25" s="273"/>
      <c r="C25" s="372" t="s">
        <v>7286</v>
      </c>
      <c r="D25" s="373"/>
      <c r="E25" s="134"/>
      <c r="F25" s="126">
        <f>'要綱様式1-2'!L39</f>
        <v>0</v>
      </c>
      <c r="G25" s="126">
        <v>0</v>
      </c>
      <c r="H25" s="126">
        <f>F25-G25</f>
        <v>0</v>
      </c>
      <c r="I25" s="126">
        <f>'要綱様式1-2'!M39</f>
        <v>0</v>
      </c>
      <c r="J25" s="120">
        <f>ROUNDDOWN(MIN(H25:I25)*'要綱様式1-2'!N39,0)</f>
        <v>0</v>
      </c>
      <c r="K25" s="126"/>
      <c r="L25" s="257">
        <f>($S24-SUM($V24+$X24))*150000+$V24*400000+$X24*200000+W25*'要綱様式1-2'!N39</f>
        <v>0</v>
      </c>
      <c r="M25" s="278">
        <f>MIN(J25:L25)</f>
        <v>0</v>
      </c>
      <c r="N25" s="274"/>
      <c r="O25" s="275"/>
      <c r="P25" s="276"/>
      <c r="Q25" s="277"/>
      <c r="R25" s="359"/>
      <c r="S25" s="360"/>
      <c r="T25" s="360"/>
      <c r="U25" s="360"/>
      <c r="V25" s="360"/>
      <c r="W25" s="361"/>
      <c r="X25" s="361"/>
      <c r="Y25" s="157"/>
      <c r="Z25" s="118"/>
    </row>
    <row r="26" spans="1:27" ht="18" hidden="1" customHeight="1" x14ac:dyDescent="0.15">
      <c r="A26" s="268"/>
      <c r="B26" s="368" t="s">
        <v>7312</v>
      </c>
      <c r="C26" s="369"/>
      <c r="D26" s="269" t="str">
        <f>IF('要綱様式1-2'!A47="","",'要綱様式1-2'!A47)</f>
        <v/>
      </c>
      <c r="E26" s="132" t="e">
        <f>#REF!</f>
        <v>#REF!</v>
      </c>
      <c r="F26" s="124">
        <f>SUM(F27:F29)</f>
        <v>0</v>
      </c>
      <c r="G26" s="124">
        <f t="shared" ref="G26" si="6">SUM(G27:G29)</f>
        <v>0</v>
      </c>
      <c r="H26" s="120">
        <f>SUM(H27:H29)</f>
        <v>0</v>
      </c>
      <c r="I26" s="124">
        <f>SUM(I27:I29)</f>
        <v>0</v>
      </c>
      <c r="J26" s="124">
        <f>SUM(J27:J29)</f>
        <v>0</v>
      </c>
      <c r="K26" s="124"/>
      <c r="L26" s="271">
        <f>SUM(L27:L29)</f>
        <v>0</v>
      </c>
      <c r="M26" s="271">
        <f>ROUNDDOWN(SUM(M27:M29),-3)</f>
        <v>0</v>
      </c>
      <c r="N26" s="169"/>
      <c r="O26" s="170"/>
      <c r="P26" s="253">
        <f>MIN(M26:N26)</f>
        <v>0</v>
      </c>
      <c r="Q26" s="254">
        <f>P26-O26</f>
        <v>0</v>
      </c>
      <c r="R26" s="336"/>
      <c r="S26" s="337"/>
      <c r="T26" s="337"/>
      <c r="U26" s="337"/>
      <c r="V26" s="337"/>
      <c r="W26" s="337"/>
      <c r="X26" s="337"/>
      <c r="Y26" s="338"/>
      <c r="Z26" s="118"/>
      <c r="AA26" s="163" t="s">
        <v>7350</v>
      </c>
    </row>
    <row r="27" spans="1:27" ht="18" hidden="1" customHeight="1" x14ac:dyDescent="0.15">
      <c r="A27" s="268"/>
      <c r="B27" s="272"/>
      <c r="C27" s="374" t="s">
        <v>7308</v>
      </c>
      <c r="D27" s="375"/>
      <c r="E27" s="128"/>
      <c r="F27" s="121">
        <f>'要綱様式1-2'!L48</f>
        <v>0</v>
      </c>
      <c r="G27" s="121">
        <v>0</v>
      </c>
      <c r="H27" s="121">
        <f>F27-G27</f>
        <v>0</v>
      </c>
      <c r="I27" s="121">
        <f>'要綱様式1-2'!M48</f>
        <v>0</v>
      </c>
      <c r="J27" s="121">
        <f>ROUNDDOWN(MIN(H27:I27)*2/3,0)</f>
        <v>0</v>
      </c>
      <c r="K27" s="342">
        <f>SUM(J27:J28)</f>
        <v>0</v>
      </c>
      <c r="L27" s="344" t="str">
        <f>IFERROR(VLOOKUP('要綱様式1-2'!B47,[5]リンク先!$C$4:$D$6,2,FALSE),"0")</f>
        <v>0</v>
      </c>
      <c r="M27" s="344">
        <f>MIN(K27:L28)</f>
        <v>0</v>
      </c>
      <c r="N27" s="346"/>
      <c r="O27" s="348"/>
      <c r="P27" s="350"/>
      <c r="Q27" s="316"/>
      <c r="R27" s="318"/>
      <c r="S27" s="319"/>
      <c r="T27" s="319"/>
      <c r="U27" s="319"/>
      <c r="V27" s="319"/>
      <c r="W27" s="319"/>
      <c r="X27" s="319"/>
      <c r="Y27" s="320"/>
      <c r="Z27" s="119"/>
    </row>
    <row r="28" spans="1:27" ht="18" hidden="1" customHeight="1" x14ac:dyDescent="0.15">
      <c r="A28" s="268"/>
      <c r="B28" s="272"/>
      <c r="C28" s="355" t="s">
        <v>7309</v>
      </c>
      <c r="D28" s="356"/>
      <c r="E28" s="129"/>
      <c r="F28" s="122">
        <f>'要綱様式1-2'!L47</f>
        <v>0</v>
      </c>
      <c r="G28" s="122">
        <v>0</v>
      </c>
      <c r="H28" s="122">
        <f>F28-G28</f>
        <v>0</v>
      </c>
      <c r="I28" s="122">
        <f>'要綱様式1-2'!M47</f>
        <v>0</v>
      </c>
      <c r="J28" s="122">
        <f>ROUNDDOWN(MIN(H28:I28)*1/2,0)</f>
        <v>0</v>
      </c>
      <c r="K28" s="343"/>
      <c r="L28" s="345"/>
      <c r="M28" s="345"/>
      <c r="N28" s="347"/>
      <c r="O28" s="349"/>
      <c r="P28" s="351"/>
      <c r="Q28" s="317"/>
      <c r="R28" s="292"/>
      <c r="S28" s="293"/>
      <c r="T28" s="294"/>
      <c r="U28" s="293"/>
      <c r="V28" s="293"/>
      <c r="W28" s="293"/>
      <c r="X28" s="293"/>
      <c r="Y28" s="295"/>
    </row>
    <row r="29" spans="1:27" ht="18" hidden="1" customHeight="1" thickBot="1" x14ac:dyDescent="0.2">
      <c r="A29" s="268"/>
      <c r="B29" s="273"/>
      <c r="C29" s="372" t="s">
        <v>7286</v>
      </c>
      <c r="D29" s="373"/>
      <c r="E29" s="134"/>
      <c r="F29" s="126">
        <f>'要綱様式1-2'!L49</f>
        <v>0</v>
      </c>
      <c r="G29" s="126">
        <v>0</v>
      </c>
      <c r="H29" s="126">
        <f>F29-G29</f>
        <v>0</v>
      </c>
      <c r="I29" s="126">
        <f>'要綱様式1-2'!M49</f>
        <v>0</v>
      </c>
      <c r="J29" s="126">
        <f>ROUNDDOWN(MIN(H29:I29)*'要綱様式1-2'!N49,0)</f>
        <v>0</v>
      </c>
      <c r="K29" s="126"/>
      <c r="L29" s="257">
        <f>($S28-SUM($V28+$X28))*150000+$V28*400000+$X28*200000+W29*'要綱様式1-2'!N49</f>
        <v>0</v>
      </c>
      <c r="M29" s="278">
        <f>MIN(J29:L29)</f>
        <v>0</v>
      </c>
      <c r="N29" s="274"/>
      <c r="O29" s="275"/>
      <c r="P29" s="276"/>
      <c r="Q29" s="277"/>
      <c r="R29" s="359"/>
      <c r="S29" s="360"/>
      <c r="T29" s="360"/>
      <c r="U29" s="360"/>
      <c r="V29" s="360"/>
      <c r="W29" s="361"/>
      <c r="X29" s="361"/>
      <c r="Y29" s="157"/>
    </row>
    <row r="30" spans="1:27" ht="18" hidden="1" customHeight="1" x14ac:dyDescent="0.15">
      <c r="A30" s="268"/>
      <c r="B30" s="368" t="s">
        <v>7313</v>
      </c>
      <c r="C30" s="369"/>
      <c r="D30" s="269" t="str">
        <f>IF('要綱様式1-2'!A57="","",'要綱様式1-2'!A57)</f>
        <v/>
      </c>
      <c r="E30" s="132" t="e">
        <f>#REF!</f>
        <v>#REF!</v>
      </c>
      <c r="F30" s="124">
        <f>SUM(F31:F33)</f>
        <v>0</v>
      </c>
      <c r="G30" s="124">
        <f>SUM(G31:G33)</f>
        <v>0</v>
      </c>
      <c r="H30" s="120">
        <f>SUM(H31:H33)</f>
        <v>0</v>
      </c>
      <c r="I30" s="124">
        <f>SUM(I31:I33)</f>
        <v>0</v>
      </c>
      <c r="J30" s="124">
        <f>SUM(J31:J33)</f>
        <v>0</v>
      </c>
      <c r="K30" s="124"/>
      <c r="L30" s="271">
        <f>SUM(L31:L33)</f>
        <v>0</v>
      </c>
      <c r="M30" s="271">
        <f>ROUNDDOWN(SUM(M31:M33),-3)</f>
        <v>0</v>
      </c>
      <c r="N30" s="169"/>
      <c r="O30" s="170"/>
      <c r="P30" s="253">
        <f>MIN(M30:N30)</f>
        <v>0</v>
      </c>
      <c r="Q30" s="254">
        <f>P30-O30</f>
        <v>0</v>
      </c>
      <c r="R30" s="336"/>
      <c r="S30" s="337"/>
      <c r="T30" s="337"/>
      <c r="U30" s="337"/>
      <c r="V30" s="337"/>
      <c r="W30" s="337"/>
      <c r="X30" s="337"/>
      <c r="Y30" s="338"/>
    </row>
    <row r="31" spans="1:27" ht="18" hidden="1" customHeight="1" x14ac:dyDescent="0.15">
      <c r="A31" s="268"/>
      <c r="B31" s="272"/>
      <c r="C31" s="374" t="s">
        <v>7308</v>
      </c>
      <c r="D31" s="375"/>
      <c r="E31" s="128"/>
      <c r="F31" s="121">
        <f>'要綱様式1-2'!L58</f>
        <v>0</v>
      </c>
      <c r="G31" s="121">
        <v>0</v>
      </c>
      <c r="H31" s="121">
        <f>F31-G31</f>
        <v>0</v>
      </c>
      <c r="I31" s="121">
        <f>'要綱様式1-2'!M58</f>
        <v>0</v>
      </c>
      <c r="J31" s="121">
        <f>ROUNDDOWN(MIN(H31:I31)*2/3,0)</f>
        <v>0</v>
      </c>
      <c r="K31" s="342">
        <f>SUM(J31:J32)</f>
        <v>0</v>
      </c>
      <c r="L31" s="344" t="str">
        <f>IFERROR(VLOOKUP('要綱様式1-2'!B57,[5]リンク先!$C$4:$D$6,2,FALSE),"0")</f>
        <v>0</v>
      </c>
      <c r="M31" s="344">
        <f>MIN(K31:L32)</f>
        <v>0</v>
      </c>
      <c r="N31" s="346"/>
      <c r="O31" s="348"/>
      <c r="P31" s="350"/>
      <c r="Q31" s="316"/>
      <c r="R31" s="318"/>
      <c r="S31" s="319"/>
      <c r="T31" s="319"/>
      <c r="U31" s="319"/>
      <c r="V31" s="319"/>
      <c r="W31" s="319"/>
      <c r="X31" s="319"/>
      <c r="Y31" s="320"/>
    </row>
    <row r="32" spans="1:27" ht="18" hidden="1" customHeight="1" x14ac:dyDescent="0.15">
      <c r="A32" s="268"/>
      <c r="B32" s="272"/>
      <c r="C32" s="355" t="s">
        <v>7309</v>
      </c>
      <c r="D32" s="356"/>
      <c r="E32" s="129"/>
      <c r="F32" s="122">
        <f>'要綱様式1-2'!L57</f>
        <v>0</v>
      </c>
      <c r="G32" s="122">
        <v>0</v>
      </c>
      <c r="H32" s="122">
        <f>F32-G32</f>
        <v>0</v>
      </c>
      <c r="I32" s="122">
        <f>'要綱様式1-2'!M57</f>
        <v>0</v>
      </c>
      <c r="J32" s="122">
        <f>ROUNDDOWN(MIN(H32:I32)*1/2,0)</f>
        <v>0</v>
      </c>
      <c r="K32" s="343"/>
      <c r="L32" s="345"/>
      <c r="M32" s="345"/>
      <c r="N32" s="347"/>
      <c r="O32" s="349"/>
      <c r="P32" s="351"/>
      <c r="Q32" s="317"/>
      <c r="R32" s="292" t="s">
        <v>7306</v>
      </c>
      <c r="S32" s="293"/>
      <c r="T32" s="294" t="s">
        <v>7285</v>
      </c>
      <c r="U32" s="293" t="str">
        <f>IF([5]リンク先!$C$1="R4当","","(～29歳:")</f>
        <v>(～29歳:</v>
      </c>
      <c r="V32" s="293"/>
      <c r="W32" s="293" t="str">
        <f>IF([5]リンク先!$C$1="R4当","",",30歳～:")</f>
        <v>,30歳～:</v>
      </c>
      <c r="X32" s="293"/>
      <c r="Y32" s="295" t="str">
        <f>IF([5]リンク先!$C$1="R4当","",")")</f>
        <v>)</v>
      </c>
    </row>
    <row r="33" spans="1:27" ht="18" hidden="1" customHeight="1" x14ac:dyDescent="0.15">
      <c r="A33" s="268"/>
      <c r="B33" s="273"/>
      <c r="C33" s="372" t="s">
        <v>7286</v>
      </c>
      <c r="D33" s="373"/>
      <c r="E33" s="134"/>
      <c r="F33" s="126">
        <f>'要綱様式1-2'!L59</f>
        <v>0</v>
      </c>
      <c r="G33" s="126">
        <v>0</v>
      </c>
      <c r="H33" s="126">
        <f>F33-G33</f>
        <v>0</v>
      </c>
      <c r="I33" s="126">
        <f>'要綱様式1-2'!M59</f>
        <v>0</v>
      </c>
      <c r="J33" s="126">
        <f>ROUNDDOWN(MIN(H33:I33)*'要綱様式1-2'!N59,0)</f>
        <v>0</v>
      </c>
      <c r="K33" s="126"/>
      <c r="L33" s="257">
        <f>($S32-SUM($V32+$X32))*150000+$V32*400000+$X32*200000+W33*'要綱様式1-2'!N59</f>
        <v>0</v>
      </c>
      <c r="M33" s="278">
        <f>MIN(J33:L33)</f>
        <v>0</v>
      </c>
      <c r="N33" s="274"/>
      <c r="O33" s="275"/>
      <c r="P33" s="276"/>
      <c r="Q33" s="277"/>
      <c r="R33" s="359" t="s">
        <v>7480</v>
      </c>
      <c r="S33" s="360"/>
      <c r="T33" s="360"/>
      <c r="U33" s="360"/>
      <c r="V33" s="360"/>
      <c r="W33" s="361"/>
      <c r="X33" s="361"/>
      <c r="Y33" s="157" t="s">
        <v>7284</v>
      </c>
      <c r="AA33" s="127"/>
    </row>
    <row r="34" spans="1:27" ht="18" hidden="1" customHeight="1" x14ac:dyDescent="0.15">
      <c r="A34" s="268"/>
      <c r="B34" s="368" t="s">
        <v>7314</v>
      </c>
      <c r="C34" s="369"/>
      <c r="D34" s="269" t="str">
        <f>IF('要綱様式1-2'!A67="","",'要綱様式1-2'!A67)</f>
        <v/>
      </c>
      <c r="E34" s="132" t="e">
        <f>#REF!</f>
        <v>#REF!</v>
      </c>
      <c r="F34" s="124">
        <f>SUM(F35:F37)</f>
        <v>0</v>
      </c>
      <c r="G34" s="124">
        <f t="shared" ref="G34" si="7">SUM(G35:G37)</f>
        <v>0</v>
      </c>
      <c r="H34" s="120">
        <f>SUM(H35:H37)</f>
        <v>0</v>
      </c>
      <c r="I34" s="124">
        <f>SUM(I35:I37)</f>
        <v>0</v>
      </c>
      <c r="J34" s="124">
        <f>SUM(J35:J37)</f>
        <v>0</v>
      </c>
      <c r="K34" s="124"/>
      <c r="L34" s="271">
        <f>SUM(L35:L37)</f>
        <v>0</v>
      </c>
      <c r="M34" s="271">
        <f>ROUNDDOWN(SUM(M35:M37),-3)</f>
        <v>0</v>
      </c>
      <c r="N34" s="169"/>
      <c r="O34" s="170"/>
      <c r="P34" s="253">
        <f>MIN(M34:N34)</f>
        <v>0</v>
      </c>
      <c r="Q34" s="254">
        <f>P34-O34</f>
        <v>0</v>
      </c>
      <c r="R34" s="336"/>
      <c r="S34" s="337"/>
      <c r="T34" s="337"/>
      <c r="U34" s="337"/>
      <c r="V34" s="337"/>
      <c r="W34" s="337"/>
      <c r="X34" s="337"/>
      <c r="Y34" s="338"/>
    </row>
    <row r="35" spans="1:27" ht="18" hidden="1" customHeight="1" x14ac:dyDescent="0.15">
      <c r="A35" s="268"/>
      <c r="B35" s="272"/>
      <c r="C35" s="374" t="s">
        <v>7308</v>
      </c>
      <c r="D35" s="375"/>
      <c r="E35" s="128"/>
      <c r="F35" s="121">
        <f>'要綱様式1-2'!L68</f>
        <v>0</v>
      </c>
      <c r="G35" s="121">
        <v>0</v>
      </c>
      <c r="H35" s="121">
        <f>F35-G35</f>
        <v>0</v>
      </c>
      <c r="I35" s="121">
        <f>'要綱様式1-2'!M68</f>
        <v>0</v>
      </c>
      <c r="J35" s="125">
        <f>ROUNDDOWN(MIN(H35:I35)*2/3,0)</f>
        <v>0</v>
      </c>
      <c r="K35" s="342">
        <f>SUM(J35:J36)</f>
        <v>0</v>
      </c>
      <c r="L35" s="344" t="str">
        <f>IFERROR(VLOOKUP('要綱様式1-2'!B67,[5]リンク先!$C$4:$D$6,2,FALSE),"0")</f>
        <v>0</v>
      </c>
      <c r="M35" s="344">
        <f>MIN(K35:L36)</f>
        <v>0</v>
      </c>
      <c r="N35" s="346"/>
      <c r="O35" s="348"/>
      <c r="P35" s="350"/>
      <c r="Q35" s="316"/>
      <c r="R35" s="318"/>
      <c r="S35" s="319"/>
      <c r="T35" s="319"/>
      <c r="U35" s="319"/>
      <c r="V35" s="319"/>
      <c r="W35" s="319"/>
      <c r="X35" s="319"/>
      <c r="Y35" s="320"/>
    </row>
    <row r="36" spans="1:27" ht="18" hidden="1" customHeight="1" x14ac:dyDescent="0.15">
      <c r="A36" s="268"/>
      <c r="B36" s="272"/>
      <c r="C36" s="355" t="s">
        <v>7309</v>
      </c>
      <c r="D36" s="356"/>
      <c r="E36" s="129"/>
      <c r="F36" s="122">
        <f>'要綱様式1-2'!L67</f>
        <v>0</v>
      </c>
      <c r="G36" s="122">
        <v>0</v>
      </c>
      <c r="H36" s="122">
        <f>F36-G36</f>
        <v>0</v>
      </c>
      <c r="I36" s="122">
        <f>'要綱様式1-2'!M67</f>
        <v>0</v>
      </c>
      <c r="J36" s="122">
        <f>ROUNDDOWN(MIN(H36:I36)*1/2,0)</f>
        <v>0</v>
      </c>
      <c r="K36" s="343"/>
      <c r="L36" s="345"/>
      <c r="M36" s="345"/>
      <c r="N36" s="347"/>
      <c r="O36" s="349"/>
      <c r="P36" s="351"/>
      <c r="Q36" s="317"/>
      <c r="R36" s="292" t="s">
        <v>7306</v>
      </c>
      <c r="S36" s="293"/>
      <c r="T36" s="294" t="s">
        <v>7285</v>
      </c>
      <c r="U36" s="293" t="str">
        <f>IF([5]リンク先!$C$1="R4当","","(～29歳:")</f>
        <v>(～29歳:</v>
      </c>
      <c r="V36" s="293"/>
      <c r="W36" s="293" t="str">
        <f>IF([5]リンク先!$C$1="R4当","",",30歳～:")</f>
        <v>,30歳～:</v>
      </c>
      <c r="X36" s="293"/>
      <c r="Y36" s="295" t="str">
        <f>IF([5]リンク先!$C$1="R4当","",")")</f>
        <v>)</v>
      </c>
    </row>
    <row r="37" spans="1:27" ht="18" hidden="1" customHeight="1" x14ac:dyDescent="0.15">
      <c r="A37" s="268"/>
      <c r="B37" s="273"/>
      <c r="C37" s="372" t="s">
        <v>7286</v>
      </c>
      <c r="D37" s="373"/>
      <c r="E37" s="134"/>
      <c r="F37" s="126">
        <f>'要綱様式1-2'!L69</f>
        <v>0</v>
      </c>
      <c r="G37" s="126">
        <v>0</v>
      </c>
      <c r="H37" s="126">
        <f>F37-G37</f>
        <v>0</v>
      </c>
      <c r="I37" s="126">
        <f>'要綱様式1-2'!M69</f>
        <v>0</v>
      </c>
      <c r="J37" s="120">
        <f>ROUNDDOWN(MIN(H37:I37)*'要綱様式1-2'!N69,0)</f>
        <v>0</v>
      </c>
      <c r="K37" s="126"/>
      <c r="L37" s="257">
        <f>($S36-SUM($V36+$X36))*150000+$V36*400000+$X36*200000+W37*'要綱様式1-2'!N69</f>
        <v>0</v>
      </c>
      <c r="M37" s="278">
        <f>MIN(J37:L37)</f>
        <v>0</v>
      </c>
      <c r="N37" s="274"/>
      <c r="O37" s="275"/>
      <c r="P37" s="276"/>
      <c r="Q37" s="277"/>
      <c r="R37" s="359" t="s">
        <v>7480</v>
      </c>
      <c r="S37" s="360"/>
      <c r="T37" s="360"/>
      <c r="U37" s="360"/>
      <c r="V37" s="360"/>
      <c r="W37" s="361"/>
      <c r="X37" s="361"/>
      <c r="Y37" s="157" t="s">
        <v>7284</v>
      </c>
    </row>
    <row r="38" spans="1:27" ht="18" hidden="1" customHeight="1" x14ac:dyDescent="0.15">
      <c r="A38" s="268"/>
      <c r="B38" s="368" t="s">
        <v>7315</v>
      </c>
      <c r="C38" s="369"/>
      <c r="D38" s="269" t="str">
        <f>IF('要綱様式1-2'!A77="","",'要綱様式1-2'!A77)</f>
        <v/>
      </c>
      <c r="E38" s="132" t="e">
        <f>#REF!</f>
        <v>#REF!</v>
      </c>
      <c r="F38" s="124">
        <f>SUM(F39:F41)</f>
        <v>0</v>
      </c>
      <c r="G38" s="124">
        <f t="shared" ref="G38" si="8">SUM(G39:G41)</f>
        <v>0</v>
      </c>
      <c r="H38" s="120">
        <f>SUM(H39:H41)</f>
        <v>0</v>
      </c>
      <c r="I38" s="124">
        <f>SUM(I39:I41)</f>
        <v>0</v>
      </c>
      <c r="J38" s="124">
        <f>SUM(J39:J41)</f>
        <v>0</v>
      </c>
      <c r="K38" s="124"/>
      <c r="L38" s="271">
        <f>SUM(L39:L41)</f>
        <v>0</v>
      </c>
      <c r="M38" s="271">
        <f>ROUNDDOWN(SUM(M39:M41),-3)</f>
        <v>0</v>
      </c>
      <c r="N38" s="169"/>
      <c r="O38" s="170"/>
      <c r="P38" s="253">
        <f>MIN(M38:N38)</f>
        <v>0</v>
      </c>
      <c r="Q38" s="254">
        <f>P38-O38</f>
        <v>0</v>
      </c>
      <c r="R38" s="336"/>
      <c r="S38" s="337"/>
      <c r="T38" s="337"/>
      <c r="U38" s="337"/>
      <c r="V38" s="337"/>
      <c r="W38" s="337"/>
      <c r="X38" s="337"/>
      <c r="Y38" s="338"/>
    </row>
    <row r="39" spans="1:27" ht="18" hidden="1" customHeight="1" x14ac:dyDescent="0.15">
      <c r="A39" s="268"/>
      <c r="B39" s="272"/>
      <c r="C39" s="374" t="s">
        <v>7308</v>
      </c>
      <c r="D39" s="375"/>
      <c r="E39" s="128"/>
      <c r="F39" s="121">
        <f>'要綱様式1-2'!L78</f>
        <v>0</v>
      </c>
      <c r="G39" s="121">
        <v>0</v>
      </c>
      <c r="H39" s="121">
        <f>F39-G39</f>
        <v>0</v>
      </c>
      <c r="I39" s="121">
        <f>'要綱様式1-2'!M78</f>
        <v>0</v>
      </c>
      <c r="J39" s="121">
        <f>ROUNDDOWN(MIN(H39:I39)*2/3,0)</f>
        <v>0</v>
      </c>
      <c r="K39" s="342">
        <f>SUM(J39:J40)</f>
        <v>0</v>
      </c>
      <c r="L39" s="344" t="str">
        <f>IFERROR(VLOOKUP('要綱様式1-2'!B77,[5]リンク先!$C$4:$D$6,2,FALSE),"0")</f>
        <v>0</v>
      </c>
      <c r="M39" s="344">
        <f>MIN(K39:L40)</f>
        <v>0</v>
      </c>
      <c r="N39" s="346"/>
      <c r="O39" s="348"/>
      <c r="P39" s="350"/>
      <c r="Q39" s="316"/>
      <c r="R39" s="318"/>
      <c r="S39" s="319"/>
      <c r="T39" s="319"/>
      <c r="U39" s="319"/>
      <c r="V39" s="319"/>
      <c r="W39" s="319"/>
      <c r="X39" s="319"/>
      <c r="Y39" s="320"/>
    </row>
    <row r="40" spans="1:27" ht="18" hidden="1" customHeight="1" x14ac:dyDescent="0.15">
      <c r="A40" s="268"/>
      <c r="B40" s="272"/>
      <c r="C40" s="355" t="s">
        <v>7309</v>
      </c>
      <c r="D40" s="356"/>
      <c r="E40" s="129"/>
      <c r="F40" s="122">
        <f>'要綱様式1-2'!L77</f>
        <v>0</v>
      </c>
      <c r="G40" s="122">
        <v>0</v>
      </c>
      <c r="H40" s="122">
        <f>F40-G40</f>
        <v>0</v>
      </c>
      <c r="I40" s="122">
        <f>'要綱様式1-2'!M77</f>
        <v>0</v>
      </c>
      <c r="J40" s="122">
        <f>ROUNDDOWN(MIN(H40:I40)*1/2,0)</f>
        <v>0</v>
      </c>
      <c r="K40" s="343"/>
      <c r="L40" s="345"/>
      <c r="M40" s="345"/>
      <c r="N40" s="347"/>
      <c r="O40" s="349"/>
      <c r="P40" s="351"/>
      <c r="Q40" s="317"/>
      <c r="R40" s="292" t="s">
        <v>7306</v>
      </c>
      <c r="S40" s="293"/>
      <c r="T40" s="294" t="s">
        <v>7285</v>
      </c>
      <c r="U40" s="293" t="str">
        <f>IF([5]リンク先!$C$1="R4当","","(～29歳:")</f>
        <v>(～29歳:</v>
      </c>
      <c r="V40" s="293"/>
      <c r="W40" s="293" t="str">
        <f>IF([5]リンク先!$C$1="R4当","",",30歳～:")</f>
        <v>,30歳～:</v>
      </c>
      <c r="X40" s="293"/>
      <c r="Y40" s="295" t="str">
        <f>IF([5]リンク先!$C$1="R4当","",")")</f>
        <v>)</v>
      </c>
    </row>
    <row r="41" spans="1:27" ht="18" hidden="1" customHeight="1" x14ac:dyDescent="0.15">
      <c r="A41" s="268"/>
      <c r="B41" s="273"/>
      <c r="C41" s="372" t="s">
        <v>7286</v>
      </c>
      <c r="D41" s="373"/>
      <c r="E41" s="134"/>
      <c r="F41" s="126">
        <f>'要綱様式1-2'!L79</f>
        <v>0</v>
      </c>
      <c r="G41" s="126">
        <v>0</v>
      </c>
      <c r="H41" s="126">
        <f>F41-G41</f>
        <v>0</v>
      </c>
      <c r="I41" s="126">
        <f>'要綱様式1-2'!M79</f>
        <v>0</v>
      </c>
      <c r="J41" s="126">
        <f>ROUNDDOWN(MIN(H41:I41)*'要綱様式1-2'!N79,0)</f>
        <v>0</v>
      </c>
      <c r="K41" s="126"/>
      <c r="L41" s="257">
        <f>($S40-SUM($V40+$X40))*150000+$V40*400000+$X40*200000+W41*'要綱様式1-2'!N79</f>
        <v>0</v>
      </c>
      <c r="M41" s="278">
        <f>MIN(J41:L41)</f>
        <v>0</v>
      </c>
      <c r="N41" s="274"/>
      <c r="O41" s="275"/>
      <c r="P41" s="276"/>
      <c r="Q41" s="277"/>
      <c r="R41" s="359" t="s">
        <v>7480</v>
      </c>
      <c r="S41" s="360"/>
      <c r="T41" s="360"/>
      <c r="U41" s="360"/>
      <c r="V41" s="360"/>
      <c r="W41" s="361"/>
      <c r="X41" s="361"/>
      <c r="Y41" s="157" t="s">
        <v>7284</v>
      </c>
    </row>
    <row r="42" spans="1:27" ht="18" hidden="1" customHeight="1" x14ac:dyDescent="0.15">
      <c r="A42" s="268"/>
      <c r="B42" s="368" t="s">
        <v>7316</v>
      </c>
      <c r="C42" s="369"/>
      <c r="D42" s="269" t="str">
        <f>IF('要綱様式1-2'!A87="","",'要綱様式1-2'!A87)</f>
        <v/>
      </c>
      <c r="E42" s="132" t="e">
        <f>#REF!</f>
        <v>#REF!</v>
      </c>
      <c r="F42" s="124">
        <f>SUM(F43:F45)</f>
        <v>0</v>
      </c>
      <c r="G42" s="124">
        <f t="shared" ref="G42" si="9">SUM(G43:G45)</f>
        <v>0</v>
      </c>
      <c r="H42" s="120">
        <f>SUM(H43:H45)</f>
        <v>0</v>
      </c>
      <c r="I42" s="124">
        <f>SUM(I43:I45)</f>
        <v>0</v>
      </c>
      <c r="J42" s="124">
        <f>SUM(J43:J45)</f>
        <v>0</v>
      </c>
      <c r="K42" s="124"/>
      <c r="L42" s="271">
        <f>SUM(L43:L45)</f>
        <v>0</v>
      </c>
      <c r="M42" s="271">
        <f>ROUNDDOWN(SUM(M43:M45),-3)</f>
        <v>0</v>
      </c>
      <c r="N42" s="169"/>
      <c r="O42" s="170"/>
      <c r="P42" s="253">
        <f>MIN(M42:N42)</f>
        <v>0</v>
      </c>
      <c r="Q42" s="254">
        <f>P42-O42</f>
        <v>0</v>
      </c>
      <c r="R42" s="336"/>
      <c r="S42" s="337"/>
      <c r="T42" s="337"/>
      <c r="U42" s="337"/>
      <c r="V42" s="337"/>
      <c r="W42" s="337"/>
      <c r="X42" s="337"/>
      <c r="Y42" s="338"/>
    </row>
    <row r="43" spans="1:27" ht="18" hidden="1" customHeight="1" x14ac:dyDescent="0.15">
      <c r="A43" s="268"/>
      <c r="B43" s="272"/>
      <c r="C43" s="374" t="s">
        <v>7308</v>
      </c>
      <c r="D43" s="375"/>
      <c r="E43" s="128"/>
      <c r="F43" s="121">
        <f>'要綱様式1-2'!L88</f>
        <v>0</v>
      </c>
      <c r="G43" s="121">
        <v>0</v>
      </c>
      <c r="H43" s="121">
        <f>F43-G43</f>
        <v>0</v>
      </c>
      <c r="I43" s="121">
        <f>'要綱様式1-2'!M88</f>
        <v>0</v>
      </c>
      <c r="J43" s="121">
        <f>ROUNDDOWN(MIN(H43:I43)*2/3,0)</f>
        <v>0</v>
      </c>
      <c r="K43" s="342">
        <f>SUM(J43:J44)</f>
        <v>0</v>
      </c>
      <c r="L43" s="344" t="str">
        <f>IFERROR(VLOOKUP('要綱様式1-2'!B87,[5]リンク先!$C$4:$D$6,2,FALSE),"0")</f>
        <v>0</v>
      </c>
      <c r="M43" s="344">
        <f>MIN(K43:L44)</f>
        <v>0</v>
      </c>
      <c r="N43" s="346"/>
      <c r="O43" s="348"/>
      <c r="P43" s="350"/>
      <c r="Q43" s="316"/>
      <c r="R43" s="318"/>
      <c r="S43" s="319"/>
      <c r="T43" s="319"/>
      <c r="U43" s="319"/>
      <c r="V43" s="319"/>
      <c r="W43" s="319"/>
      <c r="X43" s="319"/>
      <c r="Y43" s="320"/>
    </row>
    <row r="44" spans="1:27" ht="18" hidden="1" customHeight="1" x14ac:dyDescent="0.15">
      <c r="A44" s="268"/>
      <c r="B44" s="272"/>
      <c r="C44" s="355" t="s">
        <v>7309</v>
      </c>
      <c r="D44" s="356"/>
      <c r="E44" s="129"/>
      <c r="F44" s="122">
        <f>'要綱様式1-2'!L87</f>
        <v>0</v>
      </c>
      <c r="G44" s="122">
        <v>0</v>
      </c>
      <c r="H44" s="122">
        <f>F44-G44</f>
        <v>0</v>
      </c>
      <c r="I44" s="122">
        <f>'要綱様式1-2'!M87</f>
        <v>0</v>
      </c>
      <c r="J44" s="122">
        <f>ROUNDDOWN(MIN(H44:I44)*1/2,0)</f>
        <v>0</v>
      </c>
      <c r="K44" s="343"/>
      <c r="L44" s="345"/>
      <c r="M44" s="345"/>
      <c r="N44" s="347"/>
      <c r="O44" s="349"/>
      <c r="P44" s="351"/>
      <c r="Q44" s="317"/>
      <c r="R44" s="292" t="s">
        <v>7306</v>
      </c>
      <c r="S44" s="293"/>
      <c r="T44" s="294" t="s">
        <v>7285</v>
      </c>
      <c r="U44" s="293" t="str">
        <f>IF([5]リンク先!$C$1="R4当","","(～29歳:")</f>
        <v>(～29歳:</v>
      </c>
      <c r="V44" s="293"/>
      <c r="W44" s="293" t="str">
        <f>IF([5]リンク先!$C$1="R4当","",",30歳～:")</f>
        <v>,30歳～:</v>
      </c>
      <c r="X44" s="293"/>
      <c r="Y44" s="295" t="str">
        <f>IF([5]リンク先!$C$1="R4当","",")")</f>
        <v>)</v>
      </c>
    </row>
    <row r="45" spans="1:27" ht="18" hidden="1" customHeight="1" x14ac:dyDescent="0.15">
      <c r="A45" s="268"/>
      <c r="B45" s="273"/>
      <c r="C45" s="372" t="s">
        <v>7286</v>
      </c>
      <c r="D45" s="373"/>
      <c r="E45" s="134"/>
      <c r="F45" s="126">
        <f>'要綱様式1-2'!L89</f>
        <v>0</v>
      </c>
      <c r="G45" s="126">
        <v>0</v>
      </c>
      <c r="H45" s="126">
        <f>F45-G45</f>
        <v>0</v>
      </c>
      <c r="I45" s="126">
        <f>'要綱様式1-2'!M89</f>
        <v>0</v>
      </c>
      <c r="J45" s="126">
        <f>ROUNDDOWN(MIN(H45:I45)*'要綱様式1-2'!N89,0)</f>
        <v>0</v>
      </c>
      <c r="K45" s="126"/>
      <c r="L45" s="257">
        <f>($S44-SUM($V44+$X44))*150000+$V44*400000+$X44*200000+W45*'要綱様式1-2'!N89</f>
        <v>0</v>
      </c>
      <c r="M45" s="278">
        <f>MIN(J45:L45)</f>
        <v>0</v>
      </c>
      <c r="N45" s="274"/>
      <c r="O45" s="275"/>
      <c r="P45" s="276"/>
      <c r="Q45" s="277"/>
      <c r="R45" s="359" t="s">
        <v>7480</v>
      </c>
      <c r="S45" s="360"/>
      <c r="T45" s="360"/>
      <c r="U45" s="360"/>
      <c r="V45" s="360"/>
      <c r="W45" s="361"/>
      <c r="X45" s="361"/>
      <c r="Y45" s="157" t="s">
        <v>7284</v>
      </c>
    </row>
    <row r="46" spans="1:27" ht="18" hidden="1" customHeight="1" x14ac:dyDescent="0.15">
      <c r="A46" s="268"/>
      <c r="B46" s="368" t="s">
        <v>7317</v>
      </c>
      <c r="C46" s="369"/>
      <c r="D46" s="269" t="str">
        <f>IF('要綱様式1-2'!A97="","",'要綱様式1-2'!A97)</f>
        <v/>
      </c>
      <c r="E46" s="132" t="e">
        <f>#REF!</f>
        <v>#REF!</v>
      </c>
      <c r="F46" s="124">
        <f>SUM(F47:F49)</f>
        <v>0</v>
      </c>
      <c r="G46" s="124">
        <f t="shared" ref="G46" si="10">SUM(G47:G49)</f>
        <v>0</v>
      </c>
      <c r="H46" s="120">
        <f>SUM(H47:H49)</f>
        <v>0</v>
      </c>
      <c r="I46" s="124">
        <f>SUM(I47:I49)</f>
        <v>0</v>
      </c>
      <c r="J46" s="124">
        <f>SUM(J47:J49)</f>
        <v>0</v>
      </c>
      <c r="K46" s="124"/>
      <c r="L46" s="271">
        <f>SUM(L47:L49)</f>
        <v>0</v>
      </c>
      <c r="M46" s="271">
        <f>ROUNDDOWN(SUM(M47:M49),-3)</f>
        <v>0</v>
      </c>
      <c r="N46" s="169"/>
      <c r="O46" s="170"/>
      <c r="P46" s="253">
        <f>MIN(M46:N46)</f>
        <v>0</v>
      </c>
      <c r="Q46" s="254">
        <f>P46-O46</f>
        <v>0</v>
      </c>
      <c r="R46" s="336"/>
      <c r="S46" s="337"/>
      <c r="T46" s="337"/>
      <c r="U46" s="337"/>
      <c r="V46" s="337"/>
      <c r="W46" s="337"/>
      <c r="X46" s="337"/>
      <c r="Y46" s="338"/>
    </row>
    <row r="47" spans="1:27" ht="18" hidden="1" customHeight="1" x14ac:dyDescent="0.15">
      <c r="A47" s="268"/>
      <c r="B47" s="272"/>
      <c r="C47" s="374" t="s">
        <v>7308</v>
      </c>
      <c r="D47" s="375"/>
      <c r="E47" s="128"/>
      <c r="F47" s="121">
        <f>'要綱様式1-2'!L98</f>
        <v>0</v>
      </c>
      <c r="G47" s="121">
        <v>0</v>
      </c>
      <c r="H47" s="121">
        <f>F47-G47</f>
        <v>0</v>
      </c>
      <c r="I47" s="121">
        <f>'要綱様式1-2'!M98</f>
        <v>0</v>
      </c>
      <c r="J47" s="121">
        <f>ROUNDDOWN(MIN(H47:I47)*2/3,0)</f>
        <v>0</v>
      </c>
      <c r="K47" s="342">
        <f>SUM(J47:J48)</f>
        <v>0</v>
      </c>
      <c r="L47" s="344" t="str">
        <f>IFERROR(VLOOKUP('要綱様式1-2'!B97,[5]リンク先!$C$4:$D$6,2,FALSE),"0")</f>
        <v>0</v>
      </c>
      <c r="M47" s="344">
        <f>MIN(K47:L48)</f>
        <v>0</v>
      </c>
      <c r="N47" s="346"/>
      <c r="O47" s="348"/>
      <c r="P47" s="350"/>
      <c r="Q47" s="316"/>
      <c r="R47" s="318"/>
      <c r="S47" s="319"/>
      <c r="T47" s="319"/>
      <c r="U47" s="319"/>
      <c r="V47" s="319"/>
      <c r="W47" s="319"/>
      <c r="X47" s="319"/>
      <c r="Y47" s="320"/>
    </row>
    <row r="48" spans="1:27" ht="18" hidden="1" customHeight="1" x14ac:dyDescent="0.15">
      <c r="A48" s="268"/>
      <c r="B48" s="272"/>
      <c r="C48" s="355" t="s">
        <v>7309</v>
      </c>
      <c r="D48" s="356"/>
      <c r="E48" s="129"/>
      <c r="F48" s="122">
        <f>'要綱様式1-2'!L97</f>
        <v>0</v>
      </c>
      <c r="G48" s="122">
        <v>0</v>
      </c>
      <c r="H48" s="122">
        <f>F48-G48</f>
        <v>0</v>
      </c>
      <c r="I48" s="122">
        <f>'要綱様式1-2'!M97</f>
        <v>0</v>
      </c>
      <c r="J48" s="122">
        <f>ROUNDDOWN(MIN(H48:I48)*1/2,0)</f>
        <v>0</v>
      </c>
      <c r="K48" s="343"/>
      <c r="L48" s="345"/>
      <c r="M48" s="345"/>
      <c r="N48" s="347"/>
      <c r="O48" s="349"/>
      <c r="P48" s="351"/>
      <c r="Q48" s="317"/>
      <c r="R48" s="292" t="s">
        <v>7306</v>
      </c>
      <c r="S48" s="293"/>
      <c r="T48" s="294" t="s">
        <v>7285</v>
      </c>
      <c r="U48" s="293" t="str">
        <f>IF([5]リンク先!$C$1="R4当","","(～29歳:")</f>
        <v>(～29歳:</v>
      </c>
      <c r="V48" s="293"/>
      <c r="W48" s="293" t="str">
        <f>IF([5]リンク先!$C$1="R4当","",",30歳～:")</f>
        <v>,30歳～:</v>
      </c>
      <c r="X48" s="293"/>
      <c r="Y48" s="295" t="str">
        <f>IF([5]リンク先!$C$1="R4当","",")")</f>
        <v>)</v>
      </c>
    </row>
    <row r="49" spans="1:25" ht="18" hidden="1" customHeight="1" x14ac:dyDescent="0.15">
      <c r="A49" s="268"/>
      <c r="B49" s="273"/>
      <c r="C49" s="372" t="s">
        <v>7286</v>
      </c>
      <c r="D49" s="373"/>
      <c r="E49" s="134"/>
      <c r="F49" s="126">
        <f>'要綱様式1-2'!L99</f>
        <v>0</v>
      </c>
      <c r="G49" s="126">
        <v>0</v>
      </c>
      <c r="H49" s="126">
        <f>F49-G49</f>
        <v>0</v>
      </c>
      <c r="I49" s="126">
        <f>'要綱様式1-2'!M99</f>
        <v>0</v>
      </c>
      <c r="J49" s="126">
        <f>ROUNDDOWN(MIN(H49:I49)*'要綱様式1-2'!N99,0)</f>
        <v>0</v>
      </c>
      <c r="K49" s="126"/>
      <c r="L49" s="257">
        <f>($S48-SUM($V48+$X48))*150000+$V48*400000+$X48*200000+W49*'要綱様式1-2'!N99</f>
        <v>0</v>
      </c>
      <c r="M49" s="278">
        <f>MIN(J49:L49)</f>
        <v>0</v>
      </c>
      <c r="N49" s="274"/>
      <c r="O49" s="275"/>
      <c r="P49" s="276"/>
      <c r="Q49" s="277"/>
      <c r="R49" s="359" t="s">
        <v>7480</v>
      </c>
      <c r="S49" s="360"/>
      <c r="T49" s="360"/>
      <c r="U49" s="360"/>
      <c r="V49" s="360"/>
      <c r="W49" s="361"/>
      <c r="X49" s="361"/>
      <c r="Y49" s="157" t="s">
        <v>7284</v>
      </c>
    </row>
    <row r="50" spans="1:25" ht="18" hidden="1" customHeight="1" x14ac:dyDescent="0.15">
      <c r="A50" s="268"/>
      <c r="B50" s="368" t="s">
        <v>7318</v>
      </c>
      <c r="C50" s="369"/>
      <c r="D50" s="269" t="str">
        <f>IF('要綱様式1-2'!A107="","",'要綱様式1-2'!A107)</f>
        <v/>
      </c>
      <c r="E50" s="132" t="e">
        <f>#REF!</f>
        <v>#REF!</v>
      </c>
      <c r="F50" s="124">
        <f>SUM(F51:F53)</f>
        <v>0</v>
      </c>
      <c r="G50" s="124">
        <f t="shared" ref="G50" si="11">SUM(G51:G53)</f>
        <v>0</v>
      </c>
      <c r="H50" s="120">
        <f>SUM(H51:H53)</f>
        <v>0</v>
      </c>
      <c r="I50" s="124">
        <f>SUM(I51:I53)</f>
        <v>0</v>
      </c>
      <c r="J50" s="124">
        <f>SUM(J51:J53)</f>
        <v>0</v>
      </c>
      <c r="K50" s="124"/>
      <c r="L50" s="271">
        <f>SUM(L51:L53)</f>
        <v>0</v>
      </c>
      <c r="M50" s="271">
        <f>ROUNDDOWN(SUM(M51:M53),-3)</f>
        <v>0</v>
      </c>
      <c r="N50" s="169"/>
      <c r="O50" s="170"/>
      <c r="P50" s="253">
        <f>MIN(M50:N50)</f>
        <v>0</v>
      </c>
      <c r="Q50" s="254">
        <f>P50-O50</f>
        <v>0</v>
      </c>
      <c r="R50" s="336"/>
      <c r="S50" s="337"/>
      <c r="T50" s="337"/>
      <c r="U50" s="337"/>
      <c r="V50" s="337"/>
      <c r="W50" s="337"/>
      <c r="X50" s="337"/>
      <c r="Y50" s="338"/>
    </row>
    <row r="51" spans="1:25" ht="18" hidden="1" customHeight="1" x14ac:dyDescent="0.15">
      <c r="A51" s="268"/>
      <c r="B51" s="272"/>
      <c r="C51" s="374" t="s">
        <v>7308</v>
      </c>
      <c r="D51" s="375"/>
      <c r="E51" s="128"/>
      <c r="F51" s="121">
        <f>'要綱様式1-2'!L108</f>
        <v>0</v>
      </c>
      <c r="G51" s="121">
        <v>0</v>
      </c>
      <c r="H51" s="121">
        <f>F51-G51</f>
        <v>0</v>
      </c>
      <c r="I51" s="121">
        <f>'要綱様式1-2'!M108</f>
        <v>0</v>
      </c>
      <c r="J51" s="125">
        <f>ROUNDDOWN(MIN(H51:I51)*2/3,0)</f>
        <v>0</v>
      </c>
      <c r="K51" s="342">
        <f>SUM(J51:J52)</f>
        <v>0</v>
      </c>
      <c r="L51" s="344" t="str">
        <f>IFERROR(VLOOKUP('要綱様式1-2'!B107,[5]リンク先!$C$4:$D$6,2,FALSE),"0")</f>
        <v>0</v>
      </c>
      <c r="M51" s="344">
        <f>MIN(K51:L52)</f>
        <v>0</v>
      </c>
      <c r="N51" s="346"/>
      <c r="O51" s="348"/>
      <c r="P51" s="350"/>
      <c r="Q51" s="316"/>
      <c r="R51" s="318"/>
      <c r="S51" s="319"/>
      <c r="T51" s="319"/>
      <c r="U51" s="319"/>
      <c r="V51" s="319"/>
      <c r="W51" s="319"/>
      <c r="X51" s="319"/>
      <c r="Y51" s="320"/>
    </row>
    <row r="52" spans="1:25" ht="18" hidden="1" customHeight="1" x14ac:dyDescent="0.15">
      <c r="A52" s="268"/>
      <c r="B52" s="272"/>
      <c r="C52" s="355" t="s">
        <v>7309</v>
      </c>
      <c r="D52" s="356"/>
      <c r="E52" s="129"/>
      <c r="F52" s="122">
        <f>'要綱様式1-2'!L107</f>
        <v>0</v>
      </c>
      <c r="G52" s="122">
        <v>0</v>
      </c>
      <c r="H52" s="122">
        <f>F52-G52</f>
        <v>0</v>
      </c>
      <c r="I52" s="122">
        <f>'要綱様式1-2'!M107</f>
        <v>0</v>
      </c>
      <c r="J52" s="122">
        <f>ROUNDDOWN(MIN(H52:I52)*1/2,0)</f>
        <v>0</v>
      </c>
      <c r="K52" s="343"/>
      <c r="L52" s="345"/>
      <c r="M52" s="345"/>
      <c r="N52" s="347"/>
      <c r="O52" s="349"/>
      <c r="P52" s="351"/>
      <c r="Q52" s="317"/>
      <c r="R52" s="292" t="s">
        <v>7306</v>
      </c>
      <c r="S52" s="293"/>
      <c r="T52" s="294" t="s">
        <v>7285</v>
      </c>
      <c r="U52" s="293" t="str">
        <f>IF([5]リンク先!$C$1="R4当","","(～29歳:")</f>
        <v>(～29歳:</v>
      </c>
      <c r="V52" s="293"/>
      <c r="W52" s="293" t="str">
        <f>IF([5]リンク先!$C$1="R4当","",",30歳～:")</f>
        <v>,30歳～:</v>
      </c>
      <c r="X52" s="293"/>
      <c r="Y52" s="295" t="str">
        <f>IF([5]リンク先!$C$1="R4当","",")")</f>
        <v>)</v>
      </c>
    </row>
    <row r="53" spans="1:25" ht="18" hidden="1" customHeight="1" x14ac:dyDescent="0.15">
      <c r="A53" s="268"/>
      <c r="B53" s="273"/>
      <c r="C53" s="372" t="s">
        <v>7286</v>
      </c>
      <c r="D53" s="373"/>
      <c r="E53" s="134"/>
      <c r="F53" s="126">
        <f>'要綱様式1-2'!L109</f>
        <v>0</v>
      </c>
      <c r="G53" s="126">
        <v>0</v>
      </c>
      <c r="H53" s="126">
        <f>F53-G53</f>
        <v>0</v>
      </c>
      <c r="I53" s="126">
        <f>'要綱様式1-2'!M109</f>
        <v>0</v>
      </c>
      <c r="J53" s="120">
        <f>ROUNDDOWN(MIN(H53:I53)*'要綱様式1-2'!N109,0)</f>
        <v>0</v>
      </c>
      <c r="K53" s="126"/>
      <c r="L53" s="257">
        <f>($S52-SUM($V52+$X52))*150000+$V52*400000+$X52*200000+W53*'要綱様式1-2'!N109</f>
        <v>0</v>
      </c>
      <c r="M53" s="278">
        <f>MIN(J53:L53)</f>
        <v>0</v>
      </c>
      <c r="N53" s="274"/>
      <c r="O53" s="275"/>
      <c r="P53" s="276"/>
      <c r="Q53" s="277"/>
      <c r="R53" s="359" t="s">
        <v>7480</v>
      </c>
      <c r="S53" s="360"/>
      <c r="T53" s="360"/>
      <c r="U53" s="360"/>
      <c r="V53" s="360"/>
      <c r="W53" s="361"/>
      <c r="X53" s="361"/>
      <c r="Y53" s="157" t="s">
        <v>7284</v>
      </c>
    </row>
    <row r="54" spans="1:25" ht="18" hidden="1" customHeight="1" x14ac:dyDescent="0.15">
      <c r="A54" s="268"/>
      <c r="B54" s="368" t="s">
        <v>7319</v>
      </c>
      <c r="C54" s="369"/>
      <c r="D54" s="269" t="str">
        <f>IF('要綱様式1-2'!A117="","",'要綱様式1-2'!A117)</f>
        <v/>
      </c>
      <c r="E54" s="132" t="e">
        <f>#REF!</f>
        <v>#REF!</v>
      </c>
      <c r="F54" s="124">
        <f>SUM(F55:F57)</f>
        <v>0</v>
      </c>
      <c r="G54" s="124">
        <f t="shared" ref="G54" si="12">SUM(G55:G57)</f>
        <v>0</v>
      </c>
      <c r="H54" s="120">
        <f>SUM(H55:H57)</f>
        <v>0</v>
      </c>
      <c r="I54" s="124">
        <f>SUM(I55:I57)</f>
        <v>0</v>
      </c>
      <c r="J54" s="124">
        <f>SUM(J55:J57)</f>
        <v>0</v>
      </c>
      <c r="K54" s="124"/>
      <c r="L54" s="271">
        <f>SUM(L55:L57)</f>
        <v>0</v>
      </c>
      <c r="M54" s="271">
        <f>ROUNDDOWN(SUM(M55:M57),-3)</f>
        <v>0</v>
      </c>
      <c r="N54" s="169"/>
      <c r="O54" s="170"/>
      <c r="P54" s="253">
        <f>MIN(M54:N54)</f>
        <v>0</v>
      </c>
      <c r="Q54" s="254">
        <f>P54-O54</f>
        <v>0</v>
      </c>
      <c r="R54" s="336"/>
      <c r="S54" s="337"/>
      <c r="T54" s="337"/>
      <c r="U54" s="337"/>
      <c r="V54" s="337"/>
      <c r="W54" s="337"/>
      <c r="X54" s="337"/>
      <c r="Y54" s="338"/>
    </row>
    <row r="55" spans="1:25" ht="18" hidden="1" customHeight="1" x14ac:dyDescent="0.15">
      <c r="A55" s="268"/>
      <c r="B55" s="272"/>
      <c r="C55" s="374" t="s">
        <v>7308</v>
      </c>
      <c r="D55" s="375"/>
      <c r="E55" s="128"/>
      <c r="F55" s="121">
        <f>'要綱様式1-2'!L118</f>
        <v>0</v>
      </c>
      <c r="G55" s="121">
        <v>0</v>
      </c>
      <c r="H55" s="121">
        <f>F55-G55</f>
        <v>0</v>
      </c>
      <c r="I55" s="121">
        <f>'要綱様式1-2'!M118</f>
        <v>0</v>
      </c>
      <c r="J55" s="121">
        <f>ROUNDDOWN(MIN(H55:I55)*2/3,0)</f>
        <v>0</v>
      </c>
      <c r="K55" s="342">
        <f>SUM(J55:J56)</f>
        <v>0</v>
      </c>
      <c r="L55" s="344" t="str">
        <f>IFERROR(VLOOKUP('要綱様式1-2'!B117,[5]リンク先!$C$4:$D$6,2,FALSE),"0")</f>
        <v>0</v>
      </c>
      <c r="M55" s="344">
        <f>MIN(K55:L56)</f>
        <v>0</v>
      </c>
      <c r="N55" s="346"/>
      <c r="O55" s="348"/>
      <c r="P55" s="350"/>
      <c r="Q55" s="316"/>
      <c r="R55" s="318"/>
      <c r="S55" s="319"/>
      <c r="T55" s="319"/>
      <c r="U55" s="319"/>
      <c r="V55" s="319"/>
      <c r="W55" s="319"/>
      <c r="X55" s="319"/>
      <c r="Y55" s="320"/>
    </row>
    <row r="56" spans="1:25" ht="18" hidden="1" customHeight="1" x14ac:dyDescent="0.15">
      <c r="A56" s="268"/>
      <c r="B56" s="272"/>
      <c r="C56" s="355" t="s">
        <v>7309</v>
      </c>
      <c r="D56" s="356"/>
      <c r="E56" s="129"/>
      <c r="F56" s="122">
        <f>'要綱様式1-2'!L117</f>
        <v>0</v>
      </c>
      <c r="G56" s="122">
        <v>0</v>
      </c>
      <c r="H56" s="122">
        <f>F56-G56</f>
        <v>0</v>
      </c>
      <c r="I56" s="122">
        <f>'要綱様式1-2'!M117</f>
        <v>0</v>
      </c>
      <c r="J56" s="122">
        <f>ROUNDDOWN(MIN(H56:I56)*1/2,0)</f>
        <v>0</v>
      </c>
      <c r="K56" s="343"/>
      <c r="L56" s="345"/>
      <c r="M56" s="345"/>
      <c r="N56" s="347"/>
      <c r="O56" s="349"/>
      <c r="P56" s="351"/>
      <c r="Q56" s="317"/>
      <c r="R56" s="292" t="s">
        <v>7306</v>
      </c>
      <c r="S56" s="293"/>
      <c r="T56" s="294" t="s">
        <v>7285</v>
      </c>
      <c r="U56" s="293" t="str">
        <f>IF([5]リンク先!$C$1="R4当","","(～29歳:")</f>
        <v>(～29歳:</v>
      </c>
      <c r="V56" s="293"/>
      <c r="W56" s="293" t="str">
        <f>IF([5]リンク先!$C$1="R4当","",",30歳～:")</f>
        <v>,30歳～:</v>
      </c>
      <c r="X56" s="293"/>
      <c r="Y56" s="295" t="str">
        <f>IF([5]リンク先!$C$1="R4当","",")")</f>
        <v>)</v>
      </c>
    </row>
    <row r="57" spans="1:25" ht="18" hidden="1" customHeight="1" x14ac:dyDescent="0.15">
      <c r="A57" s="268"/>
      <c r="B57" s="273"/>
      <c r="C57" s="372" t="s">
        <v>7286</v>
      </c>
      <c r="D57" s="373"/>
      <c r="E57" s="134"/>
      <c r="F57" s="126">
        <f>'要綱様式1-2'!L119</f>
        <v>0</v>
      </c>
      <c r="G57" s="126">
        <v>0</v>
      </c>
      <c r="H57" s="126">
        <f>F57-G57</f>
        <v>0</v>
      </c>
      <c r="I57" s="126">
        <f>'要綱様式1-2'!M119</f>
        <v>0</v>
      </c>
      <c r="J57" s="126">
        <f>ROUNDDOWN(MIN(H57:I57)*'要綱様式1-2'!N119,0)</f>
        <v>0</v>
      </c>
      <c r="K57" s="126"/>
      <c r="L57" s="257">
        <f>($S56-SUM($V56+$X56))*150000+$V56*400000+$X56*200000+W57*'要綱様式1-2'!N119</f>
        <v>0</v>
      </c>
      <c r="M57" s="278">
        <f>MIN(J57:L57)</f>
        <v>0</v>
      </c>
      <c r="N57" s="274"/>
      <c r="O57" s="275"/>
      <c r="P57" s="276"/>
      <c r="Q57" s="277"/>
      <c r="R57" s="359" t="s">
        <v>7480</v>
      </c>
      <c r="S57" s="360"/>
      <c r="T57" s="360"/>
      <c r="U57" s="360"/>
      <c r="V57" s="360"/>
      <c r="W57" s="361"/>
      <c r="X57" s="361"/>
      <c r="Y57" s="157" t="s">
        <v>7284</v>
      </c>
    </row>
    <row r="58" spans="1:25" ht="18" hidden="1" customHeight="1" x14ac:dyDescent="0.15">
      <c r="A58" s="268"/>
      <c r="B58" s="368" t="s">
        <v>7320</v>
      </c>
      <c r="C58" s="369"/>
      <c r="D58" s="269" t="str">
        <f>IF('要綱様式1-2'!A127="","",'要綱様式1-2'!A127)</f>
        <v/>
      </c>
      <c r="E58" s="132" t="e">
        <f>#REF!</f>
        <v>#REF!</v>
      </c>
      <c r="F58" s="124">
        <f>SUM(F59:F61)</f>
        <v>0</v>
      </c>
      <c r="G58" s="124">
        <f t="shared" ref="G58" si="13">SUM(G59:G61)</f>
        <v>0</v>
      </c>
      <c r="H58" s="120">
        <f>SUM(H59:H61)</f>
        <v>0</v>
      </c>
      <c r="I58" s="124">
        <f>SUM(I59:I61)</f>
        <v>0</v>
      </c>
      <c r="J58" s="124">
        <f>SUM(J59:J61)</f>
        <v>0</v>
      </c>
      <c r="K58" s="124"/>
      <c r="L58" s="271">
        <f>SUM(L59:L61)</f>
        <v>0</v>
      </c>
      <c r="M58" s="271">
        <f>ROUNDDOWN(SUM(M59:M61),-3)</f>
        <v>0</v>
      </c>
      <c r="N58" s="169"/>
      <c r="O58" s="170"/>
      <c r="P58" s="253">
        <f>MIN(M58:N58)</f>
        <v>0</v>
      </c>
      <c r="Q58" s="254">
        <f>P58-O58</f>
        <v>0</v>
      </c>
      <c r="R58" s="336"/>
      <c r="S58" s="337"/>
      <c r="T58" s="337"/>
      <c r="U58" s="337"/>
      <c r="V58" s="337"/>
      <c r="W58" s="337"/>
      <c r="X58" s="337"/>
      <c r="Y58" s="338"/>
    </row>
    <row r="59" spans="1:25" ht="18" hidden="1" customHeight="1" x14ac:dyDescent="0.15">
      <c r="A59" s="268"/>
      <c r="B59" s="272"/>
      <c r="C59" s="374" t="s">
        <v>7308</v>
      </c>
      <c r="D59" s="375"/>
      <c r="E59" s="128"/>
      <c r="F59" s="121">
        <f>'要綱様式1-2'!L128</f>
        <v>0</v>
      </c>
      <c r="G59" s="121">
        <v>0</v>
      </c>
      <c r="H59" s="121">
        <f>F59-G59</f>
        <v>0</v>
      </c>
      <c r="I59" s="121">
        <f>'要綱様式1-2'!M128</f>
        <v>0</v>
      </c>
      <c r="J59" s="121">
        <f>ROUNDDOWN(MIN(H59:I59)*2/3,0)</f>
        <v>0</v>
      </c>
      <c r="K59" s="342">
        <f>SUM(J59:J60)</f>
        <v>0</v>
      </c>
      <c r="L59" s="344" t="str">
        <f>IFERROR(VLOOKUP('要綱様式1-2'!B127,[5]リンク先!$C$4:$D$6,2,FALSE),"0")</f>
        <v>0</v>
      </c>
      <c r="M59" s="344">
        <f>MIN(K59:L60)</f>
        <v>0</v>
      </c>
      <c r="N59" s="346"/>
      <c r="O59" s="348"/>
      <c r="P59" s="350"/>
      <c r="Q59" s="316"/>
      <c r="R59" s="318"/>
      <c r="S59" s="319"/>
      <c r="T59" s="319"/>
      <c r="U59" s="319"/>
      <c r="V59" s="319"/>
      <c r="W59" s="319"/>
      <c r="X59" s="319"/>
      <c r="Y59" s="320"/>
    </row>
    <row r="60" spans="1:25" ht="18" hidden="1" customHeight="1" x14ac:dyDescent="0.15">
      <c r="A60" s="268"/>
      <c r="B60" s="272"/>
      <c r="C60" s="355" t="s">
        <v>7309</v>
      </c>
      <c r="D60" s="356"/>
      <c r="E60" s="129"/>
      <c r="F60" s="122">
        <f>'要綱様式1-2'!L127</f>
        <v>0</v>
      </c>
      <c r="G60" s="122">
        <v>0</v>
      </c>
      <c r="H60" s="122">
        <f>F60-G60</f>
        <v>0</v>
      </c>
      <c r="I60" s="122">
        <f>'要綱様式1-2'!M127</f>
        <v>0</v>
      </c>
      <c r="J60" s="122">
        <f>ROUNDDOWN(MIN(H60:I60)*1/2,0)</f>
        <v>0</v>
      </c>
      <c r="K60" s="343"/>
      <c r="L60" s="345"/>
      <c r="M60" s="345"/>
      <c r="N60" s="347"/>
      <c r="O60" s="349"/>
      <c r="P60" s="351"/>
      <c r="Q60" s="317"/>
      <c r="R60" s="292" t="s">
        <v>7306</v>
      </c>
      <c r="S60" s="293"/>
      <c r="T60" s="294" t="s">
        <v>7285</v>
      </c>
      <c r="U60" s="293" t="str">
        <f>IF([5]リンク先!$C$1="R4当","","(～29歳:")</f>
        <v>(～29歳:</v>
      </c>
      <c r="V60" s="293"/>
      <c r="W60" s="293" t="str">
        <f>IF([5]リンク先!$C$1="R4当","",",30歳～:")</f>
        <v>,30歳～:</v>
      </c>
      <c r="X60" s="293"/>
      <c r="Y60" s="295" t="str">
        <f>IF([5]リンク先!$C$1="R4当","",")")</f>
        <v>)</v>
      </c>
    </row>
    <row r="61" spans="1:25" ht="18" hidden="1" customHeight="1" x14ac:dyDescent="0.15">
      <c r="A61" s="268"/>
      <c r="B61" s="273"/>
      <c r="C61" s="372" t="s">
        <v>7286</v>
      </c>
      <c r="D61" s="373"/>
      <c r="E61" s="134"/>
      <c r="F61" s="126">
        <f>'要綱様式1-2'!L129</f>
        <v>0</v>
      </c>
      <c r="G61" s="126">
        <v>0</v>
      </c>
      <c r="H61" s="126">
        <f>F61-G61</f>
        <v>0</v>
      </c>
      <c r="I61" s="126">
        <f>'要綱様式1-2'!M129</f>
        <v>0</v>
      </c>
      <c r="J61" s="126">
        <f>ROUNDDOWN(MIN(H61:I61)*'要綱様式1-2'!N129,0)</f>
        <v>0</v>
      </c>
      <c r="K61" s="126"/>
      <c r="L61" s="257">
        <f>($S60-SUM($V60+$X60))*150000+$V60*400000+$X60*200000+W61*'要綱様式1-2'!N129</f>
        <v>0</v>
      </c>
      <c r="M61" s="278">
        <f>MIN(J61:L61)</f>
        <v>0</v>
      </c>
      <c r="N61" s="274"/>
      <c r="O61" s="275"/>
      <c r="P61" s="276"/>
      <c r="Q61" s="277"/>
      <c r="R61" s="359" t="s">
        <v>7480</v>
      </c>
      <c r="S61" s="360"/>
      <c r="T61" s="360"/>
      <c r="U61" s="360"/>
      <c r="V61" s="360"/>
      <c r="W61" s="361"/>
      <c r="X61" s="361"/>
      <c r="Y61" s="157" t="s">
        <v>7284</v>
      </c>
    </row>
    <row r="62" spans="1:25" ht="18" hidden="1" customHeight="1" x14ac:dyDescent="0.15">
      <c r="A62" s="268"/>
      <c r="B62" s="368" t="s">
        <v>7321</v>
      </c>
      <c r="C62" s="369"/>
      <c r="D62" s="269" t="str">
        <f>IF('要綱様式1-2'!A137="","",'要綱様式1-2'!A137)</f>
        <v/>
      </c>
      <c r="E62" s="132" t="e">
        <f>#REF!</f>
        <v>#REF!</v>
      </c>
      <c r="F62" s="124">
        <f>SUM(F63:F65)</f>
        <v>0</v>
      </c>
      <c r="G62" s="124">
        <f t="shared" ref="G62" si="14">SUM(G63:G65)</f>
        <v>0</v>
      </c>
      <c r="H62" s="120">
        <f>SUM(H63:H65)</f>
        <v>0</v>
      </c>
      <c r="I62" s="124">
        <f>SUM(I63:I65)</f>
        <v>0</v>
      </c>
      <c r="J62" s="124">
        <f>SUM(J63:J65)</f>
        <v>0</v>
      </c>
      <c r="K62" s="124"/>
      <c r="L62" s="271">
        <f>SUM(L63:L65)</f>
        <v>0</v>
      </c>
      <c r="M62" s="271">
        <f>ROUNDDOWN(SUM(M63:M65),-3)</f>
        <v>0</v>
      </c>
      <c r="N62" s="169"/>
      <c r="O62" s="170"/>
      <c r="P62" s="253">
        <f>MIN(M62:N62)</f>
        <v>0</v>
      </c>
      <c r="Q62" s="254">
        <f>P62-O62</f>
        <v>0</v>
      </c>
      <c r="R62" s="336"/>
      <c r="S62" s="337"/>
      <c r="T62" s="337"/>
      <c r="U62" s="337"/>
      <c r="V62" s="337"/>
      <c r="W62" s="337"/>
      <c r="X62" s="337"/>
      <c r="Y62" s="338"/>
    </row>
    <row r="63" spans="1:25" ht="18" hidden="1" customHeight="1" x14ac:dyDescent="0.15">
      <c r="A63" s="268"/>
      <c r="B63" s="272"/>
      <c r="C63" s="374" t="s">
        <v>7308</v>
      </c>
      <c r="D63" s="375"/>
      <c r="E63" s="128"/>
      <c r="F63" s="121">
        <f>'要綱様式1-2'!L138</f>
        <v>0</v>
      </c>
      <c r="G63" s="121">
        <v>0</v>
      </c>
      <c r="H63" s="121">
        <f>F63-G63</f>
        <v>0</v>
      </c>
      <c r="I63" s="121">
        <f>'要綱様式1-2'!M138</f>
        <v>0</v>
      </c>
      <c r="J63" s="125">
        <f>ROUNDDOWN(MIN(H63:I63)*2/3,0)</f>
        <v>0</v>
      </c>
      <c r="K63" s="342">
        <f>SUM(J63:J64)</f>
        <v>0</v>
      </c>
      <c r="L63" s="344" t="str">
        <f>IFERROR(VLOOKUP('要綱様式1-2'!B137,[5]リンク先!$C$4:$D$6,2,FALSE),"0")</f>
        <v>0</v>
      </c>
      <c r="M63" s="344">
        <f>MIN(K63:L64)</f>
        <v>0</v>
      </c>
      <c r="N63" s="346"/>
      <c r="O63" s="348"/>
      <c r="P63" s="350"/>
      <c r="Q63" s="316"/>
      <c r="R63" s="318"/>
      <c r="S63" s="319"/>
      <c r="T63" s="319"/>
      <c r="U63" s="319"/>
      <c r="V63" s="319"/>
      <c r="W63" s="319"/>
      <c r="X63" s="319"/>
      <c r="Y63" s="320"/>
    </row>
    <row r="64" spans="1:25" ht="18" hidden="1" customHeight="1" x14ac:dyDescent="0.15">
      <c r="A64" s="268"/>
      <c r="B64" s="272"/>
      <c r="C64" s="355" t="s">
        <v>7309</v>
      </c>
      <c r="D64" s="356"/>
      <c r="E64" s="129"/>
      <c r="F64" s="122">
        <f>'要綱様式1-2'!L137</f>
        <v>0</v>
      </c>
      <c r="G64" s="122">
        <v>0</v>
      </c>
      <c r="H64" s="122">
        <f>F64-G64</f>
        <v>0</v>
      </c>
      <c r="I64" s="122">
        <f>'要綱様式1-2'!M137</f>
        <v>0</v>
      </c>
      <c r="J64" s="122">
        <f>ROUNDDOWN(MIN(H64:I64)*1/2,0)</f>
        <v>0</v>
      </c>
      <c r="K64" s="343"/>
      <c r="L64" s="345"/>
      <c r="M64" s="345"/>
      <c r="N64" s="347"/>
      <c r="O64" s="349"/>
      <c r="P64" s="351"/>
      <c r="Q64" s="317"/>
      <c r="R64" s="292" t="s">
        <v>7306</v>
      </c>
      <c r="S64" s="293"/>
      <c r="T64" s="294" t="s">
        <v>7285</v>
      </c>
      <c r="U64" s="293" t="str">
        <f>IF([5]リンク先!$C$1="R4当","","(～29歳:")</f>
        <v>(～29歳:</v>
      </c>
      <c r="V64" s="293"/>
      <c r="W64" s="293" t="str">
        <f>IF([5]リンク先!$C$1="R4当","",",30歳～:")</f>
        <v>,30歳～:</v>
      </c>
      <c r="X64" s="293"/>
      <c r="Y64" s="295" t="str">
        <f>IF([5]リンク先!$C$1="R4当","",")")</f>
        <v>)</v>
      </c>
    </row>
    <row r="65" spans="1:26" ht="18" hidden="1" customHeight="1" x14ac:dyDescent="0.15">
      <c r="A65" s="268"/>
      <c r="B65" s="273"/>
      <c r="C65" s="372" t="s">
        <v>7286</v>
      </c>
      <c r="D65" s="373"/>
      <c r="E65" s="134"/>
      <c r="F65" s="126">
        <f>'要綱様式1-2'!L139</f>
        <v>0</v>
      </c>
      <c r="G65" s="126">
        <v>0</v>
      </c>
      <c r="H65" s="126">
        <f>F65-G65</f>
        <v>0</v>
      </c>
      <c r="I65" s="126">
        <f>'要綱様式1-2'!M139</f>
        <v>0</v>
      </c>
      <c r="J65" s="120">
        <f>ROUNDDOWN(MIN(H65:I65)*'要綱様式1-2'!N139,0)</f>
        <v>0</v>
      </c>
      <c r="K65" s="126"/>
      <c r="L65" s="257">
        <f>($S64-SUM($V64+$X64))*150000+$V64*400000+$X64*200000+W65*'要綱様式1-2'!N139</f>
        <v>0</v>
      </c>
      <c r="M65" s="278">
        <f>MIN(J65:L65)</f>
        <v>0</v>
      </c>
      <c r="N65" s="274"/>
      <c r="O65" s="275"/>
      <c r="P65" s="276"/>
      <c r="Q65" s="277"/>
      <c r="R65" s="359" t="s">
        <v>7480</v>
      </c>
      <c r="S65" s="360"/>
      <c r="T65" s="360"/>
      <c r="U65" s="360"/>
      <c r="V65" s="360"/>
      <c r="W65" s="361"/>
      <c r="X65" s="361"/>
      <c r="Y65" s="157" t="s">
        <v>7284</v>
      </c>
    </row>
    <row r="66" spans="1:26" ht="18" hidden="1" customHeight="1" x14ac:dyDescent="0.15">
      <c r="A66" s="268"/>
      <c r="B66" s="368" t="s">
        <v>7322</v>
      </c>
      <c r="C66" s="369"/>
      <c r="D66" s="269" t="str">
        <f>IF('要綱様式1-2'!A147="","",'要綱様式1-2'!A147)</f>
        <v/>
      </c>
      <c r="E66" s="132" t="e">
        <f>#REF!</f>
        <v>#REF!</v>
      </c>
      <c r="F66" s="124">
        <f>SUM(F67:F69)</f>
        <v>0</v>
      </c>
      <c r="G66" s="124">
        <f t="shared" ref="G66" si="15">SUM(G67:G69)</f>
        <v>0</v>
      </c>
      <c r="H66" s="120">
        <f>SUM(H67:H69)</f>
        <v>0</v>
      </c>
      <c r="I66" s="124">
        <f>SUM(I67:I69)</f>
        <v>0</v>
      </c>
      <c r="J66" s="124">
        <f>SUM(J67:J69)</f>
        <v>0</v>
      </c>
      <c r="K66" s="124"/>
      <c r="L66" s="271">
        <f>SUM(L67:L69)</f>
        <v>0</v>
      </c>
      <c r="M66" s="271">
        <f>ROUNDDOWN(SUM(M67:M69),-3)</f>
        <v>0</v>
      </c>
      <c r="N66" s="169"/>
      <c r="O66" s="170"/>
      <c r="P66" s="253">
        <f>MIN(M66:N66)</f>
        <v>0</v>
      </c>
      <c r="Q66" s="254">
        <f>P66-O66</f>
        <v>0</v>
      </c>
      <c r="R66" s="336"/>
      <c r="S66" s="337"/>
      <c r="T66" s="337"/>
      <c r="U66" s="337"/>
      <c r="V66" s="337"/>
      <c r="W66" s="337"/>
      <c r="X66" s="337"/>
      <c r="Y66" s="338"/>
    </row>
    <row r="67" spans="1:26" ht="18" hidden="1" customHeight="1" x14ac:dyDescent="0.15">
      <c r="A67" s="268"/>
      <c r="B67" s="272"/>
      <c r="C67" s="374" t="s">
        <v>7308</v>
      </c>
      <c r="D67" s="375"/>
      <c r="E67" s="128"/>
      <c r="F67" s="121">
        <f>'要綱様式1-2'!L148</f>
        <v>0</v>
      </c>
      <c r="G67" s="121">
        <v>0</v>
      </c>
      <c r="H67" s="121">
        <f>F67-G67</f>
        <v>0</v>
      </c>
      <c r="I67" s="121">
        <f>'要綱様式1-2'!M148</f>
        <v>0</v>
      </c>
      <c r="J67" s="121">
        <f>ROUNDDOWN(MIN(H67:I67)*2/3,0)</f>
        <v>0</v>
      </c>
      <c r="K67" s="342">
        <f>SUM(J67:J68)</f>
        <v>0</v>
      </c>
      <c r="L67" s="344" t="str">
        <f>IFERROR(VLOOKUP('要綱様式1-2'!B147,[5]リンク先!$C$4:$D$6,2,FALSE),"0")</f>
        <v>0</v>
      </c>
      <c r="M67" s="344">
        <f>MIN(K67:L68)</f>
        <v>0</v>
      </c>
      <c r="N67" s="346"/>
      <c r="O67" s="348"/>
      <c r="P67" s="350"/>
      <c r="Q67" s="316"/>
      <c r="R67" s="318"/>
      <c r="S67" s="319"/>
      <c r="T67" s="319"/>
      <c r="U67" s="319"/>
      <c r="V67" s="319"/>
      <c r="W67" s="319"/>
      <c r="X67" s="319"/>
      <c r="Y67" s="320"/>
    </row>
    <row r="68" spans="1:26" ht="18" hidden="1" customHeight="1" x14ac:dyDescent="0.15">
      <c r="A68" s="268"/>
      <c r="B68" s="272"/>
      <c r="C68" s="355" t="s">
        <v>7309</v>
      </c>
      <c r="D68" s="356"/>
      <c r="E68" s="129"/>
      <c r="F68" s="122">
        <f>'要綱様式1-2'!L147</f>
        <v>0</v>
      </c>
      <c r="G68" s="122">
        <v>0</v>
      </c>
      <c r="H68" s="122">
        <f>F68-G68</f>
        <v>0</v>
      </c>
      <c r="I68" s="122">
        <f>'要綱様式1-2'!M147</f>
        <v>0</v>
      </c>
      <c r="J68" s="122">
        <f>ROUNDDOWN(MIN(H68:I68)*1/2,0)</f>
        <v>0</v>
      </c>
      <c r="K68" s="343"/>
      <c r="L68" s="345"/>
      <c r="M68" s="345"/>
      <c r="N68" s="347"/>
      <c r="O68" s="349"/>
      <c r="P68" s="351"/>
      <c r="Q68" s="317"/>
      <c r="R68" s="292" t="s">
        <v>7306</v>
      </c>
      <c r="S68" s="293"/>
      <c r="T68" s="294" t="s">
        <v>7285</v>
      </c>
      <c r="U68" s="293" t="str">
        <f>IF([5]リンク先!$C$1="R4当","","(～29歳:")</f>
        <v>(～29歳:</v>
      </c>
      <c r="V68" s="293"/>
      <c r="W68" s="293" t="str">
        <f>IF([5]リンク先!$C$1="R4当","",",30歳～:")</f>
        <v>,30歳～:</v>
      </c>
      <c r="X68" s="293"/>
      <c r="Y68" s="295" t="str">
        <f>IF([5]リンク先!$C$1="R4当","",")")</f>
        <v>)</v>
      </c>
    </row>
    <row r="69" spans="1:26" ht="18" hidden="1" customHeight="1" x14ac:dyDescent="0.15">
      <c r="A69" s="268"/>
      <c r="B69" s="273"/>
      <c r="C69" s="372" t="s">
        <v>7286</v>
      </c>
      <c r="D69" s="373"/>
      <c r="E69" s="134"/>
      <c r="F69" s="126">
        <f>'要綱様式1-2'!L149</f>
        <v>0</v>
      </c>
      <c r="G69" s="126">
        <v>0</v>
      </c>
      <c r="H69" s="126">
        <f>F69-G69</f>
        <v>0</v>
      </c>
      <c r="I69" s="126">
        <f>'要綱様式1-2'!M149</f>
        <v>0</v>
      </c>
      <c r="J69" s="126">
        <f>ROUNDDOWN(MIN(H69:I69)*'要綱様式1-2'!N149,0)</f>
        <v>0</v>
      </c>
      <c r="K69" s="126"/>
      <c r="L69" s="257">
        <f>($S68-SUM($V68+$X68))*150000+$V68*400000+$X68*200000+W69*'要綱様式1-2'!N149</f>
        <v>0</v>
      </c>
      <c r="M69" s="278">
        <f>MIN(J69:L69)</f>
        <v>0</v>
      </c>
      <c r="N69" s="274"/>
      <c r="O69" s="275"/>
      <c r="P69" s="276"/>
      <c r="Q69" s="277"/>
      <c r="R69" s="359" t="s">
        <v>7480</v>
      </c>
      <c r="S69" s="360"/>
      <c r="T69" s="360"/>
      <c r="U69" s="360"/>
      <c r="V69" s="360"/>
      <c r="W69" s="361"/>
      <c r="X69" s="361"/>
      <c r="Y69" s="157" t="s">
        <v>7284</v>
      </c>
    </row>
    <row r="70" spans="1:26" ht="18" hidden="1" customHeight="1" x14ac:dyDescent="0.15">
      <c r="A70" s="268"/>
      <c r="B70" s="368" t="s">
        <v>7323</v>
      </c>
      <c r="C70" s="369"/>
      <c r="D70" s="269" t="str">
        <f>IF('要綱様式1-2'!A157="","",'要綱様式1-2'!A157)</f>
        <v/>
      </c>
      <c r="E70" s="132" t="e">
        <f>#REF!</f>
        <v>#REF!</v>
      </c>
      <c r="F70" s="124">
        <f>SUM(F71:F73)</f>
        <v>0</v>
      </c>
      <c r="G70" s="124">
        <f t="shared" ref="G70" si="16">SUM(G71:G73)</f>
        <v>0</v>
      </c>
      <c r="H70" s="120">
        <f>SUM(H71:H73)</f>
        <v>0</v>
      </c>
      <c r="I70" s="124">
        <f>SUM(I71:I73)</f>
        <v>0</v>
      </c>
      <c r="J70" s="124">
        <f>SUM(J71:J73)</f>
        <v>0</v>
      </c>
      <c r="K70" s="124"/>
      <c r="L70" s="271">
        <f>SUM(L71:L73)</f>
        <v>0</v>
      </c>
      <c r="M70" s="271">
        <f>ROUNDDOWN(SUM(M71:M73),-3)</f>
        <v>0</v>
      </c>
      <c r="N70" s="169"/>
      <c r="O70" s="170"/>
      <c r="P70" s="253">
        <f>MIN(M70:N70)</f>
        <v>0</v>
      </c>
      <c r="Q70" s="254">
        <f>P70-O70</f>
        <v>0</v>
      </c>
      <c r="R70" s="336"/>
      <c r="S70" s="337"/>
      <c r="T70" s="337"/>
      <c r="U70" s="337"/>
      <c r="V70" s="337"/>
      <c r="W70" s="337"/>
      <c r="X70" s="337"/>
      <c r="Y70" s="338"/>
    </row>
    <row r="71" spans="1:26" ht="18" hidden="1" customHeight="1" x14ac:dyDescent="0.15">
      <c r="A71" s="268"/>
      <c r="B71" s="272"/>
      <c r="C71" s="374" t="s">
        <v>7308</v>
      </c>
      <c r="D71" s="375"/>
      <c r="E71" s="128"/>
      <c r="F71" s="121">
        <f>'要綱様式1-2'!L158</f>
        <v>0</v>
      </c>
      <c r="G71" s="121">
        <v>0</v>
      </c>
      <c r="H71" s="121">
        <f>F71-G71</f>
        <v>0</v>
      </c>
      <c r="I71" s="121">
        <f>'要綱様式1-2'!M158</f>
        <v>0</v>
      </c>
      <c r="J71" s="121">
        <f>ROUNDDOWN(MIN(H71:I71)*2/3,0)</f>
        <v>0</v>
      </c>
      <c r="K71" s="342">
        <f>SUM(J71:J72)</f>
        <v>0</v>
      </c>
      <c r="L71" s="344" t="str">
        <f>IFERROR(VLOOKUP('要綱様式1-2'!B157,[5]リンク先!$C$4:$D$6,2,FALSE),"0")</f>
        <v>0</v>
      </c>
      <c r="M71" s="344">
        <f>MIN(K71:L72)</f>
        <v>0</v>
      </c>
      <c r="N71" s="346"/>
      <c r="O71" s="348"/>
      <c r="P71" s="350"/>
      <c r="Q71" s="316"/>
      <c r="R71" s="318"/>
      <c r="S71" s="319"/>
      <c r="T71" s="319"/>
      <c r="U71" s="319"/>
      <c r="V71" s="319"/>
      <c r="W71" s="319"/>
      <c r="X71" s="319"/>
      <c r="Y71" s="320"/>
    </row>
    <row r="72" spans="1:26" ht="18" hidden="1" customHeight="1" x14ac:dyDescent="0.15">
      <c r="A72" s="268"/>
      <c r="B72" s="272"/>
      <c r="C72" s="355" t="s">
        <v>7309</v>
      </c>
      <c r="D72" s="356"/>
      <c r="E72" s="129"/>
      <c r="F72" s="122">
        <f>'要綱様式1-2'!L157</f>
        <v>0</v>
      </c>
      <c r="G72" s="122">
        <v>0</v>
      </c>
      <c r="H72" s="122">
        <f>F72-G72</f>
        <v>0</v>
      </c>
      <c r="I72" s="122">
        <f>'要綱様式1-2'!M157</f>
        <v>0</v>
      </c>
      <c r="J72" s="122">
        <f>ROUNDDOWN(MIN(H72:I72)*1/2,0)</f>
        <v>0</v>
      </c>
      <c r="K72" s="343"/>
      <c r="L72" s="345"/>
      <c r="M72" s="345"/>
      <c r="N72" s="347"/>
      <c r="O72" s="349"/>
      <c r="P72" s="351"/>
      <c r="Q72" s="317"/>
      <c r="R72" s="292" t="s">
        <v>7306</v>
      </c>
      <c r="S72" s="293"/>
      <c r="T72" s="294" t="s">
        <v>7285</v>
      </c>
      <c r="U72" s="293" t="str">
        <f>IF([5]リンク先!$C$1="R4当","","(～29歳:")</f>
        <v>(～29歳:</v>
      </c>
      <c r="V72" s="293"/>
      <c r="W72" s="293" t="str">
        <f>IF([5]リンク先!$C$1="R4当","",",30歳～:")</f>
        <v>,30歳～:</v>
      </c>
      <c r="X72" s="293"/>
      <c r="Y72" s="295" t="str">
        <f>IF([5]リンク先!$C$1="R4当","",")")</f>
        <v>)</v>
      </c>
    </row>
    <row r="73" spans="1:26" ht="18" hidden="1" customHeight="1" x14ac:dyDescent="0.15">
      <c r="A73" s="268"/>
      <c r="B73" s="273"/>
      <c r="C73" s="372" t="s">
        <v>7286</v>
      </c>
      <c r="D73" s="373"/>
      <c r="E73" s="134"/>
      <c r="F73" s="126">
        <f>'要綱様式1-2'!L159</f>
        <v>0</v>
      </c>
      <c r="G73" s="126">
        <v>0</v>
      </c>
      <c r="H73" s="126">
        <f>F73-G73</f>
        <v>0</v>
      </c>
      <c r="I73" s="126">
        <f>'要綱様式1-2'!M159</f>
        <v>0</v>
      </c>
      <c r="J73" s="126">
        <f>ROUNDDOWN(MIN(H73:I73)*'要綱様式1-2'!N159,0)</f>
        <v>0</v>
      </c>
      <c r="K73" s="126"/>
      <c r="L73" s="257">
        <f>($S72-SUM($V72+$X72))*150000+$V72*400000+$X72*200000+W73*'要綱様式1-2'!N159</f>
        <v>0</v>
      </c>
      <c r="M73" s="278">
        <f>MIN(J73:L73)</f>
        <v>0</v>
      </c>
      <c r="N73" s="274"/>
      <c r="O73" s="275"/>
      <c r="P73" s="276"/>
      <c r="Q73" s="277"/>
      <c r="R73" s="359" t="s">
        <v>7480</v>
      </c>
      <c r="S73" s="360"/>
      <c r="T73" s="360"/>
      <c r="U73" s="360"/>
      <c r="V73" s="360"/>
      <c r="W73" s="361"/>
      <c r="X73" s="361"/>
      <c r="Y73" s="157" t="s">
        <v>7284</v>
      </c>
    </row>
    <row r="74" spans="1:26" ht="18" hidden="1" customHeight="1" x14ac:dyDescent="0.15">
      <c r="A74" s="268"/>
      <c r="B74" s="368" t="s">
        <v>7372</v>
      </c>
      <c r="C74" s="370"/>
      <c r="D74" s="269" t="str">
        <f>IF('要綱様式1-2'!A167="","",'要綱様式1-2'!A167)</f>
        <v/>
      </c>
      <c r="E74" s="132" t="e">
        <f>#REF!</f>
        <v>#REF!</v>
      </c>
      <c r="F74" s="124">
        <f>SUM(F75:F77)</f>
        <v>0</v>
      </c>
      <c r="G74" s="124">
        <f>SUM(G75:G77)</f>
        <v>0</v>
      </c>
      <c r="H74" s="120">
        <f>SUM(H75:H77)</f>
        <v>0</v>
      </c>
      <c r="I74" s="124">
        <f t="shared" ref="I74:J74" si="17">SUM(I75:I77)</f>
        <v>0</v>
      </c>
      <c r="J74" s="124">
        <f t="shared" si="17"/>
        <v>0</v>
      </c>
      <c r="K74" s="124"/>
      <c r="L74" s="270">
        <f>SUM(L75:L77)</f>
        <v>0</v>
      </c>
      <c r="M74" s="271">
        <f>ROUNDDOWN(SUM(M75:M77),-3)</f>
        <v>0</v>
      </c>
      <c r="N74" s="169"/>
      <c r="O74" s="170"/>
      <c r="P74" s="253">
        <f>MIN(M74:N74)</f>
        <v>0</v>
      </c>
      <c r="Q74" s="254">
        <f>P74-O74</f>
        <v>0</v>
      </c>
      <c r="R74" s="336"/>
      <c r="S74" s="337"/>
      <c r="T74" s="337"/>
      <c r="U74" s="337"/>
      <c r="V74" s="337"/>
      <c r="W74" s="337"/>
      <c r="X74" s="337"/>
      <c r="Y74" s="338"/>
    </row>
    <row r="75" spans="1:26" ht="18" hidden="1" customHeight="1" x14ac:dyDescent="0.15">
      <c r="A75" s="268"/>
      <c r="B75" s="272"/>
      <c r="C75" s="374" t="s">
        <v>7290</v>
      </c>
      <c r="D75" s="375"/>
      <c r="E75" s="133"/>
      <c r="F75" s="121">
        <f>'要綱様式1-2'!L168</f>
        <v>0</v>
      </c>
      <c r="G75" s="125">
        <v>0</v>
      </c>
      <c r="H75" s="123">
        <f>F75-G75</f>
        <v>0</v>
      </c>
      <c r="I75" s="125">
        <f>'要綱様式1-2'!M168</f>
        <v>0</v>
      </c>
      <c r="J75" s="125">
        <f>ROUNDDOWN(MIN(H75:I75)*2/3,0)</f>
        <v>0</v>
      </c>
      <c r="K75" s="342">
        <f>SUM(J75:J76)</f>
        <v>0</v>
      </c>
      <c r="L75" s="344" t="str">
        <f>IFERROR(VLOOKUP('要綱様式1-2'!B167,[5]リンク先!$C$4:$D$6,2,FALSE),"0")</f>
        <v>0</v>
      </c>
      <c r="M75" s="344">
        <f>MIN(K75:L76)</f>
        <v>0</v>
      </c>
      <c r="N75" s="346"/>
      <c r="O75" s="348"/>
      <c r="P75" s="350"/>
      <c r="Q75" s="316"/>
      <c r="R75" s="352"/>
      <c r="S75" s="353"/>
      <c r="T75" s="353"/>
      <c r="U75" s="353"/>
      <c r="V75" s="353"/>
      <c r="W75" s="353"/>
      <c r="X75" s="353"/>
      <c r="Y75" s="354"/>
      <c r="Z75" s="118"/>
    </row>
    <row r="76" spans="1:26" ht="18" hidden="1" customHeight="1" x14ac:dyDescent="0.15">
      <c r="A76" s="268"/>
      <c r="B76" s="272"/>
      <c r="C76" s="355" t="s">
        <v>7307</v>
      </c>
      <c r="D76" s="356"/>
      <c r="E76" s="129"/>
      <c r="F76" s="122">
        <f>'要綱様式1-2'!L167</f>
        <v>0</v>
      </c>
      <c r="G76" s="122">
        <v>0</v>
      </c>
      <c r="H76" s="122">
        <f>F76-G76</f>
        <v>0</v>
      </c>
      <c r="I76" s="122">
        <f>'要綱様式1-2'!M167</f>
        <v>0</v>
      </c>
      <c r="J76" s="122">
        <f>ROUNDDOWN(MIN(H76:I76)*1/2,0)</f>
        <v>0</v>
      </c>
      <c r="K76" s="343"/>
      <c r="L76" s="345"/>
      <c r="M76" s="345"/>
      <c r="N76" s="347"/>
      <c r="O76" s="349"/>
      <c r="P76" s="351"/>
      <c r="Q76" s="317"/>
      <c r="R76" s="292" t="s">
        <v>7306</v>
      </c>
      <c r="S76" s="293"/>
      <c r="T76" s="294" t="s">
        <v>7285</v>
      </c>
      <c r="U76" s="293" t="str">
        <f>IF([5]リンク先!$C$1="R4当","","(～29歳:")</f>
        <v>(～29歳:</v>
      </c>
      <c r="V76" s="293"/>
      <c r="W76" s="293" t="str">
        <f>IF([5]リンク先!$C$1="R4当","",",30歳～:")</f>
        <v>,30歳～:</v>
      </c>
      <c r="X76" s="293"/>
      <c r="Y76" s="295" t="str">
        <f>IF([5]リンク先!$C$1="R4当","",")")</f>
        <v>)</v>
      </c>
      <c r="Z76" s="118"/>
    </row>
    <row r="77" spans="1:26" ht="18" hidden="1" customHeight="1" x14ac:dyDescent="0.15">
      <c r="A77" s="268"/>
      <c r="B77" s="273"/>
      <c r="C77" s="372" t="s">
        <v>7286</v>
      </c>
      <c r="D77" s="373"/>
      <c r="E77" s="290"/>
      <c r="F77" s="126">
        <f>'要綱様式1-2'!L169</f>
        <v>0</v>
      </c>
      <c r="G77" s="120">
        <v>0</v>
      </c>
      <c r="H77" s="120">
        <f>F77-G77</f>
        <v>0</v>
      </c>
      <c r="I77" s="120">
        <f>'要綱様式1-2'!M169</f>
        <v>0</v>
      </c>
      <c r="J77" s="120">
        <f>ROUNDDOWN(MIN(H77:I77)*'要綱様式1-2'!N169,0)</f>
        <v>0</v>
      </c>
      <c r="K77" s="120"/>
      <c r="L77" s="257">
        <f>($S76-SUM($V76+$X76))*150000+$V76*400000+$X76*200000+W77*'要綱様式1-2'!N169</f>
        <v>0</v>
      </c>
      <c r="M77" s="252">
        <f>MIN(J77:L77)</f>
        <v>0</v>
      </c>
      <c r="N77" s="274"/>
      <c r="O77" s="275"/>
      <c r="P77" s="276"/>
      <c r="Q77" s="277"/>
      <c r="R77" s="359" t="s">
        <v>7480</v>
      </c>
      <c r="S77" s="360"/>
      <c r="T77" s="360"/>
      <c r="U77" s="360"/>
      <c r="V77" s="360"/>
      <c r="W77" s="361"/>
      <c r="X77" s="361"/>
      <c r="Y77" s="157" t="s">
        <v>7284</v>
      </c>
      <c r="Z77" s="118"/>
    </row>
    <row r="78" spans="1:26" ht="18" hidden="1" customHeight="1" x14ac:dyDescent="0.15">
      <c r="A78" s="268"/>
      <c r="B78" s="368" t="s">
        <v>7373</v>
      </c>
      <c r="C78" s="370"/>
      <c r="D78" s="269" t="str">
        <f>IF('要綱様式1-2'!A177="","",'要綱様式1-2'!A177)</f>
        <v/>
      </c>
      <c r="E78" s="132" t="e">
        <f>#REF!</f>
        <v>#REF!</v>
      </c>
      <c r="F78" s="124">
        <f>SUM(F79:F81)</f>
        <v>0</v>
      </c>
      <c r="G78" s="124">
        <f t="shared" ref="G78" si="18">SUM(G79:G81)</f>
        <v>0</v>
      </c>
      <c r="H78" s="120">
        <f>SUM(H79:H81)</f>
        <v>0</v>
      </c>
      <c r="I78" s="124">
        <f>SUM(I79:I81)</f>
        <v>0</v>
      </c>
      <c r="J78" s="124">
        <f>SUM(J79:J81)</f>
        <v>0</v>
      </c>
      <c r="K78" s="124"/>
      <c r="L78" s="270">
        <f>SUM(L79:L81)</f>
        <v>0</v>
      </c>
      <c r="M78" s="271">
        <f>ROUNDDOWN(SUM(M79:M81),-3)</f>
        <v>0</v>
      </c>
      <c r="N78" s="169"/>
      <c r="O78" s="170"/>
      <c r="P78" s="253">
        <f>MIN(M78:N78)</f>
        <v>0</v>
      </c>
      <c r="Q78" s="254">
        <f>P78-O78</f>
        <v>0</v>
      </c>
      <c r="R78" s="336"/>
      <c r="S78" s="337"/>
      <c r="T78" s="337"/>
      <c r="U78" s="337"/>
      <c r="V78" s="337"/>
      <c r="W78" s="337"/>
      <c r="X78" s="337"/>
      <c r="Y78" s="338"/>
      <c r="Z78" s="118"/>
    </row>
    <row r="79" spans="1:26" ht="18" hidden="1" customHeight="1" x14ac:dyDescent="0.15">
      <c r="A79" s="268"/>
      <c r="B79" s="272"/>
      <c r="C79" s="374" t="s">
        <v>7308</v>
      </c>
      <c r="D79" s="375"/>
      <c r="E79" s="128"/>
      <c r="F79" s="121">
        <f>'要綱様式1-2'!L178</f>
        <v>0</v>
      </c>
      <c r="G79" s="121">
        <v>0</v>
      </c>
      <c r="H79" s="121">
        <f>F79-G79</f>
        <v>0</v>
      </c>
      <c r="I79" s="121">
        <f>'要綱様式1-2'!M178</f>
        <v>0</v>
      </c>
      <c r="J79" s="121">
        <f>ROUNDDOWN(MIN(H79:I79)*2/3,0)</f>
        <v>0</v>
      </c>
      <c r="K79" s="342">
        <f>SUM(J79:J80)</f>
        <v>0</v>
      </c>
      <c r="L79" s="344" t="str">
        <f>IFERROR(VLOOKUP('要綱様式1-2'!B177,[5]リンク先!$C$4:$D$6,2,FALSE),"0")</f>
        <v>0</v>
      </c>
      <c r="M79" s="344">
        <f>MIN(K79:L80)</f>
        <v>0</v>
      </c>
      <c r="N79" s="346"/>
      <c r="O79" s="348"/>
      <c r="P79" s="350"/>
      <c r="Q79" s="316"/>
      <c r="R79" s="318"/>
      <c r="S79" s="319"/>
      <c r="T79" s="319"/>
      <c r="U79" s="319"/>
      <c r="V79" s="319"/>
      <c r="W79" s="319"/>
      <c r="X79" s="319"/>
      <c r="Y79" s="320"/>
      <c r="Z79" s="118"/>
    </row>
    <row r="80" spans="1:26" ht="18" hidden="1" customHeight="1" x14ac:dyDescent="0.15">
      <c r="A80" s="268"/>
      <c r="B80" s="272"/>
      <c r="C80" s="355" t="s">
        <v>7309</v>
      </c>
      <c r="D80" s="356"/>
      <c r="E80" s="129"/>
      <c r="F80" s="122">
        <f>'要綱様式1-2'!L177</f>
        <v>0</v>
      </c>
      <c r="G80" s="122">
        <v>0</v>
      </c>
      <c r="H80" s="122">
        <f>F80-G80</f>
        <v>0</v>
      </c>
      <c r="I80" s="122">
        <f>'要綱様式1-2'!M177</f>
        <v>0</v>
      </c>
      <c r="J80" s="122">
        <f>ROUNDDOWN(MIN(H80:I80)*1/2,0)</f>
        <v>0</v>
      </c>
      <c r="K80" s="343"/>
      <c r="L80" s="345"/>
      <c r="M80" s="345"/>
      <c r="N80" s="347"/>
      <c r="O80" s="349"/>
      <c r="P80" s="351"/>
      <c r="Q80" s="317"/>
      <c r="R80" s="292" t="s">
        <v>7306</v>
      </c>
      <c r="S80" s="293"/>
      <c r="T80" s="294" t="s">
        <v>7285</v>
      </c>
      <c r="U80" s="293" t="str">
        <f>IF([5]リンク先!$C$1="R4当","","(～29歳:")</f>
        <v>(～29歳:</v>
      </c>
      <c r="V80" s="293"/>
      <c r="W80" s="293" t="str">
        <f>IF([5]リンク先!$C$1="R4当","",",30歳～:")</f>
        <v>,30歳～:</v>
      </c>
      <c r="X80" s="293"/>
      <c r="Y80" s="295" t="str">
        <f>IF([5]リンク先!$C$1="R4当","",")")</f>
        <v>)</v>
      </c>
      <c r="Z80" s="118"/>
    </row>
    <row r="81" spans="1:27" ht="18" hidden="1" customHeight="1" x14ac:dyDescent="0.15">
      <c r="A81" s="268"/>
      <c r="B81" s="273"/>
      <c r="C81" s="372" t="s">
        <v>7286</v>
      </c>
      <c r="D81" s="373"/>
      <c r="E81" s="134"/>
      <c r="F81" s="126">
        <f>'要綱様式1-2'!L179</f>
        <v>0</v>
      </c>
      <c r="G81" s="126">
        <v>0</v>
      </c>
      <c r="H81" s="126">
        <f>F81-G81</f>
        <v>0</v>
      </c>
      <c r="I81" s="126">
        <f>'要綱様式1-2'!M179</f>
        <v>0</v>
      </c>
      <c r="J81" s="126">
        <f>ROUNDDOWN(MIN(H81:I81)*'要綱様式1-2'!N179,0)</f>
        <v>0</v>
      </c>
      <c r="K81" s="126"/>
      <c r="L81" s="257">
        <f>($S80-SUM($V80+$X80))*150000+$V80*400000+$X80*200000+W81*'要綱様式1-2'!N179</f>
        <v>0</v>
      </c>
      <c r="M81" s="278">
        <f>MIN(J81:L81)</f>
        <v>0</v>
      </c>
      <c r="N81" s="274"/>
      <c r="O81" s="275"/>
      <c r="P81" s="276"/>
      <c r="Q81" s="277"/>
      <c r="R81" s="359" t="s">
        <v>7480</v>
      </c>
      <c r="S81" s="360"/>
      <c r="T81" s="360"/>
      <c r="U81" s="360"/>
      <c r="V81" s="360"/>
      <c r="W81" s="361"/>
      <c r="X81" s="361"/>
      <c r="Y81" s="157" t="s">
        <v>7284</v>
      </c>
      <c r="Z81" s="118"/>
    </row>
    <row r="82" spans="1:27" ht="18" hidden="1" customHeight="1" x14ac:dyDescent="0.15">
      <c r="A82" s="268"/>
      <c r="B82" s="368" t="s">
        <v>7374</v>
      </c>
      <c r="C82" s="370"/>
      <c r="D82" s="269" t="str">
        <f>IF('要綱様式1-2'!A187="","",'要綱様式1-2'!A187)</f>
        <v/>
      </c>
      <c r="E82" s="132" t="e">
        <f>#REF!</f>
        <v>#REF!</v>
      </c>
      <c r="F82" s="124">
        <f>SUM(F83:F85)</f>
        <v>0</v>
      </c>
      <c r="G82" s="124">
        <f t="shared" ref="G82" si="19">SUM(G83:G85)</f>
        <v>0</v>
      </c>
      <c r="H82" s="120">
        <f>SUM(H83:H85)</f>
        <v>0</v>
      </c>
      <c r="I82" s="124">
        <f>SUM(I83:I85)</f>
        <v>0</v>
      </c>
      <c r="J82" s="124">
        <f>SUM(J83:J85)</f>
        <v>0</v>
      </c>
      <c r="K82" s="124"/>
      <c r="L82" s="271">
        <f>SUM(L83:L85)</f>
        <v>0</v>
      </c>
      <c r="M82" s="271">
        <f>ROUNDDOWN(SUM(M83:M85),-3)</f>
        <v>0</v>
      </c>
      <c r="N82" s="169"/>
      <c r="O82" s="170"/>
      <c r="P82" s="253">
        <f>MIN(M82:N82)</f>
        <v>0</v>
      </c>
      <c r="Q82" s="254">
        <f>P82-O82</f>
        <v>0</v>
      </c>
      <c r="R82" s="336"/>
      <c r="S82" s="337"/>
      <c r="T82" s="337"/>
      <c r="U82" s="337"/>
      <c r="V82" s="337"/>
      <c r="W82" s="337"/>
      <c r="X82" s="337"/>
      <c r="Y82" s="338"/>
      <c r="Z82" s="118"/>
    </row>
    <row r="83" spans="1:27" ht="18" hidden="1" customHeight="1" x14ac:dyDescent="0.15">
      <c r="A83" s="268"/>
      <c r="B83" s="272"/>
      <c r="C83" s="374" t="s">
        <v>7308</v>
      </c>
      <c r="D83" s="375"/>
      <c r="E83" s="128"/>
      <c r="F83" s="121">
        <f>'要綱様式1-2'!L188</f>
        <v>0</v>
      </c>
      <c r="G83" s="121">
        <v>0</v>
      </c>
      <c r="H83" s="121">
        <f>F83-G83</f>
        <v>0</v>
      </c>
      <c r="I83" s="121">
        <f>'要綱様式1-2'!M188</f>
        <v>0</v>
      </c>
      <c r="J83" s="125">
        <f>ROUNDDOWN(MIN(H83:I83)*2/3,0)</f>
        <v>0</v>
      </c>
      <c r="K83" s="342">
        <f>SUM(J83:J84)</f>
        <v>0</v>
      </c>
      <c r="L83" s="344" t="str">
        <f>IFERROR(VLOOKUP('要綱様式1-2'!B187,[5]リンク先!$C$4:$D$6,2,FALSE),"0")</f>
        <v>0</v>
      </c>
      <c r="M83" s="344">
        <f>MIN(K83:L84)</f>
        <v>0</v>
      </c>
      <c r="N83" s="346"/>
      <c r="O83" s="348"/>
      <c r="P83" s="350"/>
      <c r="Q83" s="316"/>
      <c r="R83" s="318"/>
      <c r="S83" s="319"/>
      <c r="T83" s="319"/>
      <c r="U83" s="319"/>
      <c r="V83" s="319"/>
      <c r="W83" s="319"/>
      <c r="X83" s="319"/>
      <c r="Y83" s="320"/>
      <c r="Z83" s="118"/>
    </row>
    <row r="84" spans="1:27" ht="18" hidden="1" customHeight="1" x14ac:dyDescent="0.15">
      <c r="A84" s="268"/>
      <c r="B84" s="272"/>
      <c r="C84" s="355" t="s">
        <v>7309</v>
      </c>
      <c r="D84" s="356"/>
      <c r="E84" s="129"/>
      <c r="F84" s="122">
        <f>'要綱様式1-2'!L187</f>
        <v>0</v>
      </c>
      <c r="G84" s="122">
        <v>0</v>
      </c>
      <c r="H84" s="122">
        <f>F84-G84</f>
        <v>0</v>
      </c>
      <c r="I84" s="122">
        <f>'要綱様式1-2'!M187</f>
        <v>0</v>
      </c>
      <c r="J84" s="122">
        <f>ROUNDDOWN(MIN(H84:I84)*1/2,0)</f>
        <v>0</v>
      </c>
      <c r="K84" s="343"/>
      <c r="L84" s="345"/>
      <c r="M84" s="345"/>
      <c r="N84" s="347"/>
      <c r="O84" s="349"/>
      <c r="P84" s="351"/>
      <c r="Q84" s="317"/>
      <c r="R84" s="292" t="s">
        <v>7306</v>
      </c>
      <c r="S84" s="293"/>
      <c r="T84" s="294" t="s">
        <v>7285</v>
      </c>
      <c r="U84" s="293" t="str">
        <f>IF([5]リンク先!$C$1="R4当","","(～29歳:")</f>
        <v>(～29歳:</v>
      </c>
      <c r="V84" s="293"/>
      <c r="W84" s="293" t="str">
        <f>IF([5]リンク先!$C$1="R4当","",",30歳～:")</f>
        <v>,30歳～:</v>
      </c>
      <c r="X84" s="293"/>
      <c r="Y84" s="295" t="str">
        <f>IF([5]リンク先!$C$1="R4当","",")")</f>
        <v>)</v>
      </c>
      <c r="Z84" s="118"/>
    </row>
    <row r="85" spans="1:27" ht="18" hidden="1" customHeight="1" x14ac:dyDescent="0.15">
      <c r="A85" s="268"/>
      <c r="B85" s="273"/>
      <c r="C85" s="372" t="s">
        <v>7286</v>
      </c>
      <c r="D85" s="373"/>
      <c r="E85" s="134"/>
      <c r="F85" s="126">
        <f>'要綱様式1-2'!L189</f>
        <v>0</v>
      </c>
      <c r="G85" s="126">
        <v>0</v>
      </c>
      <c r="H85" s="126">
        <f>F85-G85</f>
        <v>0</v>
      </c>
      <c r="I85" s="126">
        <f>'要綱様式1-2'!M189</f>
        <v>0</v>
      </c>
      <c r="J85" s="120">
        <f>ROUNDDOWN(MIN(H85:I85)*'要綱様式1-2'!N189,0)</f>
        <v>0</v>
      </c>
      <c r="K85" s="126"/>
      <c r="L85" s="257">
        <f>($S84-SUM($V84+$X84))*150000+$V84*400000+$X84*200000+W85*'要綱様式1-2'!N189</f>
        <v>0</v>
      </c>
      <c r="M85" s="278">
        <f>MIN(J85:L85)</f>
        <v>0</v>
      </c>
      <c r="N85" s="274"/>
      <c r="O85" s="275"/>
      <c r="P85" s="276"/>
      <c r="Q85" s="277"/>
      <c r="R85" s="359" t="s">
        <v>7480</v>
      </c>
      <c r="S85" s="360"/>
      <c r="T85" s="360"/>
      <c r="U85" s="360"/>
      <c r="V85" s="360"/>
      <c r="W85" s="361"/>
      <c r="X85" s="361"/>
      <c r="Y85" s="157" t="s">
        <v>7284</v>
      </c>
      <c r="Z85" s="118"/>
    </row>
    <row r="86" spans="1:27" ht="18" hidden="1" customHeight="1" x14ac:dyDescent="0.15">
      <c r="A86" s="268"/>
      <c r="B86" s="368" t="s">
        <v>7375</v>
      </c>
      <c r="C86" s="369"/>
      <c r="D86" s="269" t="str">
        <f>IF('要綱様式1-2'!A197="","",'要綱様式1-2'!A197)</f>
        <v/>
      </c>
      <c r="E86" s="132" t="e">
        <f>#REF!</f>
        <v>#REF!</v>
      </c>
      <c r="F86" s="124">
        <f>SUM(F87:F89)</f>
        <v>0</v>
      </c>
      <c r="G86" s="124">
        <f t="shared" ref="G86" si="20">SUM(G87:G89)</f>
        <v>0</v>
      </c>
      <c r="H86" s="120">
        <f>SUM(H87:H89)</f>
        <v>0</v>
      </c>
      <c r="I86" s="124">
        <f t="shared" ref="I86" si="21">SUM(I87:I89)</f>
        <v>0</v>
      </c>
      <c r="J86" s="124">
        <f>SUM(J87:J89)</f>
        <v>0</v>
      </c>
      <c r="K86" s="124"/>
      <c r="L86" s="271">
        <f>SUM(L87:L89)</f>
        <v>0</v>
      </c>
      <c r="M86" s="271">
        <f>ROUNDDOWN(SUM(M87:M89),-3)</f>
        <v>0</v>
      </c>
      <c r="N86" s="169"/>
      <c r="O86" s="170"/>
      <c r="P86" s="253">
        <f>MIN(M86:N86)</f>
        <v>0</v>
      </c>
      <c r="Q86" s="254">
        <f>P86-O86</f>
        <v>0</v>
      </c>
      <c r="R86" s="336"/>
      <c r="S86" s="337"/>
      <c r="T86" s="337"/>
      <c r="U86" s="337"/>
      <c r="V86" s="337"/>
      <c r="W86" s="337"/>
      <c r="X86" s="337"/>
      <c r="Y86" s="338"/>
      <c r="Z86" s="118"/>
    </row>
    <row r="87" spans="1:27" ht="18" hidden="1" customHeight="1" x14ac:dyDescent="0.15">
      <c r="A87" s="268"/>
      <c r="B87" s="272"/>
      <c r="C87" s="374" t="s">
        <v>7308</v>
      </c>
      <c r="D87" s="375"/>
      <c r="E87" s="128"/>
      <c r="F87" s="121">
        <f>'要綱様式1-2'!L198</f>
        <v>0</v>
      </c>
      <c r="G87" s="121">
        <v>0</v>
      </c>
      <c r="H87" s="121">
        <f>F87-G87</f>
        <v>0</v>
      </c>
      <c r="I87" s="125">
        <f>'要綱様式1-2'!M198</f>
        <v>0</v>
      </c>
      <c r="J87" s="121">
        <f>ROUNDDOWN(MIN(H87:I87)*2/3,0)</f>
        <v>0</v>
      </c>
      <c r="K87" s="342">
        <f>SUM(J87:J88)</f>
        <v>0</v>
      </c>
      <c r="L87" s="344" t="str">
        <f>IFERROR(VLOOKUP('要綱様式1-2'!B197,[5]リンク先!$C$4:$D$6,2,FALSE),"0")</f>
        <v>0</v>
      </c>
      <c r="M87" s="344">
        <f>MIN(K87:L88)</f>
        <v>0</v>
      </c>
      <c r="N87" s="346"/>
      <c r="O87" s="348"/>
      <c r="P87" s="350"/>
      <c r="Q87" s="316"/>
      <c r="R87" s="318"/>
      <c r="S87" s="319"/>
      <c r="T87" s="319"/>
      <c r="U87" s="319"/>
      <c r="V87" s="319"/>
      <c r="W87" s="319"/>
      <c r="X87" s="319"/>
      <c r="Y87" s="320"/>
      <c r="Z87" s="119"/>
    </row>
    <row r="88" spans="1:27" ht="18" hidden="1" customHeight="1" x14ac:dyDescent="0.15">
      <c r="A88" s="268"/>
      <c r="B88" s="272"/>
      <c r="C88" s="355" t="s">
        <v>7309</v>
      </c>
      <c r="D88" s="356"/>
      <c r="E88" s="129"/>
      <c r="F88" s="122">
        <f>'要綱様式1-2'!L197</f>
        <v>0</v>
      </c>
      <c r="G88" s="122">
        <v>0</v>
      </c>
      <c r="H88" s="122">
        <f>F88-G88</f>
        <v>0</v>
      </c>
      <c r="I88" s="122">
        <f>'要綱様式1-2'!M197</f>
        <v>0</v>
      </c>
      <c r="J88" s="122">
        <f>ROUNDDOWN(MIN(H88:I88)*1/2,0)</f>
        <v>0</v>
      </c>
      <c r="K88" s="343"/>
      <c r="L88" s="345"/>
      <c r="M88" s="345"/>
      <c r="N88" s="347"/>
      <c r="O88" s="349"/>
      <c r="P88" s="351"/>
      <c r="Q88" s="317"/>
      <c r="R88" s="292" t="s">
        <v>7306</v>
      </c>
      <c r="S88" s="293"/>
      <c r="T88" s="294" t="s">
        <v>7285</v>
      </c>
      <c r="U88" s="293" t="str">
        <f>IF([5]リンク先!$C$1="R4当","","(～29歳:")</f>
        <v>(～29歳:</v>
      </c>
      <c r="V88" s="293"/>
      <c r="W88" s="293" t="str">
        <f>IF([5]リンク先!$C$1="R4当","",",30歳～:")</f>
        <v>,30歳～:</v>
      </c>
      <c r="X88" s="293"/>
      <c r="Y88" s="295" t="str">
        <f>IF([5]リンク先!$C$1="R4当","",")")</f>
        <v>)</v>
      </c>
    </row>
    <row r="89" spans="1:27" ht="18" hidden="1" customHeight="1" x14ac:dyDescent="0.15">
      <c r="A89" s="268"/>
      <c r="B89" s="273"/>
      <c r="C89" s="372" t="s">
        <v>7286</v>
      </c>
      <c r="D89" s="373"/>
      <c r="E89" s="134"/>
      <c r="F89" s="126">
        <f>'要綱様式1-2'!L199</f>
        <v>0</v>
      </c>
      <c r="G89" s="126">
        <v>0</v>
      </c>
      <c r="H89" s="126">
        <f>F89-G89</f>
        <v>0</v>
      </c>
      <c r="I89" s="120">
        <f>'要綱様式1-2'!M199</f>
        <v>0</v>
      </c>
      <c r="J89" s="126">
        <f>ROUNDDOWN(MIN(H89:I89)*'要綱様式1-2'!N199,0)</f>
        <v>0</v>
      </c>
      <c r="K89" s="126"/>
      <c r="L89" s="257">
        <f>($S88-SUM($V88+$X88))*150000+$V88*400000+$X88*200000+W89*'要綱様式1-2'!N199</f>
        <v>0</v>
      </c>
      <c r="M89" s="278">
        <f>MIN(J89:L89)</f>
        <v>0</v>
      </c>
      <c r="N89" s="274"/>
      <c r="O89" s="275"/>
      <c r="P89" s="276"/>
      <c r="Q89" s="277"/>
      <c r="R89" s="359" t="s">
        <v>7480</v>
      </c>
      <c r="S89" s="360"/>
      <c r="T89" s="360"/>
      <c r="U89" s="360"/>
      <c r="V89" s="360"/>
      <c r="W89" s="361"/>
      <c r="X89" s="361"/>
      <c r="Y89" s="157" t="s">
        <v>7284</v>
      </c>
    </row>
    <row r="90" spans="1:27" ht="18" hidden="1" customHeight="1" x14ac:dyDescent="0.15">
      <c r="A90" s="268"/>
      <c r="B90" s="368" t="s">
        <v>7376</v>
      </c>
      <c r="C90" s="369"/>
      <c r="D90" s="269" t="str">
        <f>IF('要綱様式1-2'!A207="","",'要綱様式1-2'!A207)</f>
        <v/>
      </c>
      <c r="E90" s="132" t="e">
        <f>#REF!</f>
        <v>#REF!</v>
      </c>
      <c r="F90" s="124">
        <f>SUM(F91:F93)</f>
        <v>0</v>
      </c>
      <c r="G90" s="124">
        <f>SUM(G91:G93)</f>
        <v>0</v>
      </c>
      <c r="H90" s="120">
        <f>SUM(H91:H93)</f>
        <v>0</v>
      </c>
      <c r="I90" s="124">
        <f>SUM(I91:I93)</f>
        <v>0</v>
      </c>
      <c r="J90" s="124">
        <f>SUM(J91:J93)</f>
        <v>0</v>
      </c>
      <c r="K90" s="124"/>
      <c r="L90" s="271">
        <f>SUM(L91:L93)</f>
        <v>0</v>
      </c>
      <c r="M90" s="271">
        <f>ROUNDDOWN(SUM(M91:M93),-3)</f>
        <v>0</v>
      </c>
      <c r="N90" s="169"/>
      <c r="O90" s="170"/>
      <c r="P90" s="253">
        <f>MIN(M90:N90)</f>
        <v>0</v>
      </c>
      <c r="Q90" s="254">
        <f>P90-O90</f>
        <v>0</v>
      </c>
      <c r="R90" s="336"/>
      <c r="S90" s="337"/>
      <c r="T90" s="337"/>
      <c r="U90" s="337"/>
      <c r="V90" s="337"/>
      <c r="W90" s="337"/>
      <c r="X90" s="337"/>
      <c r="Y90" s="338"/>
    </row>
    <row r="91" spans="1:27" ht="18" hidden="1" customHeight="1" x14ac:dyDescent="0.15">
      <c r="A91" s="268"/>
      <c r="B91" s="272"/>
      <c r="C91" s="374" t="s">
        <v>7308</v>
      </c>
      <c r="D91" s="375"/>
      <c r="E91" s="128"/>
      <c r="F91" s="121">
        <f>'要綱様式1-2'!L208</f>
        <v>0</v>
      </c>
      <c r="G91" s="121">
        <v>0</v>
      </c>
      <c r="H91" s="121">
        <f>F91-G91</f>
        <v>0</v>
      </c>
      <c r="I91" s="121">
        <f>'要綱様式1-2'!M208</f>
        <v>0</v>
      </c>
      <c r="J91" s="121">
        <f>ROUNDDOWN(MIN(H91:I91)*2/3,0)</f>
        <v>0</v>
      </c>
      <c r="K91" s="342">
        <f>SUM(J91:J92)</f>
        <v>0</v>
      </c>
      <c r="L91" s="344" t="str">
        <f>IFERROR(VLOOKUP('要綱様式1-2'!B207,[5]リンク先!$C$4:$D$6,2,FALSE),"0")</f>
        <v>0</v>
      </c>
      <c r="M91" s="344">
        <f>MIN(K91:L92)</f>
        <v>0</v>
      </c>
      <c r="N91" s="346"/>
      <c r="O91" s="348"/>
      <c r="P91" s="350"/>
      <c r="Q91" s="316"/>
      <c r="R91" s="318"/>
      <c r="S91" s="319"/>
      <c r="T91" s="319"/>
      <c r="U91" s="319"/>
      <c r="V91" s="319"/>
      <c r="W91" s="319"/>
      <c r="X91" s="319"/>
      <c r="Y91" s="320"/>
    </row>
    <row r="92" spans="1:27" ht="18" hidden="1" customHeight="1" x14ac:dyDescent="0.15">
      <c r="A92" s="268"/>
      <c r="B92" s="272"/>
      <c r="C92" s="355" t="s">
        <v>7309</v>
      </c>
      <c r="D92" s="356"/>
      <c r="E92" s="129"/>
      <c r="F92" s="122">
        <f>'要綱様式1-2'!L207</f>
        <v>0</v>
      </c>
      <c r="G92" s="122">
        <v>0</v>
      </c>
      <c r="H92" s="122">
        <f>F92-G92</f>
        <v>0</v>
      </c>
      <c r="I92" s="122">
        <f>'要綱様式1-2'!M207</f>
        <v>0</v>
      </c>
      <c r="J92" s="122">
        <f>ROUNDDOWN(MIN(H92:I92)*1/2,0)</f>
        <v>0</v>
      </c>
      <c r="K92" s="343"/>
      <c r="L92" s="345"/>
      <c r="M92" s="345"/>
      <c r="N92" s="347"/>
      <c r="O92" s="349"/>
      <c r="P92" s="351"/>
      <c r="Q92" s="317"/>
      <c r="R92" s="292" t="s">
        <v>7306</v>
      </c>
      <c r="S92" s="293"/>
      <c r="T92" s="294" t="s">
        <v>7285</v>
      </c>
      <c r="U92" s="293" t="str">
        <f>IF([5]リンク先!$C$1="R4当","","(～29歳:")</f>
        <v>(～29歳:</v>
      </c>
      <c r="V92" s="293"/>
      <c r="W92" s="293" t="str">
        <f>IF([5]リンク先!$C$1="R4当","",",30歳～:")</f>
        <v>,30歳～:</v>
      </c>
      <c r="X92" s="293"/>
      <c r="Y92" s="295" t="str">
        <f>IF([5]リンク先!$C$1="R4当","",")")</f>
        <v>)</v>
      </c>
    </row>
    <row r="93" spans="1:27" ht="18" hidden="1" customHeight="1" x14ac:dyDescent="0.15">
      <c r="A93" s="268"/>
      <c r="B93" s="273"/>
      <c r="C93" s="372" t="s">
        <v>7286</v>
      </c>
      <c r="D93" s="373"/>
      <c r="E93" s="134"/>
      <c r="F93" s="126">
        <f>'要綱様式1-2'!L209</f>
        <v>0</v>
      </c>
      <c r="G93" s="126">
        <v>0</v>
      </c>
      <c r="H93" s="126">
        <f>F93-G93</f>
        <v>0</v>
      </c>
      <c r="I93" s="126">
        <f>'要綱様式1-2'!M209</f>
        <v>0</v>
      </c>
      <c r="J93" s="126">
        <f>ROUNDDOWN(MIN(H93:I93)*'要綱様式1-2'!N209,0)</f>
        <v>0</v>
      </c>
      <c r="K93" s="126"/>
      <c r="L93" s="257">
        <f>($S92-SUM($V92+$X92))*150000+$V92*400000+$X92*200000+W93*'要綱様式1-2'!N209</f>
        <v>0</v>
      </c>
      <c r="M93" s="278">
        <f>MIN(J93:L93)</f>
        <v>0</v>
      </c>
      <c r="N93" s="274"/>
      <c r="O93" s="275"/>
      <c r="P93" s="276"/>
      <c r="Q93" s="277"/>
      <c r="R93" s="359" t="s">
        <v>7480</v>
      </c>
      <c r="S93" s="360"/>
      <c r="T93" s="360"/>
      <c r="U93" s="360"/>
      <c r="V93" s="360"/>
      <c r="W93" s="361"/>
      <c r="X93" s="361"/>
      <c r="Y93" s="157" t="s">
        <v>7284</v>
      </c>
      <c r="AA93" s="127" t="s">
        <v>7350</v>
      </c>
    </row>
    <row r="94" spans="1:27" ht="18" hidden="1" customHeight="1" x14ac:dyDescent="0.15">
      <c r="A94" s="268"/>
      <c r="B94" s="368" t="s">
        <v>7377</v>
      </c>
      <c r="C94" s="369"/>
      <c r="D94" s="269" t="str">
        <f>IF('要綱様式1-2'!A217="","",'要綱様式1-2'!A217)</f>
        <v/>
      </c>
      <c r="E94" s="132" t="e">
        <f>#REF!</f>
        <v>#REF!</v>
      </c>
      <c r="F94" s="124">
        <f>SUM(F95:F97)</f>
        <v>0</v>
      </c>
      <c r="G94" s="124">
        <f t="shared" ref="G94" si="22">SUM(G95:G97)</f>
        <v>0</v>
      </c>
      <c r="H94" s="120">
        <f>SUM(H95:H97)</f>
        <v>0</v>
      </c>
      <c r="I94" s="124">
        <f>SUM(I95:I97)</f>
        <v>0</v>
      </c>
      <c r="J94" s="124">
        <f>SUM(J95:J97)</f>
        <v>0</v>
      </c>
      <c r="K94" s="124"/>
      <c r="L94" s="271">
        <f>SUM(L95:L97)</f>
        <v>0</v>
      </c>
      <c r="M94" s="271">
        <f>ROUNDDOWN(SUM(M95:M97),-3)</f>
        <v>0</v>
      </c>
      <c r="N94" s="169"/>
      <c r="O94" s="170"/>
      <c r="P94" s="253">
        <f>MIN(M94:N94)</f>
        <v>0</v>
      </c>
      <c r="Q94" s="254">
        <f>P94-O94</f>
        <v>0</v>
      </c>
      <c r="R94" s="336"/>
      <c r="S94" s="337"/>
      <c r="T94" s="337"/>
      <c r="U94" s="337"/>
      <c r="V94" s="337"/>
      <c r="W94" s="337"/>
      <c r="X94" s="337"/>
      <c r="Y94" s="338"/>
    </row>
    <row r="95" spans="1:27" ht="18" hidden="1" customHeight="1" x14ac:dyDescent="0.15">
      <c r="A95" s="268"/>
      <c r="B95" s="272"/>
      <c r="C95" s="374" t="s">
        <v>7308</v>
      </c>
      <c r="D95" s="375"/>
      <c r="E95" s="128"/>
      <c r="F95" s="121">
        <f>'要綱様式1-2'!L218</f>
        <v>0</v>
      </c>
      <c r="G95" s="121">
        <v>0</v>
      </c>
      <c r="H95" s="121">
        <f>F95-G95</f>
        <v>0</v>
      </c>
      <c r="I95" s="121">
        <f>'要綱様式1-2'!M218</f>
        <v>0</v>
      </c>
      <c r="J95" s="125">
        <f>ROUNDDOWN(MIN(H95:I95)*2/3,0)</f>
        <v>0</v>
      </c>
      <c r="K95" s="342">
        <f>SUM(J95:J96)</f>
        <v>0</v>
      </c>
      <c r="L95" s="344" t="str">
        <f>IFERROR(VLOOKUP('要綱様式1-2'!B217,[5]リンク先!$C$4:$D$6,2,FALSE),"0")</f>
        <v>0</v>
      </c>
      <c r="M95" s="344">
        <f>MIN(K95:L96)</f>
        <v>0</v>
      </c>
      <c r="N95" s="346"/>
      <c r="O95" s="348"/>
      <c r="P95" s="350"/>
      <c r="Q95" s="316"/>
      <c r="R95" s="318"/>
      <c r="S95" s="319"/>
      <c r="T95" s="319"/>
      <c r="U95" s="319"/>
      <c r="V95" s="319"/>
      <c r="W95" s="319"/>
      <c r="X95" s="319"/>
      <c r="Y95" s="320"/>
    </row>
    <row r="96" spans="1:27" ht="18" hidden="1" customHeight="1" x14ac:dyDescent="0.15">
      <c r="A96" s="268"/>
      <c r="B96" s="272"/>
      <c r="C96" s="355" t="s">
        <v>7309</v>
      </c>
      <c r="D96" s="356"/>
      <c r="E96" s="129"/>
      <c r="F96" s="122">
        <f>'要綱様式1-2'!L217</f>
        <v>0</v>
      </c>
      <c r="G96" s="122">
        <v>0</v>
      </c>
      <c r="H96" s="122">
        <f>F96-G96</f>
        <v>0</v>
      </c>
      <c r="I96" s="122">
        <f>'要綱様式1-2'!M217</f>
        <v>0</v>
      </c>
      <c r="J96" s="122">
        <f>ROUNDDOWN(MIN(H96:I96)*1/2,0)</f>
        <v>0</v>
      </c>
      <c r="K96" s="343"/>
      <c r="L96" s="345"/>
      <c r="M96" s="345"/>
      <c r="N96" s="347"/>
      <c r="O96" s="349"/>
      <c r="P96" s="351"/>
      <c r="Q96" s="317"/>
      <c r="R96" s="292" t="s">
        <v>7306</v>
      </c>
      <c r="S96" s="293"/>
      <c r="T96" s="294" t="s">
        <v>7285</v>
      </c>
      <c r="U96" s="293" t="str">
        <f>IF([5]リンク先!$C$1="R4当","","(～29歳:")</f>
        <v>(～29歳:</v>
      </c>
      <c r="V96" s="293"/>
      <c r="W96" s="293" t="str">
        <f>IF([5]リンク先!$C$1="R4当","",",30歳～:")</f>
        <v>,30歳～:</v>
      </c>
      <c r="X96" s="293"/>
      <c r="Y96" s="295" t="str">
        <f>IF([5]リンク先!$C$1="R4当","",")")</f>
        <v>)</v>
      </c>
    </row>
    <row r="97" spans="1:25" ht="18" hidden="1" customHeight="1" x14ac:dyDescent="0.15">
      <c r="A97" s="268"/>
      <c r="B97" s="273"/>
      <c r="C97" s="372" t="s">
        <v>7286</v>
      </c>
      <c r="D97" s="373"/>
      <c r="E97" s="134"/>
      <c r="F97" s="126">
        <f>'要綱様式1-2'!L219</f>
        <v>0</v>
      </c>
      <c r="G97" s="126">
        <v>0</v>
      </c>
      <c r="H97" s="126">
        <f>F97-G97</f>
        <v>0</v>
      </c>
      <c r="I97" s="126">
        <f>'要綱様式1-2'!M219</f>
        <v>0</v>
      </c>
      <c r="J97" s="120">
        <f>ROUNDDOWN(MIN(H97:I97)*'要綱様式1-2'!N219,0)</f>
        <v>0</v>
      </c>
      <c r="K97" s="126"/>
      <c r="L97" s="257">
        <f>($S96-SUM($V96+$X96))*150000+$V96*400000+$X96*200000+W97*'要綱様式1-2'!N219</f>
        <v>0</v>
      </c>
      <c r="M97" s="278">
        <f>MIN(J97:L97)</f>
        <v>0</v>
      </c>
      <c r="N97" s="274"/>
      <c r="O97" s="275"/>
      <c r="P97" s="276"/>
      <c r="Q97" s="277"/>
      <c r="R97" s="359" t="s">
        <v>7480</v>
      </c>
      <c r="S97" s="360"/>
      <c r="T97" s="360"/>
      <c r="U97" s="360"/>
      <c r="V97" s="360"/>
      <c r="W97" s="361"/>
      <c r="X97" s="361"/>
      <c r="Y97" s="157" t="s">
        <v>7284</v>
      </c>
    </row>
    <row r="98" spans="1:25" ht="18" hidden="1" customHeight="1" x14ac:dyDescent="0.15">
      <c r="A98" s="268"/>
      <c r="B98" s="368" t="s">
        <v>7378</v>
      </c>
      <c r="C98" s="369"/>
      <c r="D98" s="269" t="str">
        <f>IF('要綱様式1-2'!A227="","",'要綱様式1-2'!A227)</f>
        <v/>
      </c>
      <c r="E98" s="132" t="e">
        <f>#REF!</f>
        <v>#REF!</v>
      </c>
      <c r="F98" s="124">
        <f>SUM(F99:F101)</f>
        <v>0</v>
      </c>
      <c r="G98" s="124">
        <f t="shared" ref="G98" si="23">SUM(G99:G101)</f>
        <v>0</v>
      </c>
      <c r="H98" s="120">
        <f>SUM(H99:H101)</f>
        <v>0</v>
      </c>
      <c r="I98" s="124">
        <f>SUM(I99:I101)</f>
        <v>0</v>
      </c>
      <c r="J98" s="124">
        <f>SUM(J99:J101)</f>
        <v>0</v>
      </c>
      <c r="K98" s="124"/>
      <c r="L98" s="271">
        <f>SUM(L99:L101)</f>
        <v>0</v>
      </c>
      <c r="M98" s="271">
        <f>ROUNDDOWN(SUM(M99:M101),-3)</f>
        <v>0</v>
      </c>
      <c r="N98" s="169"/>
      <c r="O98" s="170"/>
      <c r="P98" s="253">
        <f>MIN(M98:N98)</f>
        <v>0</v>
      </c>
      <c r="Q98" s="254">
        <f>P98-O98</f>
        <v>0</v>
      </c>
      <c r="R98" s="336"/>
      <c r="S98" s="337"/>
      <c r="T98" s="337"/>
      <c r="U98" s="337"/>
      <c r="V98" s="337"/>
      <c r="W98" s="337"/>
      <c r="X98" s="337"/>
      <c r="Y98" s="338"/>
    </row>
    <row r="99" spans="1:25" ht="18" hidden="1" customHeight="1" x14ac:dyDescent="0.15">
      <c r="A99" s="268"/>
      <c r="B99" s="272"/>
      <c r="C99" s="374" t="s">
        <v>7308</v>
      </c>
      <c r="D99" s="375"/>
      <c r="E99" s="128"/>
      <c r="F99" s="121">
        <f>'要綱様式1-2'!L228</f>
        <v>0</v>
      </c>
      <c r="G99" s="121">
        <v>0</v>
      </c>
      <c r="H99" s="121">
        <f>F99-G99</f>
        <v>0</v>
      </c>
      <c r="I99" s="121">
        <f>'要綱様式1-2'!M228</f>
        <v>0</v>
      </c>
      <c r="J99" s="121">
        <f>ROUNDDOWN(MIN(H99:I99)*2/3,0)</f>
        <v>0</v>
      </c>
      <c r="K99" s="342">
        <f>SUM(J99:J100)</f>
        <v>0</v>
      </c>
      <c r="L99" s="344" t="str">
        <f>IFERROR(VLOOKUP('要綱様式1-2'!B227,[5]リンク先!$C$4:$D$6,2,FALSE),"0")</f>
        <v>0</v>
      </c>
      <c r="M99" s="344">
        <f>MIN(K99:L100)</f>
        <v>0</v>
      </c>
      <c r="N99" s="346"/>
      <c r="O99" s="348"/>
      <c r="P99" s="350"/>
      <c r="Q99" s="316"/>
      <c r="R99" s="318"/>
      <c r="S99" s="319"/>
      <c r="T99" s="319"/>
      <c r="U99" s="319"/>
      <c r="V99" s="319"/>
      <c r="W99" s="319"/>
      <c r="X99" s="319"/>
      <c r="Y99" s="320"/>
    </row>
    <row r="100" spans="1:25" ht="18" hidden="1" customHeight="1" x14ac:dyDescent="0.15">
      <c r="A100" s="268"/>
      <c r="B100" s="272"/>
      <c r="C100" s="355" t="s">
        <v>7309</v>
      </c>
      <c r="D100" s="356"/>
      <c r="E100" s="129"/>
      <c r="F100" s="122">
        <f>'要綱様式1-2'!L227</f>
        <v>0</v>
      </c>
      <c r="G100" s="122">
        <v>0</v>
      </c>
      <c r="H100" s="122">
        <f>F100-G100</f>
        <v>0</v>
      </c>
      <c r="I100" s="122">
        <f>'要綱様式1-2'!M227</f>
        <v>0</v>
      </c>
      <c r="J100" s="122">
        <f>ROUNDDOWN(MIN(H100:I100)*1/2,0)</f>
        <v>0</v>
      </c>
      <c r="K100" s="343"/>
      <c r="L100" s="345"/>
      <c r="M100" s="345"/>
      <c r="N100" s="347"/>
      <c r="O100" s="349"/>
      <c r="P100" s="351"/>
      <c r="Q100" s="317"/>
      <c r="R100" s="292" t="s">
        <v>7306</v>
      </c>
      <c r="S100" s="293"/>
      <c r="T100" s="294" t="s">
        <v>7285</v>
      </c>
      <c r="U100" s="293" t="str">
        <f>IF([5]リンク先!$C$1="R4当","","(～29歳:")</f>
        <v>(～29歳:</v>
      </c>
      <c r="V100" s="293"/>
      <c r="W100" s="293" t="str">
        <f>IF([5]リンク先!$C$1="R4当","",",30歳～:")</f>
        <v>,30歳～:</v>
      </c>
      <c r="X100" s="293"/>
      <c r="Y100" s="295" t="str">
        <f>IF([5]リンク先!$C$1="R4当","",")")</f>
        <v>)</v>
      </c>
    </row>
    <row r="101" spans="1:25" ht="18" hidden="1" customHeight="1" x14ac:dyDescent="0.15">
      <c r="A101" s="268"/>
      <c r="B101" s="273"/>
      <c r="C101" s="372" t="s">
        <v>7286</v>
      </c>
      <c r="D101" s="373"/>
      <c r="E101" s="134"/>
      <c r="F101" s="126">
        <f>'要綱様式1-2'!L229</f>
        <v>0</v>
      </c>
      <c r="G101" s="126">
        <v>0</v>
      </c>
      <c r="H101" s="126">
        <f>F101-G101</f>
        <v>0</v>
      </c>
      <c r="I101" s="126">
        <f>'要綱様式1-2'!M229</f>
        <v>0</v>
      </c>
      <c r="J101" s="126">
        <f>ROUNDDOWN(MIN(H101:I101)*'要綱様式1-2'!N229,0)</f>
        <v>0</v>
      </c>
      <c r="K101" s="126"/>
      <c r="L101" s="257">
        <f>($S100-SUM($V100+$X100))*150000+$V100*400000+$X100*200000+W101*'要綱様式1-2'!N229</f>
        <v>0</v>
      </c>
      <c r="M101" s="278">
        <f>MIN(J101:L101)</f>
        <v>0</v>
      </c>
      <c r="N101" s="274"/>
      <c r="O101" s="275"/>
      <c r="P101" s="276"/>
      <c r="Q101" s="277"/>
      <c r="R101" s="359" t="s">
        <v>7480</v>
      </c>
      <c r="S101" s="360"/>
      <c r="T101" s="360"/>
      <c r="U101" s="360"/>
      <c r="V101" s="360"/>
      <c r="W101" s="361"/>
      <c r="X101" s="361"/>
      <c r="Y101" s="157" t="s">
        <v>7284</v>
      </c>
    </row>
    <row r="102" spans="1:25" ht="18" hidden="1" customHeight="1" x14ac:dyDescent="0.15">
      <c r="A102" s="268"/>
      <c r="B102" s="368" t="s">
        <v>7379</v>
      </c>
      <c r="C102" s="369"/>
      <c r="D102" s="269" t="str">
        <f>IF('要綱様式1-2'!A237="","",'要綱様式1-2'!A237)</f>
        <v/>
      </c>
      <c r="E102" s="132" t="e">
        <f>#REF!</f>
        <v>#REF!</v>
      </c>
      <c r="F102" s="124">
        <f>SUM(F103:F105)</f>
        <v>0</v>
      </c>
      <c r="G102" s="124">
        <f t="shared" ref="G102" si="24">SUM(G103:G105)</f>
        <v>0</v>
      </c>
      <c r="H102" s="120">
        <f>SUM(H103:H105)</f>
        <v>0</v>
      </c>
      <c r="I102" s="124">
        <f>SUM(I103:I105)</f>
        <v>0</v>
      </c>
      <c r="J102" s="124">
        <f>SUM(J103:J105)</f>
        <v>0</v>
      </c>
      <c r="K102" s="124"/>
      <c r="L102" s="271">
        <f>SUM(L103:L105)</f>
        <v>0</v>
      </c>
      <c r="M102" s="271">
        <f>ROUNDDOWN(SUM(M103:M105),-3)</f>
        <v>0</v>
      </c>
      <c r="N102" s="169"/>
      <c r="O102" s="170"/>
      <c r="P102" s="253">
        <f>MIN(M102:N102)</f>
        <v>0</v>
      </c>
      <c r="Q102" s="254">
        <f>P102-O102</f>
        <v>0</v>
      </c>
      <c r="R102" s="336"/>
      <c r="S102" s="337"/>
      <c r="T102" s="337"/>
      <c r="U102" s="337"/>
      <c r="V102" s="337"/>
      <c r="W102" s="337"/>
      <c r="X102" s="337"/>
      <c r="Y102" s="338"/>
    </row>
    <row r="103" spans="1:25" ht="18" hidden="1" customHeight="1" x14ac:dyDescent="0.15">
      <c r="A103" s="268"/>
      <c r="B103" s="272"/>
      <c r="C103" s="374" t="s">
        <v>7308</v>
      </c>
      <c r="D103" s="375"/>
      <c r="E103" s="128"/>
      <c r="F103" s="121">
        <f>'要綱様式1-2'!L238</f>
        <v>0</v>
      </c>
      <c r="G103" s="121">
        <v>0</v>
      </c>
      <c r="H103" s="121">
        <f>F103-G103</f>
        <v>0</v>
      </c>
      <c r="I103" s="121">
        <f>'要綱様式1-2'!M238</f>
        <v>0</v>
      </c>
      <c r="J103" s="121">
        <f>ROUNDDOWN(MIN(H103:I103)*2/3,0)</f>
        <v>0</v>
      </c>
      <c r="K103" s="342">
        <f>SUM(J103:J104)</f>
        <v>0</v>
      </c>
      <c r="L103" s="344" t="str">
        <f>IFERROR(VLOOKUP('要綱様式1-2'!B237,[5]リンク先!$C$4:$D$6,2,FALSE),"0")</f>
        <v>0</v>
      </c>
      <c r="M103" s="344">
        <f>MIN(K103:L104)</f>
        <v>0</v>
      </c>
      <c r="N103" s="346"/>
      <c r="O103" s="348"/>
      <c r="P103" s="350"/>
      <c r="Q103" s="316"/>
      <c r="R103" s="318"/>
      <c r="S103" s="319"/>
      <c r="T103" s="319"/>
      <c r="U103" s="319"/>
      <c r="V103" s="319"/>
      <c r="W103" s="319"/>
      <c r="X103" s="319"/>
      <c r="Y103" s="320"/>
    </row>
    <row r="104" spans="1:25" ht="18" hidden="1" customHeight="1" x14ac:dyDescent="0.15">
      <c r="A104" s="268"/>
      <c r="B104" s="272"/>
      <c r="C104" s="355" t="s">
        <v>7309</v>
      </c>
      <c r="D104" s="356"/>
      <c r="E104" s="129"/>
      <c r="F104" s="122">
        <f>'要綱様式1-2'!L237</f>
        <v>0</v>
      </c>
      <c r="G104" s="122">
        <v>0</v>
      </c>
      <c r="H104" s="122">
        <f>F104-G104</f>
        <v>0</v>
      </c>
      <c r="I104" s="122">
        <f>'要綱様式1-2'!M237</f>
        <v>0</v>
      </c>
      <c r="J104" s="122">
        <f>ROUNDDOWN(MIN(H104:I104)*1/2,0)</f>
        <v>0</v>
      </c>
      <c r="K104" s="343"/>
      <c r="L104" s="345"/>
      <c r="M104" s="345"/>
      <c r="N104" s="347"/>
      <c r="O104" s="349"/>
      <c r="P104" s="351"/>
      <c r="Q104" s="317"/>
      <c r="R104" s="292" t="s">
        <v>7306</v>
      </c>
      <c r="S104" s="293"/>
      <c r="T104" s="294" t="s">
        <v>7285</v>
      </c>
      <c r="U104" s="293" t="str">
        <f>IF([5]リンク先!$C$1="R4当","","(～29歳:")</f>
        <v>(～29歳:</v>
      </c>
      <c r="V104" s="293"/>
      <c r="W104" s="293" t="str">
        <f>IF([5]リンク先!$C$1="R4当","",",30歳～:")</f>
        <v>,30歳～:</v>
      </c>
      <c r="X104" s="293"/>
      <c r="Y104" s="295" t="str">
        <f>IF([5]リンク先!$C$1="R4当","",")")</f>
        <v>)</v>
      </c>
    </row>
    <row r="105" spans="1:25" ht="18" hidden="1" customHeight="1" x14ac:dyDescent="0.15">
      <c r="A105" s="268"/>
      <c r="B105" s="273"/>
      <c r="C105" s="372" t="s">
        <v>7286</v>
      </c>
      <c r="D105" s="373"/>
      <c r="E105" s="134"/>
      <c r="F105" s="126">
        <f>'要綱様式1-2'!L239</f>
        <v>0</v>
      </c>
      <c r="G105" s="126">
        <v>0</v>
      </c>
      <c r="H105" s="126">
        <f>F105-G105</f>
        <v>0</v>
      </c>
      <c r="I105" s="126">
        <f>'要綱様式1-2'!M239</f>
        <v>0</v>
      </c>
      <c r="J105" s="126">
        <f>ROUNDDOWN(MIN(H105:I105)*'要綱様式1-2'!N239,0)</f>
        <v>0</v>
      </c>
      <c r="K105" s="126"/>
      <c r="L105" s="257">
        <f>($S104-SUM($V104+$X104))*150000+$V104*400000+$X104*200000+W105*'要綱様式1-2'!N239</f>
        <v>0</v>
      </c>
      <c r="M105" s="278">
        <f>MIN(J105:L105)</f>
        <v>0</v>
      </c>
      <c r="N105" s="274"/>
      <c r="O105" s="275"/>
      <c r="P105" s="276"/>
      <c r="Q105" s="277"/>
      <c r="R105" s="359" t="s">
        <v>7480</v>
      </c>
      <c r="S105" s="360"/>
      <c r="T105" s="360"/>
      <c r="U105" s="360"/>
      <c r="V105" s="360"/>
      <c r="W105" s="361"/>
      <c r="X105" s="361"/>
      <c r="Y105" s="157" t="s">
        <v>7284</v>
      </c>
    </row>
    <row r="106" spans="1:25" ht="18" hidden="1" customHeight="1" x14ac:dyDescent="0.15">
      <c r="A106" s="268"/>
      <c r="B106" s="368" t="s">
        <v>7380</v>
      </c>
      <c r="C106" s="369"/>
      <c r="D106" s="269" t="str">
        <f>IF('要綱様式1-2'!A247="","",'要綱様式1-2'!A247)</f>
        <v/>
      </c>
      <c r="E106" s="132" t="e">
        <f>#REF!</f>
        <v>#REF!</v>
      </c>
      <c r="F106" s="124">
        <f>SUM(F107:F109)</f>
        <v>0</v>
      </c>
      <c r="G106" s="124">
        <f t="shared" ref="G106" si="25">SUM(G107:G109)</f>
        <v>0</v>
      </c>
      <c r="H106" s="120">
        <f>SUM(H107:H109)</f>
        <v>0</v>
      </c>
      <c r="I106" s="124">
        <f>SUM(I107:I109)</f>
        <v>0</v>
      </c>
      <c r="J106" s="124">
        <f>SUM(J107:J109)</f>
        <v>0</v>
      </c>
      <c r="K106" s="124"/>
      <c r="L106" s="271">
        <f>SUM(L107:L109)</f>
        <v>0</v>
      </c>
      <c r="M106" s="271">
        <f>ROUNDDOWN(SUM(M107:M109),-3)</f>
        <v>0</v>
      </c>
      <c r="N106" s="169"/>
      <c r="O106" s="170"/>
      <c r="P106" s="253">
        <f>MIN(M106:N106)</f>
        <v>0</v>
      </c>
      <c r="Q106" s="254">
        <f>P106-O106</f>
        <v>0</v>
      </c>
      <c r="R106" s="336"/>
      <c r="S106" s="337"/>
      <c r="T106" s="337"/>
      <c r="U106" s="337"/>
      <c r="V106" s="337"/>
      <c r="W106" s="337"/>
      <c r="X106" s="337"/>
      <c r="Y106" s="338"/>
    </row>
    <row r="107" spans="1:25" ht="18" hidden="1" customHeight="1" x14ac:dyDescent="0.15">
      <c r="A107" s="268"/>
      <c r="B107" s="272"/>
      <c r="C107" s="374" t="s">
        <v>7308</v>
      </c>
      <c r="D107" s="375"/>
      <c r="E107" s="128"/>
      <c r="F107" s="121">
        <f>'要綱様式1-2'!L248</f>
        <v>0</v>
      </c>
      <c r="G107" s="121">
        <v>0</v>
      </c>
      <c r="H107" s="121">
        <f>F107-G107</f>
        <v>0</v>
      </c>
      <c r="I107" s="121">
        <f>'要綱様式1-2'!M248</f>
        <v>0</v>
      </c>
      <c r="J107" s="121">
        <f>ROUNDDOWN(MIN(H107:I107)*2/3,0)</f>
        <v>0</v>
      </c>
      <c r="K107" s="342">
        <f>SUM(J107:J108)</f>
        <v>0</v>
      </c>
      <c r="L107" s="344" t="str">
        <f>IFERROR(VLOOKUP('要綱様式1-2'!B247,[5]リンク先!$C$4:$D$6,2,FALSE),"0")</f>
        <v>0</v>
      </c>
      <c r="M107" s="344">
        <f>MIN(K107:L108)</f>
        <v>0</v>
      </c>
      <c r="N107" s="346"/>
      <c r="O107" s="348"/>
      <c r="P107" s="350"/>
      <c r="Q107" s="316"/>
      <c r="R107" s="318"/>
      <c r="S107" s="319"/>
      <c r="T107" s="319"/>
      <c r="U107" s="319"/>
      <c r="V107" s="319"/>
      <c r="W107" s="319"/>
      <c r="X107" s="319"/>
      <c r="Y107" s="320"/>
    </row>
    <row r="108" spans="1:25" ht="18" hidden="1" customHeight="1" x14ac:dyDescent="0.15">
      <c r="A108" s="268"/>
      <c r="B108" s="272"/>
      <c r="C108" s="355" t="s">
        <v>7309</v>
      </c>
      <c r="D108" s="356"/>
      <c r="E108" s="129"/>
      <c r="F108" s="122">
        <f>'要綱様式1-2'!L247</f>
        <v>0</v>
      </c>
      <c r="G108" s="122">
        <v>0</v>
      </c>
      <c r="H108" s="122">
        <f>F108-G108</f>
        <v>0</v>
      </c>
      <c r="I108" s="122">
        <f>'要綱様式1-2'!M247</f>
        <v>0</v>
      </c>
      <c r="J108" s="122">
        <f>ROUNDDOWN(MIN(H108:I108)*1/2,0)</f>
        <v>0</v>
      </c>
      <c r="K108" s="343"/>
      <c r="L108" s="345"/>
      <c r="M108" s="345"/>
      <c r="N108" s="347"/>
      <c r="O108" s="349"/>
      <c r="P108" s="351"/>
      <c r="Q108" s="317"/>
      <c r="R108" s="292" t="s">
        <v>7306</v>
      </c>
      <c r="S108" s="293"/>
      <c r="T108" s="294" t="s">
        <v>7285</v>
      </c>
      <c r="U108" s="293" t="str">
        <f>IF([5]リンク先!$C$1="R4当","","(～29歳:")</f>
        <v>(～29歳:</v>
      </c>
      <c r="V108" s="293"/>
      <c r="W108" s="293" t="str">
        <f>IF([5]リンク先!$C$1="R4当","",",30歳～:")</f>
        <v>,30歳～:</v>
      </c>
      <c r="X108" s="293"/>
      <c r="Y108" s="295" t="str">
        <f>IF([5]リンク先!$C$1="R4当","",")")</f>
        <v>)</v>
      </c>
    </row>
    <row r="109" spans="1:25" ht="18" hidden="1" customHeight="1" x14ac:dyDescent="0.15">
      <c r="A109" s="268"/>
      <c r="B109" s="273"/>
      <c r="C109" s="372" t="s">
        <v>7286</v>
      </c>
      <c r="D109" s="373"/>
      <c r="E109" s="134"/>
      <c r="F109" s="126">
        <f>'要綱様式1-2'!L249</f>
        <v>0</v>
      </c>
      <c r="G109" s="126">
        <v>0</v>
      </c>
      <c r="H109" s="126">
        <f>F109-G109</f>
        <v>0</v>
      </c>
      <c r="I109" s="126">
        <f>'要綱様式1-2'!M249</f>
        <v>0</v>
      </c>
      <c r="J109" s="126">
        <f>ROUNDDOWN(MIN(H109:I109)*'要綱様式1-2'!N249,0)</f>
        <v>0</v>
      </c>
      <c r="K109" s="126"/>
      <c r="L109" s="257">
        <f>($S108-SUM($V108+$X108))*150000+$V108*400000+$X108*200000+W109*'要綱様式1-2'!N249</f>
        <v>0</v>
      </c>
      <c r="M109" s="278">
        <f>MIN(J109:L109)</f>
        <v>0</v>
      </c>
      <c r="N109" s="274"/>
      <c r="O109" s="275"/>
      <c r="P109" s="276"/>
      <c r="Q109" s="277"/>
      <c r="R109" s="359" t="s">
        <v>7480</v>
      </c>
      <c r="S109" s="360"/>
      <c r="T109" s="360"/>
      <c r="U109" s="360"/>
      <c r="V109" s="360"/>
      <c r="W109" s="361"/>
      <c r="X109" s="361"/>
      <c r="Y109" s="157" t="s">
        <v>7284</v>
      </c>
    </row>
    <row r="110" spans="1:25" ht="18" hidden="1" customHeight="1" x14ac:dyDescent="0.15">
      <c r="A110" s="268"/>
      <c r="B110" s="368" t="s">
        <v>7381</v>
      </c>
      <c r="C110" s="369"/>
      <c r="D110" s="269" t="str">
        <f>IF('要綱様式1-2'!A257="","",'要綱様式1-2'!A257)</f>
        <v/>
      </c>
      <c r="E110" s="132" t="e">
        <f>#REF!</f>
        <v>#REF!</v>
      </c>
      <c r="F110" s="124">
        <f>SUM(F111:F113)</f>
        <v>0</v>
      </c>
      <c r="G110" s="124">
        <f t="shared" ref="G110" si="26">SUM(G111:G113)</f>
        <v>0</v>
      </c>
      <c r="H110" s="120">
        <f>SUM(H111:H113)</f>
        <v>0</v>
      </c>
      <c r="I110" s="124">
        <f>SUM(I111:I113)</f>
        <v>0</v>
      </c>
      <c r="J110" s="124">
        <f>SUM(J111:J113)</f>
        <v>0</v>
      </c>
      <c r="K110" s="124"/>
      <c r="L110" s="271">
        <f>SUM(L111:L113)</f>
        <v>0</v>
      </c>
      <c r="M110" s="271">
        <f>ROUNDDOWN(SUM(M111:M113),-3)</f>
        <v>0</v>
      </c>
      <c r="N110" s="169"/>
      <c r="O110" s="170"/>
      <c r="P110" s="253">
        <f>MIN(M110:N110)</f>
        <v>0</v>
      </c>
      <c r="Q110" s="254">
        <f>P110-O110</f>
        <v>0</v>
      </c>
      <c r="R110" s="336"/>
      <c r="S110" s="337"/>
      <c r="T110" s="337"/>
      <c r="U110" s="337"/>
      <c r="V110" s="337"/>
      <c r="W110" s="337"/>
      <c r="X110" s="337"/>
      <c r="Y110" s="338"/>
    </row>
    <row r="111" spans="1:25" ht="18" hidden="1" customHeight="1" x14ac:dyDescent="0.15">
      <c r="A111" s="268"/>
      <c r="B111" s="272"/>
      <c r="C111" s="374" t="s">
        <v>7308</v>
      </c>
      <c r="D111" s="375"/>
      <c r="E111" s="128"/>
      <c r="F111" s="121">
        <f>'要綱様式1-2'!L258</f>
        <v>0</v>
      </c>
      <c r="G111" s="121">
        <v>0</v>
      </c>
      <c r="H111" s="121">
        <f>F111-G111</f>
        <v>0</v>
      </c>
      <c r="I111" s="121">
        <f>'要綱様式1-2'!M258</f>
        <v>0</v>
      </c>
      <c r="J111" s="125">
        <f>ROUNDDOWN(MIN(H111:I111)*2/3,0)</f>
        <v>0</v>
      </c>
      <c r="K111" s="342">
        <f>SUM(J111:J112)</f>
        <v>0</v>
      </c>
      <c r="L111" s="344" t="str">
        <f>IFERROR(VLOOKUP('要綱様式1-2'!B257,[5]リンク先!$C$4:$D$6,2,FALSE),"0")</f>
        <v>0</v>
      </c>
      <c r="M111" s="344">
        <f>MIN(K111:L112)</f>
        <v>0</v>
      </c>
      <c r="N111" s="346"/>
      <c r="O111" s="348"/>
      <c r="P111" s="350"/>
      <c r="Q111" s="316"/>
      <c r="R111" s="318"/>
      <c r="S111" s="319"/>
      <c r="T111" s="319"/>
      <c r="U111" s="319"/>
      <c r="V111" s="319"/>
      <c r="W111" s="319"/>
      <c r="X111" s="319"/>
      <c r="Y111" s="320"/>
    </row>
    <row r="112" spans="1:25" ht="18" hidden="1" customHeight="1" x14ac:dyDescent="0.15">
      <c r="A112" s="268"/>
      <c r="B112" s="272"/>
      <c r="C112" s="355" t="s">
        <v>7309</v>
      </c>
      <c r="D112" s="356"/>
      <c r="E112" s="129"/>
      <c r="F112" s="122">
        <f>'要綱様式1-2'!L257</f>
        <v>0</v>
      </c>
      <c r="G112" s="122">
        <v>0</v>
      </c>
      <c r="H112" s="122">
        <f>F112-G112</f>
        <v>0</v>
      </c>
      <c r="I112" s="122">
        <f>'要綱様式1-2'!M257</f>
        <v>0</v>
      </c>
      <c r="J112" s="122">
        <f>ROUNDDOWN(MIN(H112:I112)*1/2,0)</f>
        <v>0</v>
      </c>
      <c r="K112" s="343"/>
      <c r="L112" s="345"/>
      <c r="M112" s="345"/>
      <c r="N112" s="347"/>
      <c r="O112" s="349"/>
      <c r="P112" s="351"/>
      <c r="Q112" s="317"/>
      <c r="R112" s="292" t="s">
        <v>7306</v>
      </c>
      <c r="S112" s="293"/>
      <c r="T112" s="294" t="s">
        <v>7285</v>
      </c>
      <c r="U112" s="293" t="str">
        <f>IF([5]リンク先!$C$1="R4当","","(～29歳:")</f>
        <v>(～29歳:</v>
      </c>
      <c r="V112" s="293"/>
      <c r="W112" s="293" t="str">
        <f>IF([5]リンク先!$C$1="R4当","",",30歳～:")</f>
        <v>,30歳～:</v>
      </c>
      <c r="X112" s="293"/>
      <c r="Y112" s="295" t="str">
        <f>IF([5]リンク先!$C$1="R4当","",")")</f>
        <v>)</v>
      </c>
    </row>
    <row r="113" spans="1:25" ht="18" hidden="1" customHeight="1" x14ac:dyDescent="0.15">
      <c r="A113" s="268"/>
      <c r="B113" s="273"/>
      <c r="C113" s="372" t="s">
        <v>7286</v>
      </c>
      <c r="D113" s="373"/>
      <c r="E113" s="134"/>
      <c r="F113" s="126">
        <f>'要綱様式1-2'!L259</f>
        <v>0</v>
      </c>
      <c r="G113" s="126">
        <v>0</v>
      </c>
      <c r="H113" s="126">
        <f>F113-G113</f>
        <v>0</v>
      </c>
      <c r="I113" s="126">
        <f>'要綱様式1-2'!M259</f>
        <v>0</v>
      </c>
      <c r="J113" s="120">
        <f>ROUNDDOWN(MIN(H113:I113)*'要綱様式1-2'!N259,0)</f>
        <v>0</v>
      </c>
      <c r="K113" s="126"/>
      <c r="L113" s="257">
        <f>($S112-SUM($V112+$X112))*150000+$V112*400000+$X112*200000+W113*'要綱様式1-2'!N259</f>
        <v>0</v>
      </c>
      <c r="M113" s="278">
        <f>MIN(J113:L113)</f>
        <v>0</v>
      </c>
      <c r="N113" s="274"/>
      <c r="O113" s="275"/>
      <c r="P113" s="276"/>
      <c r="Q113" s="277"/>
      <c r="R113" s="359" t="s">
        <v>7480</v>
      </c>
      <c r="S113" s="360"/>
      <c r="T113" s="360"/>
      <c r="U113" s="360"/>
      <c r="V113" s="360"/>
      <c r="W113" s="361"/>
      <c r="X113" s="361"/>
      <c r="Y113" s="157" t="s">
        <v>7284</v>
      </c>
    </row>
    <row r="114" spans="1:25" ht="18" hidden="1" customHeight="1" x14ac:dyDescent="0.15">
      <c r="A114" s="268"/>
      <c r="B114" s="368" t="s">
        <v>7382</v>
      </c>
      <c r="C114" s="369"/>
      <c r="D114" s="269" t="str">
        <f>IF('要綱様式1-2'!A267="","",'要綱様式1-2'!A267)</f>
        <v/>
      </c>
      <c r="E114" s="132" t="e">
        <f>#REF!</f>
        <v>#REF!</v>
      </c>
      <c r="F114" s="124">
        <f>SUM(F115:F117)</f>
        <v>0</v>
      </c>
      <c r="G114" s="124">
        <f t="shared" ref="G114" si="27">SUM(G115:G117)</f>
        <v>0</v>
      </c>
      <c r="H114" s="120">
        <f>SUM(H115:H117)</f>
        <v>0</v>
      </c>
      <c r="I114" s="124">
        <f>SUM(I115:I117)</f>
        <v>0</v>
      </c>
      <c r="J114" s="124">
        <f>SUM(J115:J117)</f>
        <v>0</v>
      </c>
      <c r="K114" s="124"/>
      <c r="L114" s="271">
        <f>SUM(L115:L117)</f>
        <v>0</v>
      </c>
      <c r="M114" s="271">
        <f>ROUNDDOWN(SUM(M115:M117),-3)</f>
        <v>0</v>
      </c>
      <c r="N114" s="169"/>
      <c r="O114" s="170"/>
      <c r="P114" s="253">
        <f>MIN(M114:N114)</f>
        <v>0</v>
      </c>
      <c r="Q114" s="254">
        <f>P114-O114</f>
        <v>0</v>
      </c>
      <c r="R114" s="336"/>
      <c r="S114" s="337"/>
      <c r="T114" s="337"/>
      <c r="U114" s="337"/>
      <c r="V114" s="337"/>
      <c r="W114" s="337"/>
      <c r="X114" s="337"/>
      <c r="Y114" s="338"/>
    </row>
    <row r="115" spans="1:25" ht="18" hidden="1" customHeight="1" x14ac:dyDescent="0.15">
      <c r="A115" s="268"/>
      <c r="B115" s="272"/>
      <c r="C115" s="374" t="s">
        <v>7308</v>
      </c>
      <c r="D115" s="375"/>
      <c r="E115" s="128"/>
      <c r="F115" s="121">
        <f>'要綱様式1-2'!L268</f>
        <v>0</v>
      </c>
      <c r="G115" s="121">
        <v>0</v>
      </c>
      <c r="H115" s="121">
        <f>F115-G115</f>
        <v>0</v>
      </c>
      <c r="I115" s="121">
        <f>'要綱様式1-2'!M268</f>
        <v>0</v>
      </c>
      <c r="J115" s="121">
        <f>ROUNDDOWN(MIN(H115:I115)*2/3,0)</f>
        <v>0</v>
      </c>
      <c r="K115" s="342">
        <f>SUM(J115:J116)</f>
        <v>0</v>
      </c>
      <c r="L115" s="344" t="str">
        <f>IFERROR(VLOOKUP('要綱様式1-2'!B267,[5]リンク先!$C$4:$D$6,2,FALSE),"0")</f>
        <v>0</v>
      </c>
      <c r="M115" s="344">
        <f>MIN(K115:L116)</f>
        <v>0</v>
      </c>
      <c r="N115" s="346"/>
      <c r="O115" s="348"/>
      <c r="P115" s="350"/>
      <c r="Q115" s="316"/>
      <c r="R115" s="318"/>
      <c r="S115" s="319"/>
      <c r="T115" s="319"/>
      <c r="U115" s="319"/>
      <c r="V115" s="319"/>
      <c r="W115" s="319"/>
      <c r="X115" s="319"/>
      <c r="Y115" s="320"/>
    </row>
    <row r="116" spans="1:25" ht="18" hidden="1" customHeight="1" x14ac:dyDescent="0.15">
      <c r="A116" s="268"/>
      <c r="B116" s="272"/>
      <c r="C116" s="355" t="s">
        <v>7309</v>
      </c>
      <c r="D116" s="356"/>
      <c r="E116" s="129"/>
      <c r="F116" s="122">
        <f>'要綱様式1-2'!L267</f>
        <v>0</v>
      </c>
      <c r="G116" s="122">
        <v>0</v>
      </c>
      <c r="H116" s="122">
        <f>F116-G116</f>
        <v>0</v>
      </c>
      <c r="I116" s="122">
        <f>'要綱様式1-2'!M267</f>
        <v>0</v>
      </c>
      <c r="J116" s="122">
        <f>ROUNDDOWN(MIN(H116:I116)*1/2,0)</f>
        <v>0</v>
      </c>
      <c r="K116" s="343"/>
      <c r="L116" s="345"/>
      <c r="M116" s="345"/>
      <c r="N116" s="347"/>
      <c r="O116" s="349"/>
      <c r="P116" s="351"/>
      <c r="Q116" s="317"/>
      <c r="R116" s="292" t="s">
        <v>7306</v>
      </c>
      <c r="S116" s="293"/>
      <c r="T116" s="294" t="s">
        <v>7285</v>
      </c>
      <c r="U116" s="293" t="str">
        <f>IF([5]リンク先!$C$1="R4当","","(～29歳:")</f>
        <v>(～29歳:</v>
      </c>
      <c r="V116" s="293"/>
      <c r="W116" s="293" t="str">
        <f>IF([5]リンク先!$C$1="R4当","",",30歳～:")</f>
        <v>,30歳～:</v>
      </c>
      <c r="X116" s="293"/>
      <c r="Y116" s="295" t="str">
        <f>IF([5]リンク先!$C$1="R4当","",")")</f>
        <v>)</v>
      </c>
    </row>
    <row r="117" spans="1:25" ht="18" hidden="1" customHeight="1" x14ac:dyDescent="0.15">
      <c r="A117" s="268"/>
      <c r="B117" s="273"/>
      <c r="C117" s="372" t="s">
        <v>7286</v>
      </c>
      <c r="D117" s="373"/>
      <c r="E117" s="134"/>
      <c r="F117" s="126">
        <f>'要綱様式1-2'!L269</f>
        <v>0</v>
      </c>
      <c r="G117" s="126">
        <v>0</v>
      </c>
      <c r="H117" s="126">
        <f>F117-G117</f>
        <v>0</v>
      </c>
      <c r="I117" s="126">
        <f>'要綱様式1-2'!M269</f>
        <v>0</v>
      </c>
      <c r="J117" s="126">
        <f>ROUNDDOWN(MIN(H117:I117)*'要綱様式1-2'!N269,0)</f>
        <v>0</v>
      </c>
      <c r="K117" s="126"/>
      <c r="L117" s="257">
        <f>($S116-SUM($V116+$X116))*150000+$V116*400000+$X116*200000+W117*'要綱様式1-2'!N269</f>
        <v>0</v>
      </c>
      <c r="M117" s="278">
        <f>MIN(J117:L117)</f>
        <v>0</v>
      </c>
      <c r="N117" s="274"/>
      <c r="O117" s="275"/>
      <c r="P117" s="276"/>
      <c r="Q117" s="277"/>
      <c r="R117" s="359" t="s">
        <v>7480</v>
      </c>
      <c r="S117" s="360"/>
      <c r="T117" s="360"/>
      <c r="U117" s="360"/>
      <c r="V117" s="360"/>
      <c r="W117" s="361"/>
      <c r="X117" s="361"/>
      <c r="Y117" s="157" t="s">
        <v>7284</v>
      </c>
    </row>
    <row r="118" spans="1:25" ht="18" hidden="1" customHeight="1" x14ac:dyDescent="0.15">
      <c r="A118" s="268"/>
      <c r="B118" s="368" t="s">
        <v>7383</v>
      </c>
      <c r="C118" s="369"/>
      <c r="D118" s="269" t="str">
        <f>IF('要綱様式1-2'!A277="","",'要綱様式1-2'!A277)</f>
        <v/>
      </c>
      <c r="E118" s="132" t="e">
        <f>#REF!</f>
        <v>#REF!</v>
      </c>
      <c r="F118" s="124">
        <f>SUM(F119:F121)</f>
        <v>0</v>
      </c>
      <c r="G118" s="124">
        <f t="shared" ref="G118" si="28">SUM(G119:G121)</f>
        <v>0</v>
      </c>
      <c r="H118" s="120">
        <f>SUM(H119:H121)</f>
        <v>0</v>
      </c>
      <c r="I118" s="124">
        <f>SUM(I119:I121)</f>
        <v>0</v>
      </c>
      <c r="J118" s="124">
        <f>SUM(J119:J121)</f>
        <v>0</v>
      </c>
      <c r="K118" s="124"/>
      <c r="L118" s="271">
        <f>SUM(L119:L121)</f>
        <v>0</v>
      </c>
      <c r="M118" s="271">
        <f>ROUNDDOWN(SUM(M119:M121),-3)</f>
        <v>0</v>
      </c>
      <c r="N118" s="169"/>
      <c r="O118" s="170"/>
      <c r="P118" s="253">
        <f>MIN(M118:N118)</f>
        <v>0</v>
      </c>
      <c r="Q118" s="254">
        <f>P118-O118</f>
        <v>0</v>
      </c>
      <c r="R118" s="336"/>
      <c r="S118" s="337"/>
      <c r="T118" s="337"/>
      <c r="U118" s="337"/>
      <c r="V118" s="337"/>
      <c r="W118" s="337"/>
      <c r="X118" s="337"/>
      <c r="Y118" s="338"/>
    </row>
    <row r="119" spans="1:25" ht="18" hidden="1" customHeight="1" x14ac:dyDescent="0.15">
      <c r="A119" s="268"/>
      <c r="B119" s="272"/>
      <c r="C119" s="374" t="s">
        <v>7308</v>
      </c>
      <c r="D119" s="375"/>
      <c r="E119" s="128"/>
      <c r="F119" s="121">
        <f>'要綱様式1-2'!L278</f>
        <v>0</v>
      </c>
      <c r="G119" s="121">
        <v>0</v>
      </c>
      <c r="H119" s="121">
        <f>F119-G119</f>
        <v>0</v>
      </c>
      <c r="I119" s="121">
        <f>'要綱様式1-2'!M278</f>
        <v>0</v>
      </c>
      <c r="J119" s="121">
        <f>ROUNDDOWN(MIN(H119:I119)*2/3,0)</f>
        <v>0</v>
      </c>
      <c r="K119" s="342">
        <f>SUM(J119:J120)</f>
        <v>0</v>
      </c>
      <c r="L119" s="344" t="str">
        <f>IFERROR(VLOOKUP('要綱様式1-2'!B277,[5]リンク先!$C$4:$D$6,2,FALSE),"0")</f>
        <v>0</v>
      </c>
      <c r="M119" s="344">
        <f>MIN(K119:L120)</f>
        <v>0</v>
      </c>
      <c r="N119" s="346"/>
      <c r="O119" s="348"/>
      <c r="P119" s="350"/>
      <c r="Q119" s="316"/>
      <c r="R119" s="318"/>
      <c r="S119" s="319"/>
      <c r="T119" s="319"/>
      <c r="U119" s="319"/>
      <c r="V119" s="319"/>
      <c r="W119" s="319"/>
      <c r="X119" s="319"/>
      <c r="Y119" s="320"/>
    </row>
    <row r="120" spans="1:25" ht="18" hidden="1" customHeight="1" x14ac:dyDescent="0.15">
      <c r="A120" s="268"/>
      <c r="B120" s="272"/>
      <c r="C120" s="355" t="s">
        <v>7309</v>
      </c>
      <c r="D120" s="356"/>
      <c r="E120" s="129"/>
      <c r="F120" s="122">
        <f>'要綱様式1-2'!L277</f>
        <v>0</v>
      </c>
      <c r="G120" s="122">
        <v>0</v>
      </c>
      <c r="H120" s="122">
        <f>F120-G120</f>
        <v>0</v>
      </c>
      <c r="I120" s="122">
        <f>'要綱様式1-2'!M277</f>
        <v>0</v>
      </c>
      <c r="J120" s="122">
        <f>ROUNDDOWN(MIN(H120:I120)*1/2,0)</f>
        <v>0</v>
      </c>
      <c r="K120" s="343"/>
      <c r="L120" s="345"/>
      <c r="M120" s="345"/>
      <c r="N120" s="347"/>
      <c r="O120" s="349"/>
      <c r="P120" s="351"/>
      <c r="Q120" s="317"/>
      <c r="R120" s="292" t="s">
        <v>7306</v>
      </c>
      <c r="S120" s="293"/>
      <c r="T120" s="294" t="s">
        <v>7285</v>
      </c>
      <c r="U120" s="293" t="str">
        <f>IF([5]リンク先!$C$1="R4当","","(～29歳:")</f>
        <v>(～29歳:</v>
      </c>
      <c r="V120" s="293"/>
      <c r="W120" s="293" t="str">
        <f>IF([5]リンク先!$C$1="R4当","",",30歳～:")</f>
        <v>,30歳～:</v>
      </c>
      <c r="X120" s="293"/>
      <c r="Y120" s="295" t="str">
        <f>IF([5]リンク先!$C$1="R4当","",")")</f>
        <v>)</v>
      </c>
    </row>
    <row r="121" spans="1:25" ht="18" hidden="1" customHeight="1" x14ac:dyDescent="0.15">
      <c r="A121" s="268"/>
      <c r="B121" s="273"/>
      <c r="C121" s="372" t="s">
        <v>7286</v>
      </c>
      <c r="D121" s="373"/>
      <c r="E121" s="134"/>
      <c r="F121" s="126">
        <f>'要綱様式1-2'!L279</f>
        <v>0</v>
      </c>
      <c r="G121" s="126">
        <v>0</v>
      </c>
      <c r="H121" s="126">
        <f>F121-G121</f>
        <v>0</v>
      </c>
      <c r="I121" s="126">
        <f>'要綱様式1-2'!M279</f>
        <v>0</v>
      </c>
      <c r="J121" s="126">
        <f>ROUNDDOWN(MIN(H121:I121)*'要綱様式1-2'!N279,0)</f>
        <v>0</v>
      </c>
      <c r="K121" s="126"/>
      <c r="L121" s="257">
        <f>($S120-SUM($V120+$X120))*150000+$V120*400000+$X120*200000+W121*'要綱様式1-2'!N279</f>
        <v>0</v>
      </c>
      <c r="M121" s="278">
        <f>MIN(J121:L121)</f>
        <v>0</v>
      </c>
      <c r="N121" s="274"/>
      <c r="O121" s="275"/>
      <c r="P121" s="276"/>
      <c r="Q121" s="277"/>
      <c r="R121" s="359" t="s">
        <v>7480</v>
      </c>
      <c r="S121" s="360"/>
      <c r="T121" s="360"/>
      <c r="U121" s="360"/>
      <c r="V121" s="360"/>
      <c r="W121" s="361"/>
      <c r="X121" s="361"/>
      <c r="Y121" s="157" t="s">
        <v>7284</v>
      </c>
    </row>
    <row r="122" spans="1:25" ht="18" hidden="1" customHeight="1" x14ac:dyDescent="0.15">
      <c r="A122" s="268"/>
      <c r="B122" s="368" t="s">
        <v>7384</v>
      </c>
      <c r="C122" s="369"/>
      <c r="D122" s="269" t="str">
        <f>IF('要綱様式1-2'!A287="","",'要綱様式1-2'!A287)</f>
        <v/>
      </c>
      <c r="E122" s="132" t="e">
        <f>#REF!</f>
        <v>#REF!</v>
      </c>
      <c r="F122" s="124">
        <f>SUM(F123:F125)</f>
        <v>0</v>
      </c>
      <c r="G122" s="124">
        <f t="shared" ref="G122" si="29">SUM(G123:G125)</f>
        <v>0</v>
      </c>
      <c r="H122" s="120">
        <f>SUM(H123:H125)</f>
        <v>0</v>
      </c>
      <c r="I122" s="124">
        <f>SUM(I123:I125)</f>
        <v>0</v>
      </c>
      <c r="J122" s="124">
        <f>SUM(J123:J125)</f>
        <v>0</v>
      </c>
      <c r="K122" s="124"/>
      <c r="L122" s="271">
        <f>SUM(L123:L125)</f>
        <v>0</v>
      </c>
      <c r="M122" s="271">
        <f>ROUNDDOWN(SUM(M123:M125),-3)</f>
        <v>0</v>
      </c>
      <c r="N122" s="169"/>
      <c r="O122" s="170"/>
      <c r="P122" s="253">
        <f>MIN(M122:N122)</f>
        <v>0</v>
      </c>
      <c r="Q122" s="254">
        <f>P122-O122</f>
        <v>0</v>
      </c>
      <c r="R122" s="336"/>
      <c r="S122" s="337"/>
      <c r="T122" s="337"/>
      <c r="U122" s="337"/>
      <c r="V122" s="337"/>
      <c r="W122" s="337"/>
      <c r="X122" s="337"/>
      <c r="Y122" s="338"/>
    </row>
    <row r="123" spans="1:25" ht="18" hidden="1" customHeight="1" x14ac:dyDescent="0.15">
      <c r="A123" s="268"/>
      <c r="B123" s="272"/>
      <c r="C123" s="374" t="s">
        <v>7308</v>
      </c>
      <c r="D123" s="375"/>
      <c r="E123" s="128"/>
      <c r="F123" s="121">
        <f>'要綱様式1-2'!L288</f>
        <v>0</v>
      </c>
      <c r="G123" s="121">
        <v>0</v>
      </c>
      <c r="H123" s="121">
        <f>F123-G123</f>
        <v>0</v>
      </c>
      <c r="I123" s="121">
        <f>'要綱様式1-2'!M288</f>
        <v>0</v>
      </c>
      <c r="J123" s="125">
        <f>ROUNDDOWN(MIN(H123:I123)*2/3,0)</f>
        <v>0</v>
      </c>
      <c r="K123" s="342">
        <f>SUM(J123:J124)</f>
        <v>0</v>
      </c>
      <c r="L123" s="344" t="str">
        <f>IFERROR(VLOOKUP('要綱様式1-2'!B287,[5]リンク先!$C$4:$D$6,2,FALSE),"0")</f>
        <v>0</v>
      </c>
      <c r="M123" s="344">
        <f>MIN(K123:L124)</f>
        <v>0</v>
      </c>
      <c r="N123" s="346"/>
      <c r="O123" s="348"/>
      <c r="P123" s="350"/>
      <c r="Q123" s="316"/>
      <c r="R123" s="318"/>
      <c r="S123" s="319"/>
      <c r="T123" s="319"/>
      <c r="U123" s="319"/>
      <c r="V123" s="319"/>
      <c r="W123" s="319"/>
      <c r="X123" s="319"/>
      <c r="Y123" s="320"/>
    </row>
    <row r="124" spans="1:25" ht="18" hidden="1" customHeight="1" x14ac:dyDescent="0.15">
      <c r="A124" s="268"/>
      <c r="B124" s="272"/>
      <c r="C124" s="355" t="s">
        <v>7309</v>
      </c>
      <c r="D124" s="356"/>
      <c r="E124" s="129"/>
      <c r="F124" s="122">
        <f>'要綱様式1-2'!L287</f>
        <v>0</v>
      </c>
      <c r="G124" s="122">
        <v>0</v>
      </c>
      <c r="H124" s="122">
        <f>F124-G124</f>
        <v>0</v>
      </c>
      <c r="I124" s="122">
        <f>'要綱様式1-2'!M287</f>
        <v>0</v>
      </c>
      <c r="J124" s="122">
        <f>ROUNDDOWN(MIN(H124:I124)*1/2,0)</f>
        <v>0</v>
      </c>
      <c r="K124" s="343"/>
      <c r="L124" s="345"/>
      <c r="M124" s="345"/>
      <c r="N124" s="347"/>
      <c r="O124" s="349"/>
      <c r="P124" s="351"/>
      <c r="Q124" s="317"/>
      <c r="R124" s="292" t="s">
        <v>7306</v>
      </c>
      <c r="S124" s="293"/>
      <c r="T124" s="294" t="s">
        <v>7285</v>
      </c>
      <c r="U124" s="293" t="str">
        <f>IF([5]リンク先!$C$1="R4当","","(～29歳:")</f>
        <v>(～29歳:</v>
      </c>
      <c r="V124" s="293"/>
      <c r="W124" s="293" t="str">
        <f>IF([5]リンク先!$C$1="R4当","",",30歳～:")</f>
        <v>,30歳～:</v>
      </c>
      <c r="X124" s="293"/>
      <c r="Y124" s="295" t="str">
        <f>IF([5]リンク先!$C$1="R4当","",")")</f>
        <v>)</v>
      </c>
    </row>
    <row r="125" spans="1:25" ht="18" hidden="1" customHeight="1" x14ac:dyDescent="0.15">
      <c r="A125" s="268"/>
      <c r="B125" s="273"/>
      <c r="C125" s="372" t="s">
        <v>7286</v>
      </c>
      <c r="D125" s="373"/>
      <c r="E125" s="134"/>
      <c r="F125" s="126">
        <f>'要綱様式1-2'!L289</f>
        <v>0</v>
      </c>
      <c r="G125" s="126">
        <v>0</v>
      </c>
      <c r="H125" s="126">
        <f>F125-G125</f>
        <v>0</v>
      </c>
      <c r="I125" s="126">
        <f>'要綱様式1-2'!M289</f>
        <v>0</v>
      </c>
      <c r="J125" s="120">
        <f>ROUNDDOWN(MIN(H125:I125)*'要綱様式1-2'!N289,0)</f>
        <v>0</v>
      </c>
      <c r="K125" s="126"/>
      <c r="L125" s="257">
        <f>($S124-SUM($V124+$X124))*150000+$V124*400000+$X124*200000+W125*'要綱様式1-2'!N289</f>
        <v>0</v>
      </c>
      <c r="M125" s="278">
        <f>MIN(J125:L125)</f>
        <v>0</v>
      </c>
      <c r="N125" s="274"/>
      <c r="O125" s="275"/>
      <c r="P125" s="276"/>
      <c r="Q125" s="277"/>
      <c r="R125" s="359" t="s">
        <v>7480</v>
      </c>
      <c r="S125" s="360"/>
      <c r="T125" s="360"/>
      <c r="U125" s="360"/>
      <c r="V125" s="360"/>
      <c r="W125" s="361"/>
      <c r="X125" s="361"/>
      <c r="Y125" s="157" t="s">
        <v>7284</v>
      </c>
    </row>
    <row r="126" spans="1:25" ht="18" hidden="1" customHeight="1" x14ac:dyDescent="0.15">
      <c r="A126" s="268"/>
      <c r="B126" s="368" t="s">
        <v>7385</v>
      </c>
      <c r="C126" s="369"/>
      <c r="D126" s="269" t="str">
        <f>IF('要綱様式1-2'!A297="","",'要綱様式1-2'!A297)</f>
        <v/>
      </c>
      <c r="E126" s="132" t="e">
        <f>#REF!</f>
        <v>#REF!</v>
      </c>
      <c r="F126" s="124">
        <f>SUM(F127:F129)</f>
        <v>0</v>
      </c>
      <c r="G126" s="124">
        <f t="shared" ref="G126" si="30">SUM(G127:G129)</f>
        <v>0</v>
      </c>
      <c r="H126" s="120">
        <f>SUM(H127:H129)</f>
        <v>0</v>
      </c>
      <c r="I126" s="124">
        <f>SUM(I127:I129)</f>
        <v>0</v>
      </c>
      <c r="J126" s="124">
        <f>SUM(J127:J129)</f>
        <v>0</v>
      </c>
      <c r="K126" s="124"/>
      <c r="L126" s="271">
        <f>SUM(L127:L129)</f>
        <v>0</v>
      </c>
      <c r="M126" s="271">
        <f>ROUNDDOWN(SUM(M127:M129),-3)</f>
        <v>0</v>
      </c>
      <c r="N126" s="169"/>
      <c r="O126" s="170"/>
      <c r="P126" s="253">
        <f>MIN(M126:N126)</f>
        <v>0</v>
      </c>
      <c r="Q126" s="254">
        <f>P126-O126</f>
        <v>0</v>
      </c>
      <c r="R126" s="336"/>
      <c r="S126" s="337"/>
      <c r="T126" s="337"/>
      <c r="U126" s="337"/>
      <c r="V126" s="337"/>
      <c r="W126" s="337"/>
      <c r="X126" s="337"/>
      <c r="Y126" s="338"/>
    </row>
    <row r="127" spans="1:25" ht="18" hidden="1" customHeight="1" x14ac:dyDescent="0.15">
      <c r="A127" s="268"/>
      <c r="B127" s="272"/>
      <c r="C127" s="374" t="s">
        <v>7308</v>
      </c>
      <c r="D127" s="375"/>
      <c r="E127" s="128"/>
      <c r="F127" s="121">
        <f>'要綱様式1-2'!L298</f>
        <v>0</v>
      </c>
      <c r="G127" s="121">
        <v>0</v>
      </c>
      <c r="H127" s="121">
        <f>F127-G127</f>
        <v>0</v>
      </c>
      <c r="I127" s="121">
        <f>'要綱様式1-2'!M298</f>
        <v>0</v>
      </c>
      <c r="J127" s="121">
        <f>ROUNDDOWN(MIN(H127:I127)*2/3,0)</f>
        <v>0</v>
      </c>
      <c r="K127" s="342">
        <f>SUM(J127:J128)</f>
        <v>0</v>
      </c>
      <c r="L127" s="344" t="str">
        <f>IFERROR(VLOOKUP('要綱様式1-2'!B297,[5]リンク先!$C$4:$D$6,2,FALSE),"0")</f>
        <v>0</v>
      </c>
      <c r="M127" s="344">
        <f>MIN(K127:L128)</f>
        <v>0</v>
      </c>
      <c r="N127" s="346"/>
      <c r="O127" s="348"/>
      <c r="P127" s="350"/>
      <c r="Q127" s="316"/>
      <c r="R127" s="318"/>
      <c r="S127" s="319"/>
      <c r="T127" s="319"/>
      <c r="U127" s="319"/>
      <c r="V127" s="319"/>
      <c r="W127" s="319"/>
      <c r="X127" s="319"/>
      <c r="Y127" s="320"/>
    </row>
    <row r="128" spans="1:25" ht="18" hidden="1" customHeight="1" x14ac:dyDescent="0.15">
      <c r="A128" s="268"/>
      <c r="B128" s="272"/>
      <c r="C128" s="355" t="s">
        <v>7309</v>
      </c>
      <c r="D128" s="356"/>
      <c r="E128" s="129"/>
      <c r="F128" s="122">
        <f>'要綱様式1-2'!L297</f>
        <v>0</v>
      </c>
      <c r="G128" s="122">
        <v>0</v>
      </c>
      <c r="H128" s="122">
        <f>F128-G128</f>
        <v>0</v>
      </c>
      <c r="I128" s="122">
        <f>'要綱様式1-2'!M297</f>
        <v>0</v>
      </c>
      <c r="J128" s="122">
        <f>ROUNDDOWN(MIN(H128:I128)*1/2,0)</f>
        <v>0</v>
      </c>
      <c r="K128" s="343"/>
      <c r="L128" s="345"/>
      <c r="M128" s="345"/>
      <c r="N128" s="347"/>
      <c r="O128" s="349"/>
      <c r="P128" s="351"/>
      <c r="Q128" s="317"/>
      <c r="R128" s="292" t="s">
        <v>7306</v>
      </c>
      <c r="S128" s="293"/>
      <c r="T128" s="294" t="s">
        <v>7285</v>
      </c>
      <c r="U128" s="293" t="str">
        <f>IF([5]リンク先!$C$1="R4当","","(～29歳:")</f>
        <v>(～29歳:</v>
      </c>
      <c r="V128" s="293"/>
      <c r="W128" s="293" t="str">
        <f>IF([5]リンク先!$C$1="R4当","",",30歳～:")</f>
        <v>,30歳～:</v>
      </c>
      <c r="X128" s="293"/>
      <c r="Y128" s="295" t="str">
        <f>IF([5]リンク先!$C$1="R4当","",")")</f>
        <v>)</v>
      </c>
    </row>
    <row r="129" spans="1:25" ht="18" hidden="1" customHeight="1" x14ac:dyDescent="0.15">
      <c r="A129" s="268"/>
      <c r="B129" s="273"/>
      <c r="C129" s="372" t="s">
        <v>7286</v>
      </c>
      <c r="D129" s="373"/>
      <c r="E129" s="134"/>
      <c r="F129" s="126">
        <f>'要綱様式1-2'!L299</f>
        <v>0</v>
      </c>
      <c r="G129" s="126">
        <v>0</v>
      </c>
      <c r="H129" s="126">
        <f>F129-G129</f>
        <v>0</v>
      </c>
      <c r="I129" s="126">
        <f>'要綱様式1-2'!M299</f>
        <v>0</v>
      </c>
      <c r="J129" s="126">
        <f>ROUNDDOWN(MIN(H129:I129)*'要綱様式1-2'!N299,0)</f>
        <v>0</v>
      </c>
      <c r="K129" s="126"/>
      <c r="L129" s="257">
        <f>($S128-SUM($V128+$X128))*150000+$V128*400000+$X128*200000+W129*'要綱様式1-2'!N299</f>
        <v>0</v>
      </c>
      <c r="M129" s="278">
        <f>MIN(J129:L129)</f>
        <v>0</v>
      </c>
      <c r="N129" s="274"/>
      <c r="O129" s="275"/>
      <c r="P129" s="276"/>
      <c r="Q129" s="277"/>
      <c r="R129" s="359" t="s">
        <v>7480</v>
      </c>
      <c r="S129" s="360"/>
      <c r="T129" s="360"/>
      <c r="U129" s="360"/>
      <c r="V129" s="360"/>
      <c r="W129" s="361"/>
      <c r="X129" s="361"/>
      <c r="Y129" s="157" t="s">
        <v>7284</v>
      </c>
    </row>
    <row r="130" spans="1:25" ht="18" hidden="1" customHeight="1" x14ac:dyDescent="0.15">
      <c r="A130" s="268"/>
      <c r="B130" s="368" t="s">
        <v>7386</v>
      </c>
      <c r="C130" s="369"/>
      <c r="D130" s="269" t="str">
        <f>IF('要綱様式1-2'!A307="","",'要綱様式1-2'!A307)</f>
        <v/>
      </c>
      <c r="E130" s="132" t="e">
        <f>#REF!</f>
        <v>#REF!</v>
      </c>
      <c r="F130" s="124">
        <f>SUM(F131:F133)</f>
        <v>0</v>
      </c>
      <c r="G130" s="124">
        <f t="shared" ref="G130" si="31">SUM(G131:G133)</f>
        <v>0</v>
      </c>
      <c r="H130" s="120">
        <f>SUM(H131:H133)</f>
        <v>0</v>
      </c>
      <c r="I130" s="124">
        <f>SUM(I131:I133)</f>
        <v>0</v>
      </c>
      <c r="J130" s="124">
        <f>SUM(J131:J133)</f>
        <v>0</v>
      </c>
      <c r="K130" s="124"/>
      <c r="L130" s="271">
        <f>SUM(L131:L133)</f>
        <v>0</v>
      </c>
      <c r="M130" s="271">
        <f>ROUNDDOWN(SUM(M131:M133),-3)</f>
        <v>0</v>
      </c>
      <c r="N130" s="169"/>
      <c r="O130" s="170"/>
      <c r="P130" s="253">
        <f>MIN(M130:N130)</f>
        <v>0</v>
      </c>
      <c r="Q130" s="254">
        <f>P130-O130</f>
        <v>0</v>
      </c>
      <c r="R130" s="336"/>
      <c r="S130" s="337"/>
      <c r="T130" s="337"/>
      <c r="U130" s="337"/>
      <c r="V130" s="337"/>
      <c r="W130" s="337"/>
      <c r="X130" s="337"/>
      <c r="Y130" s="338"/>
    </row>
    <row r="131" spans="1:25" ht="18" hidden="1" customHeight="1" x14ac:dyDescent="0.15">
      <c r="A131" s="268"/>
      <c r="B131" s="272"/>
      <c r="C131" s="374" t="s">
        <v>7308</v>
      </c>
      <c r="D131" s="375"/>
      <c r="E131" s="128"/>
      <c r="F131" s="121">
        <f>'要綱様式1-2'!L308</f>
        <v>0</v>
      </c>
      <c r="G131" s="121">
        <v>0</v>
      </c>
      <c r="H131" s="121">
        <f>F131-G131</f>
        <v>0</v>
      </c>
      <c r="I131" s="121">
        <f>'要綱様式1-2'!M308</f>
        <v>0</v>
      </c>
      <c r="J131" s="121">
        <f>ROUNDDOWN(MIN(H131:I131)*2/3,0)</f>
        <v>0</v>
      </c>
      <c r="K131" s="342">
        <f>SUM(J131:J132)</f>
        <v>0</v>
      </c>
      <c r="L131" s="344" t="str">
        <f>IFERROR(VLOOKUP('要綱様式1-2'!B307,[5]リンク先!$C$4:$D$6,2,FALSE),"0")</f>
        <v>0</v>
      </c>
      <c r="M131" s="344">
        <f>MIN(K131:L132)</f>
        <v>0</v>
      </c>
      <c r="N131" s="346"/>
      <c r="O131" s="348"/>
      <c r="P131" s="350"/>
      <c r="Q131" s="316"/>
      <c r="R131" s="318"/>
      <c r="S131" s="319"/>
      <c r="T131" s="319"/>
      <c r="U131" s="319"/>
      <c r="V131" s="319"/>
      <c r="W131" s="319"/>
      <c r="X131" s="319"/>
      <c r="Y131" s="320"/>
    </row>
    <row r="132" spans="1:25" ht="18" hidden="1" customHeight="1" x14ac:dyDescent="0.15">
      <c r="A132" s="268"/>
      <c r="B132" s="272"/>
      <c r="C132" s="355" t="s">
        <v>7309</v>
      </c>
      <c r="D132" s="356"/>
      <c r="E132" s="129"/>
      <c r="F132" s="122">
        <f>'要綱様式1-2'!L307</f>
        <v>0</v>
      </c>
      <c r="G132" s="122">
        <v>0</v>
      </c>
      <c r="H132" s="122">
        <f>F132-G132</f>
        <v>0</v>
      </c>
      <c r="I132" s="122">
        <f>'要綱様式1-2'!M307</f>
        <v>0</v>
      </c>
      <c r="J132" s="122">
        <f>ROUNDDOWN(MIN(H132:I132)*1/2,0)</f>
        <v>0</v>
      </c>
      <c r="K132" s="343"/>
      <c r="L132" s="345"/>
      <c r="M132" s="345"/>
      <c r="N132" s="347"/>
      <c r="O132" s="349"/>
      <c r="P132" s="351"/>
      <c r="Q132" s="317"/>
      <c r="R132" s="292" t="s">
        <v>7306</v>
      </c>
      <c r="S132" s="293"/>
      <c r="T132" s="294" t="s">
        <v>7285</v>
      </c>
      <c r="U132" s="293" t="str">
        <f>IF([5]リンク先!$C$1="R4当","","(～29歳:")</f>
        <v>(～29歳:</v>
      </c>
      <c r="V132" s="293"/>
      <c r="W132" s="293" t="str">
        <f>IF([5]リンク先!$C$1="R4当","",",30歳～:")</f>
        <v>,30歳～:</v>
      </c>
      <c r="X132" s="293"/>
      <c r="Y132" s="295" t="str">
        <f>IF([5]リンク先!$C$1="R4当","",")")</f>
        <v>)</v>
      </c>
    </row>
    <row r="133" spans="1:25" ht="18" hidden="1" customHeight="1" thickBot="1" x14ac:dyDescent="0.2">
      <c r="A133" s="268"/>
      <c r="B133" s="273"/>
      <c r="C133" s="372" t="s">
        <v>7286</v>
      </c>
      <c r="D133" s="373"/>
      <c r="E133" s="134"/>
      <c r="F133" s="126">
        <f>'要綱様式1-2'!L309</f>
        <v>0</v>
      </c>
      <c r="G133" s="126">
        <v>0</v>
      </c>
      <c r="H133" s="126">
        <f>F133-G133</f>
        <v>0</v>
      </c>
      <c r="I133" s="126">
        <f>'要綱様式1-2'!M309</f>
        <v>0</v>
      </c>
      <c r="J133" s="126">
        <f>ROUNDDOWN(MIN(H133:I133)*'要綱様式1-2'!N309,0)</f>
        <v>0</v>
      </c>
      <c r="K133" s="126"/>
      <c r="L133" s="257">
        <f>($S132-SUM($V132+$X132))*150000+$V132*400000+$X132*200000+W133*'要綱様式1-2'!N309</f>
        <v>0</v>
      </c>
      <c r="M133" s="278">
        <f>MIN(J133:L133)</f>
        <v>0</v>
      </c>
      <c r="N133" s="274"/>
      <c r="O133" s="275"/>
      <c r="P133" s="276"/>
      <c r="Q133" s="277"/>
      <c r="R133" s="359" t="s">
        <v>7480</v>
      </c>
      <c r="S133" s="360"/>
      <c r="T133" s="360"/>
      <c r="U133" s="360"/>
      <c r="V133" s="360"/>
      <c r="W133" s="361"/>
      <c r="X133" s="361"/>
      <c r="Y133" s="157" t="s">
        <v>7284</v>
      </c>
    </row>
    <row r="134" spans="1:25" ht="18" customHeight="1" thickBot="1" x14ac:dyDescent="0.2">
      <c r="A134" s="378" t="s">
        <v>7273</v>
      </c>
      <c r="B134" s="379"/>
      <c r="C134" s="379"/>
      <c r="D134" s="380"/>
      <c r="E134" s="135"/>
      <c r="F134" s="279">
        <f>F9+F13</f>
        <v>0</v>
      </c>
      <c r="G134" s="279">
        <f t="shared" ref="G134:Q134" si="32">G9+G13</f>
        <v>0</v>
      </c>
      <c r="H134" s="279">
        <f t="shared" si="32"/>
        <v>0</v>
      </c>
      <c r="I134" s="279">
        <f t="shared" si="32"/>
        <v>0</v>
      </c>
      <c r="J134" s="280">
        <f t="shared" si="32"/>
        <v>0</v>
      </c>
      <c r="K134" s="280"/>
      <c r="L134" s="279">
        <f>L9+L13</f>
        <v>0</v>
      </c>
      <c r="M134" s="279">
        <f t="shared" si="32"/>
        <v>0</v>
      </c>
      <c r="N134" s="283">
        <f t="shared" si="32"/>
        <v>0</v>
      </c>
      <c r="O134" s="281">
        <f t="shared" si="32"/>
        <v>0</v>
      </c>
      <c r="P134" s="282">
        <f t="shared" si="32"/>
        <v>0</v>
      </c>
      <c r="Q134" s="283">
        <f t="shared" si="32"/>
        <v>0</v>
      </c>
      <c r="R134" s="381"/>
      <c r="S134" s="382"/>
      <c r="T134" s="382"/>
      <c r="U134" s="382"/>
      <c r="V134" s="382"/>
      <c r="W134" s="382"/>
      <c r="X134" s="382"/>
      <c r="Y134" s="383"/>
    </row>
    <row r="135" spans="1:25" ht="6" customHeight="1" x14ac:dyDescent="0.15">
      <c r="A135" s="4"/>
      <c r="B135" s="76"/>
      <c r="C135" s="76"/>
      <c r="D135" s="76"/>
      <c r="E135" s="76"/>
      <c r="F135" s="76"/>
      <c r="G135" s="76"/>
      <c r="H135" s="76"/>
      <c r="I135" s="76"/>
      <c r="J135" s="76"/>
      <c r="K135" s="76"/>
      <c r="L135" s="76"/>
      <c r="M135" s="76"/>
      <c r="R135" s="76"/>
    </row>
    <row r="136" spans="1:25" ht="10.5" customHeight="1" x14ac:dyDescent="0.15">
      <c r="A136" s="331" t="s">
        <v>1</v>
      </c>
      <c r="B136" s="331"/>
      <c r="C136" s="376" t="s">
        <v>7398</v>
      </c>
      <c r="D136" s="376"/>
      <c r="E136" s="376"/>
      <c r="F136" s="376"/>
      <c r="G136" s="376"/>
      <c r="H136" s="376"/>
      <c r="I136" s="376"/>
      <c r="J136" s="376"/>
      <c r="K136" s="376"/>
      <c r="L136" s="376"/>
      <c r="M136" s="376"/>
      <c r="N136" s="376"/>
      <c r="O136" s="376"/>
      <c r="P136" s="376"/>
      <c r="Q136" s="376"/>
      <c r="R136" s="376"/>
      <c r="S136" s="376"/>
      <c r="T136" s="376"/>
      <c r="U136" s="376"/>
      <c r="V136" s="376"/>
      <c r="W136" s="376"/>
      <c r="X136" s="376"/>
      <c r="Y136" s="376"/>
    </row>
    <row r="137" spans="1:25" ht="10.5" customHeight="1" x14ac:dyDescent="0.15">
      <c r="A137" s="86"/>
      <c r="B137" s="86"/>
      <c r="C137" s="376"/>
      <c r="D137" s="376"/>
      <c r="E137" s="376"/>
      <c r="F137" s="376"/>
      <c r="G137" s="376"/>
      <c r="H137" s="376"/>
      <c r="I137" s="376"/>
      <c r="J137" s="376"/>
      <c r="K137" s="376"/>
      <c r="L137" s="376"/>
      <c r="M137" s="376"/>
      <c r="N137" s="376"/>
      <c r="O137" s="376"/>
      <c r="P137" s="376"/>
      <c r="Q137" s="376"/>
      <c r="R137" s="376"/>
      <c r="S137" s="376"/>
      <c r="T137" s="376"/>
      <c r="U137" s="376"/>
      <c r="V137" s="376"/>
      <c r="W137" s="376"/>
      <c r="X137" s="376"/>
      <c r="Y137" s="376"/>
    </row>
    <row r="138" spans="1:25" ht="10.5" customHeight="1" x14ac:dyDescent="0.15">
      <c r="A138" s="86"/>
      <c r="B138" s="86"/>
      <c r="C138" s="376"/>
      <c r="D138" s="376"/>
      <c r="E138" s="376"/>
      <c r="F138" s="376"/>
      <c r="G138" s="376"/>
      <c r="H138" s="376"/>
      <c r="I138" s="376"/>
      <c r="J138" s="376"/>
      <c r="K138" s="376"/>
      <c r="L138" s="376"/>
      <c r="M138" s="376"/>
      <c r="N138" s="376"/>
      <c r="O138" s="376"/>
      <c r="P138" s="376"/>
      <c r="Q138" s="376"/>
      <c r="R138" s="376"/>
      <c r="S138" s="376"/>
      <c r="T138" s="376"/>
      <c r="U138" s="376"/>
      <c r="V138" s="376"/>
      <c r="W138" s="376"/>
      <c r="X138" s="376"/>
      <c r="Y138" s="376"/>
    </row>
    <row r="139" spans="1:25" ht="10.5" customHeight="1" x14ac:dyDescent="0.15">
      <c r="A139" s="86"/>
      <c r="B139" s="86"/>
      <c r="C139" s="376"/>
      <c r="D139" s="376"/>
      <c r="E139" s="376"/>
      <c r="F139" s="376"/>
      <c r="G139" s="376"/>
      <c r="H139" s="376"/>
      <c r="I139" s="376"/>
      <c r="J139" s="376"/>
      <c r="K139" s="376"/>
      <c r="L139" s="376"/>
      <c r="M139" s="376"/>
      <c r="N139" s="376"/>
      <c r="O139" s="376"/>
      <c r="P139" s="376"/>
      <c r="Q139" s="376"/>
      <c r="R139" s="376"/>
      <c r="S139" s="376"/>
      <c r="T139" s="376"/>
      <c r="U139" s="376"/>
      <c r="V139" s="376"/>
      <c r="W139" s="376"/>
      <c r="X139" s="376"/>
      <c r="Y139" s="376"/>
    </row>
    <row r="140" spans="1:25" ht="10.5" customHeight="1" x14ac:dyDescent="0.15">
      <c r="A140" s="87"/>
      <c r="B140" s="87"/>
      <c r="C140" s="376"/>
      <c r="D140" s="376"/>
      <c r="E140" s="376"/>
      <c r="F140" s="376"/>
      <c r="G140" s="376"/>
      <c r="H140" s="376"/>
      <c r="I140" s="376"/>
      <c r="J140" s="376"/>
      <c r="K140" s="376"/>
      <c r="L140" s="376"/>
      <c r="M140" s="376"/>
      <c r="N140" s="376"/>
      <c r="O140" s="376"/>
      <c r="P140" s="376"/>
      <c r="Q140" s="376"/>
      <c r="R140" s="376"/>
      <c r="S140" s="376"/>
      <c r="T140" s="376"/>
      <c r="U140" s="376"/>
      <c r="V140" s="376"/>
      <c r="W140" s="376"/>
      <c r="X140" s="376"/>
      <c r="Y140" s="376"/>
    </row>
    <row r="141" spans="1:25" s="1" customFormat="1" ht="10.5" customHeight="1" x14ac:dyDescent="0.15">
      <c r="A141" s="86"/>
      <c r="B141" s="86"/>
      <c r="C141" s="376"/>
      <c r="D141" s="376"/>
      <c r="E141" s="376"/>
      <c r="F141" s="376"/>
      <c r="G141" s="376"/>
      <c r="H141" s="376"/>
      <c r="I141" s="376"/>
      <c r="J141" s="376"/>
      <c r="K141" s="376"/>
      <c r="L141" s="376"/>
      <c r="M141" s="376"/>
      <c r="N141" s="376"/>
      <c r="O141" s="376"/>
      <c r="P141" s="376"/>
      <c r="Q141" s="376"/>
      <c r="R141" s="376"/>
      <c r="S141" s="376"/>
      <c r="T141" s="376"/>
      <c r="U141" s="376"/>
      <c r="V141" s="376"/>
      <c r="W141" s="376"/>
      <c r="X141" s="376"/>
      <c r="Y141" s="376"/>
    </row>
    <row r="142" spans="1:25" s="88" customFormat="1" ht="12.6" customHeight="1" x14ac:dyDescent="0.15">
      <c r="A142" s="3"/>
      <c r="B142" s="3"/>
      <c r="C142" s="376"/>
      <c r="D142" s="376"/>
      <c r="E142" s="376"/>
      <c r="F142" s="376"/>
      <c r="G142" s="376"/>
      <c r="H142" s="376"/>
      <c r="I142" s="376"/>
      <c r="J142" s="376"/>
      <c r="K142" s="376"/>
      <c r="L142" s="376"/>
      <c r="M142" s="376"/>
      <c r="N142" s="376"/>
      <c r="O142" s="376"/>
      <c r="P142" s="376"/>
      <c r="Q142" s="376"/>
      <c r="R142" s="376"/>
      <c r="S142" s="376"/>
      <c r="T142" s="376"/>
      <c r="U142" s="376"/>
      <c r="V142" s="376"/>
      <c r="W142" s="376"/>
      <c r="X142" s="376"/>
      <c r="Y142" s="376"/>
    </row>
    <row r="143" spans="1:25" s="1" customFormat="1" ht="12.6" customHeight="1" x14ac:dyDescent="0.15">
      <c r="A143" s="89"/>
      <c r="B143" s="89"/>
      <c r="C143" s="3"/>
      <c r="D143" s="3"/>
      <c r="E143" s="3"/>
      <c r="F143" s="3"/>
      <c r="G143" s="3"/>
      <c r="H143" s="3"/>
      <c r="I143" s="3"/>
      <c r="J143" s="3"/>
      <c r="K143" s="3"/>
      <c r="L143" s="3"/>
      <c r="M143" s="3"/>
      <c r="N143" s="3"/>
      <c r="O143" s="3"/>
      <c r="P143" s="3"/>
      <c r="Q143" s="3"/>
      <c r="R143" s="3"/>
    </row>
    <row r="144" spans="1:25" x14ac:dyDescent="0.15">
      <c r="A144" s="3"/>
      <c r="B144" s="3"/>
      <c r="C144" s="377"/>
      <c r="D144" s="377"/>
      <c r="E144" s="377"/>
      <c r="F144" s="377"/>
      <c r="G144" s="377"/>
      <c r="H144" s="3"/>
      <c r="I144" s="3"/>
      <c r="J144" s="3"/>
      <c r="K144" s="3"/>
      <c r="L144" s="3"/>
      <c r="M144" s="3"/>
      <c r="R144" s="3"/>
    </row>
    <row r="145" spans="1:18" x14ac:dyDescent="0.15">
      <c r="A145" s="3"/>
      <c r="B145" s="3"/>
      <c r="C145" s="377"/>
      <c r="D145" s="377"/>
      <c r="E145" s="377"/>
      <c r="F145" s="377"/>
      <c r="G145" s="377"/>
      <c r="H145" s="3"/>
      <c r="I145" s="3"/>
      <c r="J145" s="3"/>
      <c r="K145" s="3"/>
      <c r="L145" s="3"/>
      <c r="M145" s="3"/>
      <c r="R145" s="3"/>
    </row>
    <row r="146" spans="1:18" x14ac:dyDescent="0.15">
      <c r="A146" s="3"/>
      <c r="B146" s="3"/>
      <c r="C146" s="3"/>
      <c r="D146" s="3"/>
      <c r="E146" s="3"/>
      <c r="F146" s="3"/>
      <c r="G146" s="3"/>
      <c r="H146" s="3"/>
      <c r="I146" s="3"/>
      <c r="J146" s="3"/>
      <c r="K146" s="3"/>
      <c r="L146" s="3"/>
      <c r="M146" s="3"/>
      <c r="R146" s="3"/>
    </row>
    <row r="147" spans="1:18" x14ac:dyDescent="0.15">
      <c r="A147" s="3"/>
      <c r="B147" s="3"/>
      <c r="C147" s="3"/>
      <c r="D147" s="3"/>
      <c r="E147" s="3"/>
      <c r="F147" s="3"/>
      <c r="G147" s="3"/>
      <c r="H147" s="3"/>
      <c r="I147" s="3"/>
      <c r="J147" s="3"/>
      <c r="K147" s="3"/>
      <c r="L147" s="3"/>
      <c r="M147" s="3"/>
      <c r="R147" s="3"/>
    </row>
    <row r="148" spans="1:18" x14ac:dyDescent="0.15">
      <c r="A148" s="3"/>
      <c r="B148" s="3"/>
      <c r="C148" s="3"/>
      <c r="D148" s="3"/>
      <c r="E148" s="3"/>
      <c r="F148" s="3"/>
      <c r="G148" s="3"/>
      <c r="H148" s="3"/>
      <c r="I148" s="3"/>
      <c r="J148" s="3"/>
      <c r="K148" s="3"/>
      <c r="L148" s="3"/>
      <c r="M148" s="3"/>
      <c r="R148" s="3"/>
    </row>
    <row r="149" spans="1:18" x14ac:dyDescent="0.15">
      <c r="A149" s="3"/>
      <c r="B149" s="3"/>
      <c r="C149" s="3"/>
      <c r="D149" s="3"/>
      <c r="E149" s="3"/>
      <c r="F149" s="3"/>
      <c r="G149" s="3"/>
      <c r="H149" s="3"/>
      <c r="I149" s="3"/>
      <c r="J149" s="3"/>
      <c r="K149" s="3"/>
      <c r="L149" s="3"/>
      <c r="M149" s="3"/>
      <c r="R149" s="3"/>
    </row>
    <row r="150" spans="1:18" x14ac:dyDescent="0.15">
      <c r="A150" s="3"/>
      <c r="B150" s="3"/>
      <c r="C150" s="3"/>
      <c r="D150" s="3"/>
      <c r="E150" s="3"/>
      <c r="F150" s="3"/>
      <c r="G150" s="3"/>
      <c r="H150" s="3"/>
      <c r="I150" s="3"/>
      <c r="J150" s="3"/>
      <c r="K150" s="3"/>
      <c r="L150" s="3"/>
      <c r="M150" s="3"/>
      <c r="R150" s="3"/>
    </row>
    <row r="151" spans="1:18" x14ac:dyDescent="0.15">
      <c r="A151" s="3"/>
      <c r="B151" s="3"/>
      <c r="C151" s="3"/>
      <c r="D151" s="3"/>
      <c r="E151" s="3"/>
      <c r="F151" s="3"/>
      <c r="G151" s="3"/>
      <c r="H151" s="3"/>
      <c r="I151" s="3"/>
      <c r="J151" s="3"/>
      <c r="K151" s="3"/>
      <c r="L151" s="3"/>
      <c r="M151" s="3"/>
      <c r="R151" s="3"/>
    </row>
    <row r="152" spans="1:18" x14ac:dyDescent="0.15">
      <c r="A152" s="3"/>
      <c r="B152" s="3"/>
      <c r="C152" s="3"/>
      <c r="D152" s="3"/>
      <c r="E152" s="3"/>
      <c r="F152" s="3"/>
      <c r="G152" s="3"/>
      <c r="H152" s="3"/>
      <c r="I152" s="3"/>
      <c r="J152" s="3"/>
      <c r="K152" s="3"/>
      <c r="L152" s="3"/>
      <c r="M152" s="3"/>
      <c r="R152" s="3"/>
    </row>
  </sheetData>
  <mergeCells count="480">
    <mergeCell ref="A136:B136"/>
    <mergeCell ref="C136:Y142"/>
    <mergeCell ref="C144:G144"/>
    <mergeCell ref="C145:G145"/>
    <mergeCell ref="R131:Y131"/>
    <mergeCell ref="C132:D132"/>
    <mergeCell ref="C133:D133"/>
    <mergeCell ref="R133:V133"/>
    <mergeCell ref="W133:X133"/>
    <mergeCell ref="A134:D134"/>
    <mergeCell ref="R134:Y134"/>
    <mergeCell ref="B130:C130"/>
    <mergeCell ref="R130:Y130"/>
    <mergeCell ref="C131:D131"/>
    <mergeCell ref="K131:K132"/>
    <mergeCell ref="L131:L132"/>
    <mergeCell ref="M131:M132"/>
    <mergeCell ref="N131:N132"/>
    <mergeCell ref="O131:O132"/>
    <mergeCell ref="P131:P132"/>
    <mergeCell ref="Q131:Q132"/>
    <mergeCell ref="P127:P128"/>
    <mergeCell ref="Q127:Q128"/>
    <mergeCell ref="R127:Y127"/>
    <mergeCell ref="C128:D128"/>
    <mergeCell ref="C129:D129"/>
    <mergeCell ref="R129:V129"/>
    <mergeCell ref="W129:X129"/>
    <mergeCell ref="C127:D127"/>
    <mergeCell ref="K127:K128"/>
    <mergeCell ref="L127:L128"/>
    <mergeCell ref="M127:M128"/>
    <mergeCell ref="N127:N128"/>
    <mergeCell ref="O127:O128"/>
    <mergeCell ref="R123:Y123"/>
    <mergeCell ref="C124:D124"/>
    <mergeCell ref="C125:D125"/>
    <mergeCell ref="R125:V125"/>
    <mergeCell ref="W125:X125"/>
    <mergeCell ref="B126:C126"/>
    <mergeCell ref="R126:Y126"/>
    <mergeCell ref="B122:C122"/>
    <mergeCell ref="R122:Y122"/>
    <mergeCell ref="C123:D123"/>
    <mergeCell ref="K123:K124"/>
    <mergeCell ref="L123:L124"/>
    <mergeCell ref="M123:M124"/>
    <mergeCell ref="N123:N124"/>
    <mergeCell ref="O123:O124"/>
    <mergeCell ref="P123:P124"/>
    <mergeCell ref="Q123:Q124"/>
    <mergeCell ref="P119:P120"/>
    <mergeCell ref="Q119:Q120"/>
    <mergeCell ref="R119:Y119"/>
    <mergeCell ref="C120:D120"/>
    <mergeCell ref="C121:D121"/>
    <mergeCell ref="R121:V121"/>
    <mergeCell ref="W121:X121"/>
    <mergeCell ref="C119:D119"/>
    <mergeCell ref="K119:K120"/>
    <mergeCell ref="L119:L120"/>
    <mergeCell ref="M119:M120"/>
    <mergeCell ref="N119:N120"/>
    <mergeCell ref="O119:O120"/>
    <mergeCell ref="R115:Y115"/>
    <mergeCell ref="C116:D116"/>
    <mergeCell ref="C117:D117"/>
    <mergeCell ref="R117:V117"/>
    <mergeCell ref="W117:X117"/>
    <mergeCell ref="B118:C118"/>
    <mergeCell ref="R118:Y118"/>
    <mergeCell ref="B114:C114"/>
    <mergeCell ref="R114:Y114"/>
    <mergeCell ref="C115:D115"/>
    <mergeCell ref="K115:K116"/>
    <mergeCell ref="L115:L116"/>
    <mergeCell ref="M115:M116"/>
    <mergeCell ref="N115:N116"/>
    <mergeCell ref="O115:O116"/>
    <mergeCell ref="P115:P116"/>
    <mergeCell ref="Q115:Q116"/>
    <mergeCell ref="P111:P112"/>
    <mergeCell ref="Q111:Q112"/>
    <mergeCell ref="R111:Y111"/>
    <mergeCell ref="C112:D112"/>
    <mergeCell ref="C113:D113"/>
    <mergeCell ref="R113:V113"/>
    <mergeCell ref="W113:X113"/>
    <mergeCell ref="C111:D111"/>
    <mergeCell ref="K111:K112"/>
    <mergeCell ref="L111:L112"/>
    <mergeCell ref="M111:M112"/>
    <mergeCell ref="N111:N112"/>
    <mergeCell ref="O111:O112"/>
    <mergeCell ref="R107:Y107"/>
    <mergeCell ref="C108:D108"/>
    <mergeCell ref="C109:D109"/>
    <mergeCell ref="R109:V109"/>
    <mergeCell ref="W109:X109"/>
    <mergeCell ref="B110:C110"/>
    <mergeCell ref="R110:Y110"/>
    <mergeCell ref="B106:C106"/>
    <mergeCell ref="R106:Y106"/>
    <mergeCell ref="C107:D107"/>
    <mergeCell ref="K107:K108"/>
    <mergeCell ref="L107:L108"/>
    <mergeCell ref="M107:M108"/>
    <mergeCell ref="N107:N108"/>
    <mergeCell ref="O107:O108"/>
    <mergeCell ref="P107:P108"/>
    <mergeCell ref="Q107:Q108"/>
    <mergeCell ref="P103:P104"/>
    <mergeCell ref="Q103:Q104"/>
    <mergeCell ref="R103:Y103"/>
    <mergeCell ref="C104:D104"/>
    <mergeCell ref="C105:D105"/>
    <mergeCell ref="R105:V105"/>
    <mergeCell ref="W105:X105"/>
    <mergeCell ref="C103:D103"/>
    <mergeCell ref="K103:K104"/>
    <mergeCell ref="L103:L104"/>
    <mergeCell ref="M103:M104"/>
    <mergeCell ref="N103:N104"/>
    <mergeCell ref="O103:O104"/>
    <mergeCell ref="R99:Y99"/>
    <mergeCell ref="C100:D100"/>
    <mergeCell ref="C101:D101"/>
    <mergeCell ref="R101:V101"/>
    <mergeCell ref="W101:X101"/>
    <mergeCell ref="B102:C102"/>
    <mergeCell ref="R102:Y102"/>
    <mergeCell ref="B98:C98"/>
    <mergeCell ref="R98:Y98"/>
    <mergeCell ref="C99:D99"/>
    <mergeCell ref="K99:K100"/>
    <mergeCell ref="L99:L100"/>
    <mergeCell ref="M99:M100"/>
    <mergeCell ref="N99:N100"/>
    <mergeCell ref="O99:O100"/>
    <mergeCell ref="P99:P100"/>
    <mergeCell ref="Q99:Q100"/>
    <mergeCell ref="P95:P96"/>
    <mergeCell ref="Q95:Q96"/>
    <mergeCell ref="R95:Y95"/>
    <mergeCell ref="C96:D96"/>
    <mergeCell ref="C97:D97"/>
    <mergeCell ref="R97:V97"/>
    <mergeCell ref="W97:X97"/>
    <mergeCell ref="C95:D95"/>
    <mergeCell ref="K95:K96"/>
    <mergeCell ref="L95:L96"/>
    <mergeCell ref="M95:M96"/>
    <mergeCell ref="N95:N96"/>
    <mergeCell ref="O95:O96"/>
    <mergeCell ref="R91:Y91"/>
    <mergeCell ref="C92:D92"/>
    <mergeCell ref="C93:D93"/>
    <mergeCell ref="R93:V93"/>
    <mergeCell ref="W93:X93"/>
    <mergeCell ref="B94:C94"/>
    <mergeCell ref="R94:Y94"/>
    <mergeCell ref="B90:C90"/>
    <mergeCell ref="R90:Y90"/>
    <mergeCell ref="C91:D91"/>
    <mergeCell ref="K91:K92"/>
    <mergeCell ref="L91:L92"/>
    <mergeCell ref="M91:M92"/>
    <mergeCell ref="N91:N92"/>
    <mergeCell ref="O91:O92"/>
    <mergeCell ref="P91:P92"/>
    <mergeCell ref="Q91:Q92"/>
    <mergeCell ref="P87:P88"/>
    <mergeCell ref="Q87:Q88"/>
    <mergeCell ref="R87:Y87"/>
    <mergeCell ref="C88:D88"/>
    <mergeCell ref="C89:D89"/>
    <mergeCell ref="R89:V89"/>
    <mergeCell ref="W89:X89"/>
    <mergeCell ref="C87:D87"/>
    <mergeCell ref="K87:K88"/>
    <mergeCell ref="L87:L88"/>
    <mergeCell ref="M87:M88"/>
    <mergeCell ref="N87:N88"/>
    <mergeCell ref="O87:O88"/>
    <mergeCell ref="R83:Y83"/>
    <mergeCell ref="C84:D84"/>
    <mergeCell ref="C85:D85"/>
    <mergeCell ref="R85:V85"/>
    <mergeCell ref="W85:X85"/>
    <mergeCell ref="B86:C86"/>
    <mergeCell ref="R86:Y86"/>
    <mergeCell ref="B82:C82"/>
    <mergeCell ref="R82:Y82"/>
    <mergeCell ref="C83:D83"/>
    <mergeCell ref="K83:K84"/>
    <mergeCell ref="L83:L84"/>
    <mergeCell ref="M83:M84"/>
    <mergeCell ref="N83:N84"/>
    <mergeCell ref="O83:O84"/>
    <mergeCell ref="P83:P84"/>
    <mergeCell ref="Q83:Q84"/>
    <mergeCell ref="P79:P80"/>
    <mergeCell ref="Q79:Q80"/>
    <mergeCell ref="R79:Y79"/>
    <mergeCell ref="C80:D80"/>
    <mergeCell ref="C81:D81"/>
    <mergeCell ref="R81:V81"/>
    <mergeCell ref="W81:X81"/>
    <mergeCell ref="C79:D79"/>
    <mergeCell ref="K79:K80"/>
    <mergeCell ref="L79:L80"/>
    <mergeCell ref="M79:M80"/>
    <mergeCell ref="N79:N80"/>
    <mergeCell ref="O79:O80"/>
    <mergeCell ref="R75:Y75"/>
    <mergeCell ref="C76:D76"/>
    <mergeCell ref="C77:D77"/>
    <mergeCell ref="R77:V77"/>
    <mergeCell ref="W77:X77"/>
    <mergeCell ref="B78:C78"/>
    <mergeCell ref="R78:Y78"/>
    <mergeCell ref="B74:C74"/>
    <mergeCell ref="R74:Y74"/>
    <mergeCell ref="C75:D75"/>
    <mergeCell ref="K75:K76"/>
    <mergeCell ref="L75:L76"/>
    <mergeCell ref="M75:M76"/>
    <mergeCell ref="N75:N76"/>
    <mergeCell ref="O75:O76"/>
    <mergeCell ref="P75:P76"/>
    <mergeCell ref="Q75:Q76"/>
    <mergeCell ref="P71:P72"/>
    <mergeCell ref="Q71:Q72"/>
    <mergeCell ref="R71:Y71"/>
    <mergeCell ref="C72:D72"/>
    <mergeCell ref="C73:D73"/>
    <mergeCell ref="R73:V73"/>
    <mergeCell ref="W73:X73"/>
    <mergeCell ref="C71:D71"/>
    <mergeCell ref="K71:K72"/>
    <mergeCell ref="L71:L72"/>
    <mergeCell ref="M71:M72"/>
    <mergeCell ref="N71:N72"/>
    <mergeCell ref="O71:O72"/>
    <mergeCell ref="R67:Y67"/>
    <mergeCell ref="C68:D68"/>
    <mergeCell ref="C69:D69"/>
    <mergeCell ref="R69:V69"/>
    <mergeCell ref="W69:X69"/>
    <mergeCell ref="B70:C70"/>
    <mergeCell ref="R70:Y70"/>
    <mergeCell ref="B66:C66"/>
    <mergeCell ref="R66:Y66"/>
    <mergeCell ref="C67:D67"/>
    <mergeCell ref="K67:K68"/>
    <mergeCell ref="L67:L68"/>
    <mergeCell ref="M67:M68"/>
    <mergeCell ref="N67:N68"/>
    <mergeCell ref="O67:O68"/>
    <mergeCell ref="P67:P68"/>
    <mergeCell ref="Q67:Q68"/>
    <mergeCell ref="P63:P64"/>
    <mergeCell ref="Q63:Q64"/>
    <mergeCell ref="R63:Y63"/>
    <mergeCell ref="C64:D64"/>
    <mergeCell ref="C65:D65"/>
    <mergeCell ref="R65:V65"/>
    <mergeCell ref="W65:X65"/>
    <mergeCell ref="C63:D63"/>
    <mergeCell ref="K63:K64"/>
    <mergeCell ref="L63:L64"/>
    <mergeCell ref="M63:M64"/>
    <mergeCell ref="N63:N64"/>
    <mergeCell ref="O63:O64"/>
    <mergeCell ref="R59:Y59"/>
    <mergeCell ref="C60:D60"/>
    <mergeCell ref="C61:D61"/>
    <mergeCell ref="R61:V61"/>
    <mergeCell ref="W61:X61"/>
    <mergeCell ref="B62:C62"/>
    <mergeCell ref="R62:Y62"/>
    <mergeCell ref="B58:C58"/>
    <mergeCell ref="R58:Y58"/>
    <mergeCell ref="C59:D59"/>
    <mergeCell ref="K59:K60"/>
    <mergeCell ref="L59:L60"/>
    <mergeCell ref="M59:M60"/>
    <mergeCell ref="N59:N60"/>
    <mergeCell ref="O59:O60"/>
    <mergeCell ref="P59:P60"/>
    <mergeCell ref="Q59:Q60"/>
    <mergeCell ref="P55:P56"/>
    <mergeCell ref="Q55:Q56"/>
    <mergeCell ref="R55:Y55"/>
    <mergeCell ref="C56:D56"/>
    <mergeCell ref="C57:D57"/>
    <mergeCell ref="R57:V57"/>
    <mergeCell ref="W57:X57"/>
    <mergeCell ref="C55:D55"/>
    <mergeCell ref="K55:K56"/>
    <mergeCell ref="L55:L56"/>
    <mergeCell ref="M55:M56"/>
    <mergeCell ref="N55:N56"/>
    <mergeCell ref="O55:O56"/>
    <mergeCell ref="R51:Y51"/>
    <mergeCell ref="C52:D52"/>
    <mergeCell ref="C53:D53"/>
    <mergeCell ref="R53:V53"/>
    <mergeCell ref="W53:X53"/>
    <mergeCell ref="B54:C54"/>
    <mergeCell ref="R54:Y54"/>
    <mergeCell ref="B50:C50"/>
    <mergeCell ref="R50:Y50"/>
    <mergeCell ref="C51:D51"/>
    <mergeCell ref="K51:K52"/>
    <mergeCell ref="L51:L52"/>
    <mergeCell ref="M51:M52"/>
    <mergeCell ref="N51:N52"/>
    <mergeCell ref="O51:O52"/>
    <mergeCell ref="P51:P52"/>
    <mergeCell ref="Q51:Q52"/>
    <mergeCell ref="P47:P48"/>
    <mergeCell ref="Q47:Q48"/>
    <mergeCell ref="R47:Y47"/>
    <mergeCell ref="C48:D48"/>
    <mergeCell ref="C49:D49"/>
    <mergeCell ref="R49:V49"/>
    <mergeCell ref="W49:X49"/>
    <mergeCell ref="C47:D47"/>
    <mergeCell ref="K47:K48"/>
    <mergeCell ref="L47:L48"/>
    <mergeCell ref="M47:M48"/>
    <mergeCell ref="N47:N48"/>
    <mergeCell ref="O47:O48"/>
    <mergeCell ref="R43:Y43"/>
    <mergeCell ref="C44:D44"/>
    <mergeCell ref="C45:D45"/>
    <mergeCell ref="R45:V45"/>
    <mergeCell ref="W45:X45"/>
    <mergeCell ref="B46:C46"/>
    <mergeCell ref="R46:Y46"/>
    <mergeCell ref="B42:C42"/>
    <mergeCell ref="R42:Y42"/>
    <mergeCell ref="C43:D43"/>
    <mergeCell ref="K43:K44"/>
    <mergeCell ref="L43:L44"/>
    <mergeCell ref="M43:M44"/>
    <mergeCell ref="N43:N44"/>
    <mergeCell ref="O43:O44"/>
    <mergeCell ref="P43:P44"/>
    <mergeCell ref="Q43:Q44"/>
    <mergeCell ref="P39:P40"/>
    <mergeCell ref="Q39:Q40"/>
    <mergeCell ref="R39:Y39"/>
    <mergeCell ref="C40:D40"/>
    <mergeCell ref="C41:D41"/>
    <mergeCell ref="R41:V41"/>
    <mergeCell ref="W41:X41"/>
    <mergeCell ref="C39:D39"/>
    <mergeCell ref="K39:K40"/>
    <mergeCell ref="L39:L40"/>
    <mergeCell ref="M39:M40"/>
    <mergeCell ref="N39:N40"/>
    <mergeCell ref="O39:O40"/>
    <mergeCell ref="R35:Y35"/>
    <mergeCell ref="C36:D36"/>
    <mergeCell ref="C37:D37"/>
    <mergeCell ref="R37:V37"/>
    <mergeCell ref="W37:X37"/>
    <mergeCell ref="B38:C38"/>
    <mergeCell ref="R38:Y38"/>
    <mergeCell ref="B34:C34"/>
    <mergeCell ref="R34:Y34"/>
    <mergeCell ref="C35:D35"/>
    <mergeCell ref="K35:K36"/>
    <mergeCell ref="L35:L36"/>
    <mergeCell ref="M35:M36"/>
    <mergeCell ref="N35:N36"/>
    <mergeCell ref="O35:O36"/>
    <mergeCell ref="P35:P36"/>
    <mergeCell ref="Q35:Q36"/>
    <mergeCell ref="P31:P32"/>
    <mergeCell ref="Q31:Q32"/>
    <mergeCell ref="R31:Y31"/>
    <mergeCell ref="C32:D32"/>
    <mergeCell ref="C33:D33"/>
    <mergeCell ref="R33:V33"/>
    <mergeCell ref="W33:X33"/>
    <mergeCell ref="C31:D31"/>
    <mergeCell ref="K31:K32"/>
    <mergeCell ref="L31:L32"/>
    <mergeCell ref="M31:M32"/>
    <mergeCell ref="N31:N32"/>
    <mergeCell ref="O31:O32"/>
    <mergeCell ref="R27:Y27"/>
    <mergeCell ref="C28:D28"/>
    <mergeCell ref="C29:D29"/>
    <mergeCell ref="R29:V29"/>
    <mergeCell ref="W29:X29"/>
    <mergeCell ref="B30:C30"/>
    <mergeCell ref="R30:Y30"/>
    <mergeCell ref="B26:C26"/>
    <mergeCell ref="R26:Y26"/>
    <mergeCell ref="C27:D27"/>
    <mergeCell ref="K27:K28"/>
    <mergeCell ref="L27:L28"/>
    <mergeCell ref="M27:M28"/>
    <mergeCell ref="N27:N28"/>
    <mergeCell ref="O27:O28"/>
    <mergeCell ref="P27:P28"/>
    <mergeCell ref="Q27:Q28"/>
    <mergeCell ref="P23:P24"/>
    <mergeCell ref="Q23:Q24"/>
    <mergeCell ref="R23:Y23"/>
    <mergeCell ref="C24:D24"/>
    <mergeCell ref="C25:D25"/>
    <mergeCell ref="R25:V25"/>
    <mergeCell ref="W25:X25"/>
    <mergeCell ref="C23:D23"/>
    <mergeCell ref="K23:K24"/>
    <mergeCell ref="L23:L24"/>
    <mergeCell ref="M23:M24"/>
    <mergeCell ref="N23:N24"/>
    <mergeCell ref="O23:O24"/>
    <mergeCell ref="R19:Y19"/>
    <mergeCell ref="C20:D20"/>
    <mergeCell ref="C21:D21"/>
    <mergeCell ref="R21:V21"/>
    <mergeCell ref="W21:X21"/>
    <mergeCell ref="B22:C22"/>
    <mergeCell ref="R22:Y22"/>
    <mergeCell ref="B18:C18"/>
    <mergeCell ref="R18:Y18"/>
    <mergeCell ref="C19:D19"/>
    <mergeCell ref="K19:K20"/>
    <mergeCell ref="L19:L20"/>
    <mergeCell ref="M19:M20"/>
    <mergeCell ref="N19:N20"/>
    <mergeCell ref="O19:O20"/>
    <mergeCell ref="P19:P20"/>
    <mergeCell ref="Q19:Q20"/>
    <mergeCell ref="P15:P16"/>
    <mergeCell ref="Q15:Q16"/>
    <mergeCell ref="R15:Y15"/>
    <mergeCell ref="C16:D16"/>
    <mergeCell ref="C17:D17"/>
    <mergeCell ref="R17:V17"/>
    <mergeCell ref="W17:X17"/>
    <mergeCell ref="A13:D13"/>
    <mergeCell ref="R13:Y13"/>
    <mergeCell ref="B14:C14"/>
    <mergeCell ref="R14:Y14"/>
    <mergeCell ref="C15:D15"/>
    <mergeCell ref="K15:K16"/>
    <mergeCell ref="L15:L16"/>
    <mergeCell ref="M15:M16"/>
    <mergeCell ref="N15:N16"/>
    <mergeCell ref="O15:O16"/>
    <mergeCell ref="B12:D12"/>
    <mergeCell ref="R12:V12"/>
    <mergeCell ref="W12:X12"/>
    <mergeCell ref="R8:Y8"/>
    <mergeCell ref="A9:D9"/>
    <mergeCell ref="R9:Y9"/>
    <mergeCell ref="B10:D10"/>
    <mergeCell ref="K10:K11"/>
    <mergeCell ref="L10:L11"/>
    <mergeCell ref="M10:M11"/>
    <mergeCell ref="N10:N11"/>
    <mergeCell ref="O10:O11"/>
    <mergeCell ref="P10:P11"/>
    <mergeCell ref="F3:M3"/>
    <mergeCell ref="R3:Y3"/>
    <mergeCell ref="A5:D7"/>
    <mergeCell ref="R5:Y5"/>
    <mergeCell ref="R6:Y6"/>
    <mergeCell ref="R7:Y7"/>
    <mergeCell ref="Q10:Q11"/>
    <mergeCell ref="R10:Y10"/>
    <mergeCell ref="B11:D11"/>
  </mergeCells>
  <phoneticPr fontId="3"/>
  <dataValidations count="1">
    <dataValidation imeMode="off" showInputMessage="1" showErrorMessage="1" sqref="K21:Q23 I14:J134 F9:H134 K29:Q31 K25:Q27 K17:Q19 K33:Q35 K37:Q39 K41:Q43 K45:Q47 K49:Q51 K53:Q55 K57:Q59 K61:Q63 K65:Q67 K125:Q127 K69:Q71 K129:Q131 K73:Q75 K77:Q79 K81:Q83 K133:Q134 K89:Q91 K93:Q95 K97:Q99 K101:Q103 K105:Q107 K109:Q111 K113:Q115 K117:Q119 K121:Q123 K14:M15 I13:M13 I9:J12 K12:M12 K85:Q87 K9:Q10 N12:Q15"/>
  </dataValidations>
  <pageMargins left="0.47244094488188981" right="0.43307086614173229" top="0.59055118110236227" bottom="0.47244094488188981" header="0.39370078740157483" footer="0.27559055118110237"/>
  <pageSetup paperSize="9" scale="62"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0"/>
  <sheetViews>
    <sheetView view="pageBreakPreview" zoomScale="85" zoomScaleNormal="115" zoomScaleSheetLayoutView="85" workbookViewId="0">
      <selection activeCell="E344" sqref="E344"/>
    </sheetView>
  </sheetViews>
  <sheetFormatPr defaultColWidth="9.140625" defaultRowHeight="12" x14ac:dyDescent="0.15"/>
  <cols>
    <col min="1" max="1" width="11.7109375" style="136" customWidth="1"/>
    <col min="2" max="2" width="8.85546875" style="137" customWidth="1"/>
    <col min="3" max="3" width="18" style="136" customWidth="1"/>
    <col min="4" max="4" width="31.5703125" style="136" customWidth="1"/>
    <col min="5" max="5" width="77" style="136" customWidth="1"/>
    <col min="6" max="6" width="47" style="136" customWidth="1"/>
    <col min="7" max="7" width="7.5703125" style="136" customWidth="1"/>
    <col min="8" max="9" width="14.140625" style="148" customWidth="1"/>
    <col min="10" max="10" width="5.140625" style="136" customWidth="1"/>
    <col min="11" max="11" width="9.140625" style="136" hidden="1" customWidth="1"/>
    <col min="12" max="13" width="9.7109375" style="136" hidden="1" customWidth="1"/>
    <col min="14" max="14" width="9.140625" style="156" hidden="1" customWidth="1"/>
    <col min="15" max="16384" width="9.140625" style="136"/>
  </cols>
  <sheetData>
    <row r="1" spans="1:14" x14ac:dyDescent="0.15">
      <c r="A1" s="136" t="s">
        <v>7400</v>
      </c>
      <c r="H1" s="136"/>
      <c r="I1" s="136"/>
    </row>
    <row r="2" spans="1:14" x14ac:dyDescent="0.15">
      <c r="H2" s="136"/>
      <c r="I2" s="136"/>
    </row>
    <row r="3" spans="1:14" ht="15.75" customHeight="1" x14ac:dyDescent="0.15">
      <c r="C3" s="384" t="str">
        <f>'要綱様式1-1'!$F$3</f>
        <v>令和６年度地域少子化対策重点推進交付金</v>
      </c>
      <c r="D3" s="384"/>
      <c r="E3" s="384"/>
      <c r="F3" s="138" t="s">
        <v>7399</v>
      </c>
      <c r="H3" s="90" t="s">
        <v>0</v>
      </c>
      <c r="I3" s="90"/>
    </row>
    <row r="4" spans="1:14" x14ac:dyDescent="0.15">
      <c r="H4" s="136"/>
      <c r="I4" s="136"/>
    </row>
    <row r="5" spans="1:14" x14ac:dyDescent="0.15">
      <c r="A5" s="385" t="s">
        <v>7295</v>
      </c>
      <c r="B5" s="385"/>
      <c r="C5" s="385" t="s">
        <v>3</v>
      </c>
      <c r="D5" s="385"/>
      <c r="E5" s="385"/>
      <c r="F5" s="385"/>
      <c r="G5" s="385" t="s">
        <v>7164</v>
      </c>
      <c r="H5" s="385" t="s">
        <v>7280</v>
      </c>
      <c r="I5" s="385"/>
    </row>
    <row r="6" spans="1:14" x14ac:dyDescent="0.15">
      <c r="A6" s="291" t="s">
        <v>7291</v>
      </c>
      <c r="B6" s="284" t="s">
        <v>16</v>
      </c>
      <c r="C6" s="291" t="s">
        <v>4</v>
      </c>
      <c r="D6" s="291" t="s">
        <v>16</v>
      </c>
      <c r="E6" s="291" t="s">
        <v>5</v>
      </c>
      <c r="F6" s="291" t="s">
        <v>2</v>
      </c>
      <c r="G6" s="385"/>
      <c r="H6" s="285" t="s">
        <v>7294</v>
      </c>
      <c r="I6" s="285" t="s">
        <v>7401</v>
      </c>
      <c r="L6" s="136" t="s">
        <v>7292</v>
      </c>
      <c r="M6" s="136" t="s">
        <v>7300</v>
      </c>
    </row>
    <row r="7" spans="1:14" hidden="1" x14ac:dyDescent="0.15">
      <c r="A7" s="386"/>
      <c r="B7" s="389"/>
      <c r="C7" s="139"/>
      <c r="D7" s="139"/>
      <c r="E7" s="139"/>
      <c r="F7" s="139"/>
      <c r="G7" s="286" t="str">
        <f>IF(C7="優良事例の横展開支援事業",1/2,IF(C7="重点課題事業",2/3,IF(E7="3_1 新規に婚姻した世帯に対する住宅取得費用又は住宅賃借費用に係る支援及び新規に婚姻した世帯に対する引越費用に係る支援（一般コース）",1/2,IF(E7="3_2 新規に婚姻した世帯に対する住宅取得費用又は住宅賃借費用に係る支援及び新規に婚姻した世帯に対する引越費用に係る支援（都道府県主導型コース）",2/3,""))))</f>
        <v/>
      </c>
      <c r="H7" s="140"/>
      <c r="I7" s="140"/>
      <c r="K7" s="136" t="s">
        <v>7282</v>
      </c>
      <c r="L7" s="136">
        <f>SUMIF($C7:$C16,$K7,$H7:$H16)</f>
        <v>0</v>
      </c>
      <c r="M7" s="136">
        <f>SUMIF($C7:$C16,$K7,$I7:$I16)</f>
        <v>0</v>
      </c>
    </row>
    <row r="8" spans="1:14" hidden="1" x14ac:dyDescent="0.15">
      <c r="A8" s="387"/>
      <c r="B8" s="390"/>
      <c r="C8" s="141"/>
      <c r="D8" s="141"/>
      <c r="E8" s="141"/>
      <c r="F8" s="141"/>
      <c r="G8" s="287" t="str">
        <f>IF(C8="優良事例の横展開支援事業",1/2,IF(C8="重点課題事業",2/3,IF(E8="3_1 新規に婚姻した世帯に対する住宅取得費用又は住宅賃借費用に係る支援及び新規に婚姻した世帯に対する引越費用に係る支援（一般コース）",1/2,IF(E8="3_2 新規に婚姻した世帯に対する住宅取得費用又は住宅賃借費用に係る支援及び新規に婚姻した世帯に対する引越費用に係る支援（都道府県主導型コース）",2/3,""))))</f>
        <v/>
      </c>
      <c r="H8" s="142"/>
      <c r="I8" s="142"/>
      <c r="K8" s="136" t="s">
        <v>7289</v>
      </c>
      <c r="L8" s="136">
        <f>SUMIF($C7:$C16,$K8,$H7:$H16)</f>
        <v>0</v>
      </c>
      <c r="M8" s="136">
        <f>SUMIF($C7:$C16,$K8,$I7:$I16)</f>
        <v>0</v>
      </c>
    </row>
    <row r="9" spans="1:14" hidden="1" x14ac:dyDescent="0.15">
      <c r="A9" s="387"/>
      <c r="B9" s="390"/>
      <c r="C9" s="141"/>
      <c r="D9" s="141"/>
      <c r="E9" s="141"/>
      <c r="F9" s="141"/>
      <c r="G9" s="287" t="str">
        <f t="shared" ref="G9:G15" si="0">IF(C9="優良事例の横展開支援事業",1/2,IF(C9="重点課題事業",2/3,IF(E9="3_1 新規に婚姻した世帯に対する住宅取得費用又は住宅賃借費用に係る支援及び新規に婚姻した世帯に対する引越費用に係る支援（一般コース）",1/2,IF(E9="3_2 新規に婚姻した世帯に対する住宅取得費用又は住宅賃借費用に係る支援及び新規に婚姻した世帯に対する引越費用に係る支援（都道府県主導型コース）",2/3,""))))</f>
        <v/>
      </c>
      <c r="H9" s="142"/>
      <c r="I9" s="142"/>
      <c r="K9" s="136" t="s">
        <v>7279</v>
      </c>
      <c r="L9" s="136">
        <f>SUMIF($C7:$C16,$K9,$H7:$H16)</f>
        <v>0</v>
      </c>
      <c r="M9" s="136">
        <f>SUMIF($C7:$C16,$K9,$I7:$I16)</f>
        <v>0</v>
      </c>
      <c r="N9" s="156">
        <f>IFERROR(VLOOKUP("結婚新生活支援事業",C7:G16,5,),0)</f>
        <v>0</v>
      </c>
    </row>
    <row r="10" spans="1:14" hidden="1" x14ac:dyDescent="0.15">
      <c r="A10" s="387"/>
      <c r="B10" s="390"/>
      <c r="C10" s="141"/>
      <c r="D10" s="141"/>
      <c r="E10" s="141"/>
      <c r="F10" s="141"/>
      <c r="G10" s="287" t="str">
        <f t="shared" si="0"/>
        <v/>
      </c>
      <c r="H10" s="142"/>
      <c r="I10" s="142"/>
      <c r="L10" s="136">
        <f>SUM(L7:L9)</f>
        <v>0</v>
      </c>
      <c r="M10" s="136">
        <f>SUM(M7:M9)</f>
        <v>0</v>
      </c>
    </row>
    <row r="11" spans="1:14" hidden="1" x14ac:dyDescent="0.15">
      <c r="A11" s="387"/>
      <c r="B11" s="390"/>
      <c r="C11" s="141"/>
      <c r="D11" s="141"/>
      <c r="E11" s="141"/>
      <c r="F11" s="141"/>
      <c r="G11" s="287" t="str">
        <f t="shared" si="0"/>
        <v/>
      </c>
      <c r="H11" s="142"/>
      <c r="I11" s="142"/>
    </row>
    <row r="12" spans="1:14" hidden="1" x14ac:dyDescent="0.15">
      <c r="A12" s="387"/>
      <c r="B12" s="390"/>
      <c r="C12" s="141"/>
      <c r="D12" s="141"/>
      <c r="E12" s="141"/>
      <c r="F12" s="141"/>
      <c r="G12" s="287" t="str">
        <f t="shared" si="0"/>
        <v/>
      </c>
      <c r="H12" s="142"/>
      <c r="I12" s="142"/>
    </row>
    <row r="13" spans="1:14" hidden="1" x14ac:dyDescent="0.15">
      <c r="A13" s="387"/>
      <c r="B13" s="390"/>
      <c r="C13" s="141"/>
      <c r="D13" s="141"/>
      <c r="E13" s="141"/>
      <c r="F13" s="141"/>
      <c r="G13" s="287" t="str">
        <f t="shared" si="0"/>
        <v/>
      </c>
      <c r="H13" s="142"/>
      <c r="I13" s="142"/>
    </row>
    <row r="14" spans="1:14" hidden="1" x14ac:dyDescent="0.15">
      <c r="A14" s="387"/>
      <c r="B14" s="390"/>
      <c r="C14" s="141"/>
      <c r="D14" s="141"/>
      <c r="E14" s="141"/>
      <c r="F14" s="141"/>
      <c r="G14" s="287" t="str">
        <f t="shared" si="0"/>
        <v/>
      </c>
      <c r="H14" s="142"/>
      <c r="I14" s="142"/>
    </row>
    <row r="15" spans="1:14" hidden="1" x14ac:dyDescent="0.15">
      <c r="A15" s="387"/>
      <c r="B15" s="390"/>
      <c r="C15" s="141"/>
      <c r="D15" s="141"/>
      <c r="E15" s="141"/>
      <c r="F15" s="141"/>
      <c r="G15" s="287" t="str">
        <f t="shared" si="0"/>
        <v/>
      </c>
      <c r="H15" s="142"/>
      <c r="I15" s="142"/>
    </row>
    <row r="16" spans="1:14" hidden="1" x14ac:dyDescent="0.15">
      <c r="A16" s="388"/>
      <c r="B16" s="391"/>
      <c r="C16" s="143"/>
      <c r="D16" s="143"/>
      <c r="E16" s="143"/>
      <c r="F16" s="143"/>
      <c r="G16" s="287" t="str">
        <f>IF(C16="優良事例の横展開支援事業",1/2,IF(C16="重点課題事業",2/3,IF(E16="3_1 新規に婚姻した世帯に対する住宅取得費用又は住宅賃借費用に係る支援及び新規に婚姻した世帯に対する引越費用に係る支援（一般コース）",1/2,IF(E16="3_2 新規に婚姻した世帯に対する住宅取得費用又は住宅賃借費用に係る支援及び新規に婚姻した世帯に対する引越費用に係る支援（都道府県主導型コース）",2/3,""))))</f>
        <v/>
      </c>
      <c r="H16" s="144"/>
      <c r="I16" s="144"/>
    </row>
    <row r="17" spans="1:14" x14ac:dyDescent="0.15">
      <c r="A17" s="386"/>
      <c r="B17" s="389"/>
      <c r="C17" s="139"/>
      <c r="D17" s="139"/>
      <c r="E17" s="139"/>
      <c r="F17" s="139"/>
      <c r="G17" s="286" t="str">
        <f>IF(C17="優良事例の横展開支援事業",1/2,IF(C17="重点課題事業",2/3,IF(E17="3_1 新規に婚姻した世帯に対する住宅取得費用又は住宅賃借費用に係る支援及び新規に婚姻した世帯に対する引越費用に係る支援（一般コース）",1/2,IF(E17="3_2 新規に婚姻した世帯に対する住宅取得費用又は住宅賃借費用に係る支援及び新規に婚姻した世帯に対する引越費用に係る支援（都道府県主導型コース）",2/3,""))))</f>
        <v/>
      </c>
      <c r="H17" s="140"/>
      <c r="I17" s="140"/>
      <c r="K17" s="136" t="s">
        <v>7282</v>
      </c>
      <c r="L17" s="136">
        <f>SUMIF($C17:$C26,$K17,$H17:$H26)</f>
        <v>0</v>
      </c>
      <c r="M17" s="136">
        <f>SUMIF($C17:$C26,$K17,$I17:$I26)</f>
        <v>0</v>
      </c>
    </row>
    <row r="18" spans="1:14" x14ac:dyDescent="0.15">
      <c r="A18" s="387"/>
      <c r="B18" s="390"/>
      <c r="C18" s="141"/>
      <c r="D18" s="141"/>
      <c r="E18" s="141"/>
      <c r="F18" s="141"/>
      <c r="G18" s="287" t="str">
        <f>IF(C18="優良事例の横展開支援事業",1/2,IF(C18="重点課題事業",2/3,IF(E18="3_1 新規に婚姻した世帯に対する住宅取得費用又は住宅賃借費用に係る支援及び新規に婚姻した世帯に対する引越費用に係る支援（一般コース）",1/2,IF(E18="3_2 新規に婚姻した世帯に対する住宅取得費用又は住宅賃借費用に係る支援及び新規に婚姻した世帯に対する引越費用に係る支援（都道府県主導型コース）",2/3,""))))</f>
        <v/>
      </c>
      <c r="H18" s="142"/>
      <c r="I18" s="142"/>
      <c r="K18" s="136" t="s">
        <v>7289</v>
      </c>
      <c r="L18" s="136">
        <f>SUMIF($C17:$C26,$K18,$H17:$H26)</f>
        <v>0</v>
      </c>
      <c r="M18" s="136">
        <f>SUMIF($C17:$C26,$K18,$I17:$I26)</f>
        <v>0</v>
      </c>
    </row>
    <row r="19" spans="1:14" x14ac:dyDescent="0.15">
      <c r="A19" s="387"/>
      <c r="B19" s="390"/>
      <c r="C19" s="141"/>
      <c r="D19" s="141"/>
      <c r="E19" s="141"/>
      <c r="F19" s="141"/>
      <c r="G19" s="287" t="str">
        <f t="shared" ref="G19:G25" si="1">IF(C19="優良事例の横展開支援事業",1/2,IF(C19="重点課題事業",2/3,IF(E19="3_1 新規に婚姻した世帯に対する住宅取得費用又は住宅賃借費用に係る支援及び新規に婚姻した世帯に対する引越費用に係る支援（一般コース）",1/2,IF(E19="3_2 新規に婚姻した世帯に対する住宅取得費用又は住宅賃借費用に係る支援及び新規に婚姻した世帯に対する引越費用に係る支援（都道府県主導型コース）",2/3,""))))</f>
        <v/>
      </c>
      <c r="H19" s="142"/>
      <c r="I19" s="142"/>
      <c r="K19" s="136" t="s">
        <v>7279</v>
      </c>
      <c r="L19" s="136">
        <f>SUMIF($C17:$C26,$K19,$H17:$H26)</f>
        <v>0</v>
      </c>
      <c r="M19" s="136">
        <f>SUMIF($C17:$C26,$K19,$I17:$I26)</f>
        <v>0</v>
      </c>
      <c r="N19" s="156">
        <f>IFERROR(VLOOKUP("結婚新生活支援事業",C17:G26,5,),0)</f>
        <v>0</v>
      </c>
    </row>
    <row r="20" spans="1:14" x14ac:dyDescent="0.15">
      <c r="A20" s="387"/>
      <c r="B20" s="390"/>
      <c r="C20" s="141"/>
      <c r="D20" s="141"/>
      <c r="E20" s="141"/>
      <c r="F20" s="141"/>
      <c r="G20" s="287" t="str">
        <f t="shared" si="1"/>
        <v/>
      </c>
      <c r="H20" s="142"/>
      <c r="I20" s="142"/>
      <c r="L20" s="136">
        <f>SUM(L17:L19)</f>
        <v>0</v>
      </c>
      <c r="M20" s="136">
        <f>SUM(M17:M19)</f>
        <v>0</v>
      </c>
    </row>
    <row r="21" spans="1:14" x14ac:dyDescent="0.15">
      <c r="A21" s="387"/>
      <c r="B21" s="390"/>
      <c r="C21" s="141"/>
      <c r="D21" s="141"/>
      <c r="E21" s="141"/>
      <c r="F21" s="141"/>
      <c r="G21" s="287" t="str">
        <f t="shared" si="1"/>
        <v/>
      </c>
      <c r="H21" s="142"/>
      <c r="I21" s="142"/>
    </row>
    <row r="22" spans="1:14" x14ac:dyDescent="0.15">
      <c r="A22" s="387"/>
      <c r="B22" s="390"/>
      <c r="C22" s="141"/>
      <c r="D22" s="141"/>
      <c r="E22" s="141"/>
      <c r="F22" s="141"/>
      <c r="G22" s="287" t="str">
        <f t="shared" si="1"/>
        <v/>
      </c>
      <c r="H22" s="142"/>
      <c r="I22" s="142"/>
    </row>
    <row r="23" spans="1:14" x14ac:dyDescent="0.15">
      <c r="A23" s="387"/>
      <c r="B23" s="390"/>
      <c r="C23" s="141"/>
      <c r="D23" s="141"/>
      <c r="E23" s="141"/>
      <c r="F23" s="141"/>
      <c r="G23" s="287" t="str">
        <f t="shared" si="1"/>
        <v/>
      </c>
      <c r="H23" s="142"/>
      <c r="I23" s="142"/>
    </row>
    <row r="24" spans="1:14" x14ac:dyDescent="0.15">
      <c r="A24" s="387"/>
      <c r="B24" s="390"/>
      <c r="C24" s="141"/>
      <c r="D24" s="141"/>
      <c r="E24" s="141"/>
      <c r="F24" s="141"/>
      <c r="G24" s="287" t="str">
        <f t="shared" si="1"/>
        <v/>
      </c>
      <c r="H24" s="142"/>
      <c r="I24" s="142"/>
    </row>
    <row r="25" spans="1:14" x14ac:dyDescent="0.15">
      <c r="A25" s="387"/>
      <c r="B25" s="390"/>
      <c r="C25" s="141"/>
      <c r="D25" s="141"/>
      <c r="E25" s="141"/>
      <c r="F25" s="141"/>
      <c r="G25" s="287" t="str">
        <f t="shared" si="1"/>
        <v/>
      </c>
      <c r="H25" s="142"/>
      <c r="I25" s="142"/>
    </row>
    <row r="26" spans="1:14" x14ac:dyDescent="0.15">
      <c r="A26" s="388"/>
      <c r="B26" s="391"/>
      <c r="C26" s="143"/>
      <c r="D26" s="143"/>
      <c r="E26" s="143"/>
      <c r="F26" s="143"/>
      <c r="G26" s="287" t="str">
        <f>IF(C26="優良事例の横展開支援事業",1/2,IF(C26="重点課題事業",2/3,IF(E26="3_1 新規に婚姻した世帯に対する住宅取得費用又は住宅賃借費用に係る支援及び新規に婚姻した世帯に対する引越費用に係る支援（一般コース）",1/2,IF(E26="3_2 新規に婚姻した世帯に対する住宅取得費用又は住宅賃借費用に係る支援及び新規に婚姻した世帯に対する引越費用に係る支援（都道府県主導型コース）",2/3,""))))</f>
        <v/>
      </c>
      <c r="H26" s="144"/>
      <c r="I26" s="144"/>
    </row>
    <row r="27" spans="1:14" hidden="1" x14ac:dyDescent="0.15">
      <c r="A27" s="392"/>
      <c r="B27" s="389"/>
      <c r="C27" s="139"/>
      <c r="D27" s="139"/>
      <c r="E27" s="139"/>
      <c r="F27" s="139"/>
      <c r="G27" s="286" t="str">
        <f>IF(C27="優良事例の横展開支援事業",1/2,IF(C27="重点課題事業",2/3,IF(E27="3_1 新規に婚姻した世帯に対する住宅取得費用又は住宅賃借費用に係る支援及び新規に婚姻した世帯に対する引越費用に係る支援（一般コース）",1/2,IF(E27="3_2 新規に婚姻した世帯に対する住宅取得費用又は住宅賃借費用に係る支援及び新規に婚姻した世帯に対する引越費用に係る支援（都道府県主導型コース）",2/3,""))))</f>
        <v/>
      </c>
      <c r="H27" s="140"/>
      <c r="I27" s="140"/>
      <c r="K27" s="136" t="s">
        <v>7282</v>
      </c>
      <c r="L27" s="136">
        <f>SUMIF($C27:$C36,$K27,$H27:$H36)</f>
        <v>0</v>
      </c>
      <c r="M27" s="136">
        <f>SUMIF($C27:$C36,$K27,$I27:$I36)</f>
        <v>0</v>
      </c>
    </row>
    <row r="28" spans="1:14" hidden="1" x14ac:dyDescent="0.15">
      <c r="A28" s="393"/>
      <c r="B28" s="390"/>
      <c r="C28" s="141"/>
      <c r="D28" s="141"/>
      <c r="E28" s="141"/>
      <c r="F28" s="141"/>
      <c r="G28" s="287" t="str">
        <f>IF(C28="優良事例の横展開支援事業",1/2,IF(C28="重点課題事業",2/3,IF(E28="3_1 新規に婚姻した世帯に対する住宅取得費用又は住宅賃借費用に係る支援及び新規に婚姻した世帯に対する引越費用に係る支援（一般コース）",1/2,IF(E28="3_2 新規に婚姻した世帯に対する住宅取得費用又は住宅賃借費用に係る支援及び新規に婚姻した世帯に対する引越費用に係る支援（都道府県主導型コース）",2/3,""))))</f>
        <v/>
      </c>
      <c r="H28" s="142"/>
      <c r="I28" s="142"/>
      <c r="K28" s="136" t="s">
        <v>7289</v>
      </c>
      <c r="L28" s="136">
        <f>SUMIF($C27:$C36,$K28,$H27:$H36)</f>
        <v>0</v>
      </c>
      <c r="M28" s="136">
        <f>SUMIF($C27:$C36,$K28,$I27:$I36)</f>
        <v>0</v>
      </c>
    </row>
    <row r="29" spans="1:14" hidden="1" x14ac:dyDescent="0.15">
      <c r="A29" s="393"/>
      <c r="B29" s="390"/>
      <c r="C29" s="141"/>
      <c r="D29" s="141"/>
      <c r="E29" s="141"/>
      <c r="F29" s="141"/>
      <c r="G29" s="287" t="str">
        <f t="shared" ref="G29:G35" si="2">IF(C29="優良事例の横展開支援事業",1/2,IF(C29="重点課題事業",2/3,IF(E29="3_1 新規に婚姻した世帯に対する住宅取得費用又は住宅賃借費用に係る支援及び新規に婚姻した世帯に対する引越費用に係る支援（一般コース）",1/2,IF(E29="3_2 新規に婚姻した世帯に対する住宅取得費用又は住宅賃借費用に係る支援及び新規に婚姻した世帯に対する引越費用に係る支援（都道府県主導型コース）",2/3,""))))</f>
        <v/>
      </c>
      <c r="H29" s="142"/>
      <c r="I29" s="142"/>
      <c r="K29" s="136" t="s">
        <v>7279</v>
      </c>
      <c r="L29" s="136">
        <f>SUMIF($C27:$C36,$K29,$H27:$H36)</f>
        <v>0</v>
      </c>
      <c r="M29" s="136">
        <f>SUMIF($C27:$C36,$K29,$I27:$I36)</f>
        <v>0</v>
      </c>
      <c r="N29" s="156">
        <f>IFERROR(VLOOKUP("結婚新生活支援事業",C27:G36,5,),0)</f>
        <v>0</v>
      </c>
    </row>
    <row r="30" spans="1:14" hidden="1" x14ac:dyDescent="0.15">
      <c r="A30" s="393"/>
      <c r="B30" s="390"/>
      <c r="C30" s="141"/>
      <c r="D30" s="141"/>
      <c r="E30" s="141"/>
      <c r="F30" s="141"/>
      <c r="G30" s="287" t="str">
        <f t="shared" si="2"/>
        <v/>
      </c>
      <c r="H30" s="142"/>
      <c r="I30" s="142"/>
      <c r="L30" s="136">
        <f>SUM(L27:L29)</f>
        <v>0</v>
      </c>
      <c r="M30" s="136">
        <f>SUM(M27:M29)</f>
        <v>0</v>
      </c>
    </row>
    <row r="31" spans="1:14" hidden="1" x14ac:dyDescent="0.15">
      <c r="A31" s="393"/>
      <c r="B31" s="390"/>
      <c r="C31" s="141"/>
      <c r="D31" s="141"/>
      <c r="E31" s="141"/>
      <c r="F31" s="141"/>
      <c r="G31" s="287" t="str">
        <f t="shared" si="2"/>
        <v/>
      </c>
      <c r="H31" s="142"/>
      <c r="I31" s="142"/>
    </row>
    <row r="32" spans="1:14" hidden="1" x14ac:dyDescent="0.15">
      <c r="A32" s="393"/>
      <c r="B32" s="390"/>
      <c r="C32" s="141"/>
      <c r="D32" s="141"/>
      <c r="E32" s="141"/>
      <c r="F32" s="141"/>
      <c r="G32" s="287" t="str">
        <f t="shared" si="2"/>
        <v/>
      </c>
      <c r="H32" s="142"/>
      <c r="I32" s="142"/>
    </row>
    <row r="33" spans="1:15" hidden="1" x14ac:dyDescent="0.15">
      <c r="A33" s="393"/>
      <c r="B33" s="390"/>
      <c r="C33" s="141"/>
      <c r="D33" s="141"/>
      <c r="E33" s="141"/>
      <c r="F33" s="141"/>
      <c r="G33" s="287" t="str">
        <f t="shared" si="2"/>
        <v/>
      </c>
      <c r="H33" s="142"/>
      <c r="I33" s="142"/>
    </row>
    <row r="34" spans="1:15" hidden="1" x14ac:dyDescent="0.15">
      <c r="A34" s="393"/>
      <c r="B34" s="390"/>
      <c r="C34" s="141"/>
      <c r="D34" s="141"/>
      <c r="E34" s="141"/>
      <c r="F34" s="141"/>
      <c r="G34" s="287" t="str">
        <f t="shared" si="2"/>
        <v/>
      </c>
      <c r="H34" s="142"/>
      <c r="I34" s="142"/>
    </row>
    <row r="35" spans="1:15" hidden="1" x14ac:dyDescent="0.15">
      <c r="A35" s="393"/>
      <c r="B35" s="390"/>
      <c r="C35" s="141"/>
      <c r="D35" s="141"/>
      <c r="E35" s="141"/>
      <c r="F35" s="141"/>
      <c r="G35" s="287" t="str">
        <f t="shared" si="2"/>
        <v/>
      </c>
      <c r="H35" s="142"/>
      <c r="I35" s="142"/>
    </row>
    <row r="36" spans="1:15" hidden="1" x14ac:dyDescent="0.15">
      <c r="A36" s="394"/>
      <c r="B36" s="391"/>
      <c r="C36" s="143"/>
      <c r="D36" s="143"/>
      <c r="E36" s="143"/>
      <c r="F36" s="143"/>
      <c r="G36" s="287" t="str">
        <f>IF(C36="優良事例の横展開支援事業",1/2,IF(C36="重点課題事業",2/3,IF(E36="3_1 新規に婚姻した世帯に対する住宅取得費用又は住宅賃借費用に係る支援及び新規に婚姻した世帯に対する引越費用に係る支援（一般コース）",1/2,IF(E36="3_2 新規に婚姻した世帯に対する住宅取得費用又は住宅賃借費用に係る支援及び新規に婚姻した世帯に対する引越費用に係る支援（都道府県主導型コース）",2/3,""))))</f>
        <v/>
      </c>
      <c r="H36" s="144"/>
      <c r="I36" s="144"/>
    </row>
    <row r="37" spans="1:15" hidden="1" x14ac:dyDescent="0.15">
      <c r="A37" s="392"/>
      <c r="B37" s="389"/>
      <c r="C37" s="139"/>
      <c r="D37" s="139"/>
      <c r="E37" s="139"/>
      <c r="F37" s="139"/>
      <c r="G37" s="286" t="str">
        <f>IF(C37="優良事例の横展開支援事業",1/2,IF(C37="重点課題事業",2/3,IF(E37="3_1 新規に婚姻した世帯に対する住宅取得費用又は住宅賃借費用に係る支援及び新規に婚姻した世帯に対する引越費用に係る支援（一般コース）",1/2,IF(E37="3_2 新規に婚姻した世帯に対する住宅取得費用又は住宅賃借費用に係る支援及び新規に婚姻した世帯に対する引越費用に係る支援（都道府県主導型コース）",2/3,""))))</f>
        <v/>
      </c>
      <c r="H37" s="140"/>
      <c r="I37" s="140"/>
      <c r="K37" s="136" t="s">
        <v>7282</v>
      </c>
      <c r="L37" s="136">
        <f>SUMIF($C37:$C46,$K37,$H37:$H46)</f>
        <v>0</v>
      </c>
      <c r="M37" s="136">
        <f>SUMIF($C37:$C46,$K37,$I37:$I46)</f>
        <v>0</v>
      </c>
    </row>
    <row r="38" spans="1:15" hidden="1" x14ac:dyDescent="0.15">
      <c r="A38" s="393"/>
      <c r="B38" s="390"/>
      <c r="C38" s="141"/>
      <c r="D38" s="141"/>
      <c r="E38" s="141"/>
      <c r="F38" s="141"/>
      <c r="G38" s="287" t="str">
        <f>IF(C38="優良事例の横展開支援事業",1/2,IF(C38="重点課題事業",2/3,IF(E38="3_1 新規に婚姻した世帯に対する住宅取得費用又は住宅賃借費用に係る支援及び新規に婚姻した世帯に対する引越費用に係る支援（一般コース）",1/2,IF(E38="3_2 新規に婚姻した世帯に対する住宅取得費用又は住宅賃借費用に係る支援及び新規に婚姻した世帯に対する引越費用に係る支援（都道府県主導型コース）",2/3,""))))</f>
        <v/>
      </c>
      <c r="H38" s="142"/>
      <c r="I38" s="142"/>
      <c r="K38" s="136" t="s">
        <v>7289</v>
      </c>
      <c r="L38" s="136">
        <f>SUMIF($C37:$C46,$K38,$H37:$H46)</f>
        <v>0</v>
      </c>
      <c r="M38" s="136">
        <f>SUMIF($C37:$C46,$K38,$I37:$I46)</f>
        <v>0</v>
      </c>
    </row>
    <row r="39" spans="1:15" hidden="1" x14ac:dyDescent="0.15">
      <c r="A39" s="393"/>
      <c r="B39" s="390"/>
      <c r="C39" s="141"/>
      <c r="D39" s="141"/>
      <c r="E39" s="141"/>
      <c r="F39" s="141"/>
      <c r="G39" s="287" t="str">
        <f t="shared" ref="G39:G45" si="3">IF(C39="優良事例の横展開支援事業",1/2,IF(C39="重点課題事業",2/3,IF(E39="3_1 新規に婚姻した世帯に対する住宅取得費用又は住宅賃借費用に係る支援及び新規に婚姻した世帯に対する引越費用に係る支援（一般コース）",1/2,IF(E39="3_2 新規に婚姻した世帯に対する住宅取得費用又は住宅賃借費用に係る支援及び新規に婚姻した世帯に対する引越費用に係る支援（都道府県主導型コース）",2/3,""))))</f>
        <v/>
      </c>
      <c r="H39" s="142"/>
      <c r="I39" s="142"/>
      <c r="K39" s="136" t="s">
        <v>7279</v>
      </c>
      <c r="L39" s="136">
        <f>SUMIF($C37:$C46,$K39,$H37:$H46)</f>
        <v>0</v>
      </c>
      <c r="M39" s="136">
        <f>SUMIF($C37:$C46,$K39,$I37:$I46)</f>
        <v>0</v>
      </c>
      <c r="N39" s="156">
        <f>IFERROR(VLOOKUP("結婚新生活支援事業",C37:G46,5,),0)</f>
        <v>0</v>
      </c>
    </row>
    <row r="40" spans="1:15" hidden="1" x14ac:dyDescent="0.15">
      <c r="A40" s="393"/>
      <c r="B40" s="390"/>
      <c r="C40" s="141"/>
      <c r="D40" s="141"/>
      <c r="E40" s="141"/>
      <c r="F40" s="141"/>
      <c r="G40" s="287" t="str">
        <f t="shared" si="3"/>
        <v/>
      </c>
      <c r="H40" s="142"/>
      <c r="I40" s="142"/>
      <c r="L40" s="136">
        <f>SUM(L37:L39)</f>
        <v>0</v>
      </c>
      <c r="M40" s="136">
        <f>SUM(M37:M39)</f>
        <v>0</v>
      </c>
    </row>
    <row r="41" spans="1:15" hidden="1" x14ac:dyDescent="0.15">
      <c r="A41" s="393"/>
      <c r="B41" s="390"/>
      <c r="C41" s="141"/>
      <c r="D41" s="141"/>
      <c r="E41" s="141"/>
      <c r="F41" s="141"/>
      <c r="G41" s="287" t="str">
        <f t="shared" si="3"/>
        <v/>
      </c>
      <c r="H41" s="142"/>
      <c r="I41" s="142"/>
    </row>
    <row r="42" spans="1:15" hidden="1" x14ac:dyDescent="0.15">
      <c r="A42" s="393"/>
      <c r="B42" s="390"/>
      <c r="C42" s="141"/>
      <c r="D42" s="141"/>
      <c r="E42" s="141"/>
      <c r="F42" s="141"/>
      <c r="G42" s="287" t="str">
        <f t="shared" si="3"/>
        <v/>
      </c>
      <c r="H42" s="142"/>
      <c r="I42" s="142"/>
    </row>
    <row r="43" spans="1:15" hidden="1" x14ac:dyDescent="0.15">
      <c r="A43" s="393"/>
      <c r="B43" s="390"/>
      <c r="C43" s="141"/>
      <c r="D43" s="141"/>
      <c r="E43" s="141"/>
      <c r="F43" s="141"/>
      <c r="G43" s="287" t="str">
        <f t="shared" si="3"/>
        <v/>
      </c>
      <c r="H43" s="142"/>
      <c r="I43" s="142"/>
    </row>
    <row r="44" spans="1:15" hidden="1" x14ac:dyDescent="0.15">
      <c r="A44" s="393"/>
      <c r="B44" s="390"/>
      <c r="C44" s="141"/>
      <c r="D44" s="141"/>
      <c r="E44" s="141"/>
      <c r="F44" s="141"/>
      <c r="G44" s="287" t="str">
        <f t="shared" si="3"/>
        <v/>
      </c>
      <c r="H44" s="142"/>
      <c r="I44" s="142"/>
    </row>
    <row r="45" spans="1:15" hidden="1" x14ac:dyDescent="0.15">
      <c r="A45" s="393"/>
      <c r="B45" s="390"/>
      <c r="C45" s="141"/>
      <c r="D45" s="141"/>
      <c r="E45" s="141"/>
      <c r="F45" s="141"/>
      <c r="G45" s="287" t="str">
        <f t="shared" si="3"/>
        <v/>
      </c>
      <c r="H45" s="142"/>
      <c r="I45" s="142"/>
    </row>
    <row r="46" spans="1:15" hidden="1" x14ac:dyDescent="0.15">
      <c r="A46" s="394"/>
      <c r="B46" s="391"/>
      <c r="C46" s="143"/>
      <c r="D46" s="143"/>
      <c r="E46" s="143"/>
      <c r="F46" s="143"/>
      <c r="G46" s="287" t="str">
        <f>IF(C46="優良事例の横展開支援事業",1/2,IF(C46="重点課題事業",2/3,IF(E46="3_1 新規に婚姻した世帯に対する住宅取得費用又は住宅賃借費用に係る支援及び新規に婚姻した世帯に対する引越費用に係る支援（一般コース）",1/2,IF(E46="3_2 新規に婚姻した世帯に対する住宅取得費用又は住宅賃借費用に係る支援及び新規に婚姻した世帯に対する引越費用に係る支援（都道府県主導型コース）",2/3,""))))</f>
        <v/>
      </c>
      <c r="H46" s="144"/>
      <c r="I46" s="144"/>
    </row>
    <row r="47" spans="1:15" ht="12" hidden="1" customHeight="1" x14ac:dyDescent="0.15">
      <c r="A47" s="392"/>
      <c r="B47" s="389"/>
      <c r="C47" s="139"/>
      <c r="D47" s="139"/>
      <c r="E47" s="139"/>
      <c r="F47" s="139"/>
      <c r="G47" s="286" t="str">
        <f>IF(C47="優良事例の横展開支援事業",1/2,IF(C47="重点課題事業",2/3,IF(E47="3_1 新規に婚姻した世帯に対する住宅取得費用又は住宅賃借費用に係る支援及び新規に婚姻した世帯に対する引越費用に係る支援（一般コース）",1/2,IF(E47="3_2 新規に婚姻した世帯に対する住宅取得費用又は住宅賃借費用に係る支援及び新規に婚姻した世帯に対する引越費用に係る支援（都道府県主導型コース）",2/3,""))))</f>
        <v/>
      </c>
      <c r="H47" s="140"/>
      <c r="I47" s="140"/>
      <c r="K47" s="136" t="s">
        <v>7282</v>
      </c>
      <c r="L47" s="136">
        <f>SUMIF($C47:$C56,$K47,$H47:$H56)</f>
        <v>0</v>
      </c>
      <c r="M47" s="136">
        <f>SUMIF($C47:$C56,$K47,$I47:$I56)</f>
        <v>0</v>
      </c>
      <c r="O47" s="163" t="s">
        <v>7350</v>
      </c>
    </row>
    <row r="48" spans="1:15" hidden="1" x14ac:dyDescent="0.15">
      <c r="A48" s="393"/>
      <c r="B48" s="390"/>
      <c r="C48" s="141"/>
      <c r="D48" s="141"/>
      <c r="E48" s="141"/>
      <c r="F48" s="141"/>
      <c r="G48" s="287" t="str">
        <f>IF(C48="優良事例の横展開支援事業",1/2,IF(C48="重点課題事業",2/3,IF(E48="3_1 新規に婚姻した世帯に対する住宅取得費用又は住宅賃借費用に係る支援及び新規に婚姻した世帯に対する引越費用に係る支援（一般コース）",1/2,IF(E48="3_2 新規に婚姻した世帯に対する住宅取得費用又は住宅賃借費用に係る支援及び新規に婚姻した世帯に対する引越費用に係る支援（都道府県主導型コース）",2/3,""))))</f>
        <v/>
      </c>
      <c r="H48" s="142"/>
      <c r="I48" s="142"/>
      <c r="K48" s="136" t="s">
        <v>7289</v>
      </c>
      <c r="L48" s="136">
        <f>SUMIF($C47:$C56,$K48,$H47:$H56)</f>
        <v>0</v>
      </c>
      <c r="M48" s="136">
        <f>SUMIF($C47:$C56,$K48,$I47:$I56)</f>
        <v>0</v>
      </c>
    </row>
    <row r="49" spans="1:14" hidden="1" x14ac:dyDescent="0.15">
      <c r="A49" s="393"/>
      <c r="B49" s="390"/>
      <c r="C49" s="141"/>
      <c r="D49" s="141"/>
      <c r="E49" s="141"/>
      <c r="F49" s="141"/>
      <c r="G49" s="287" t="str">
        <f t="shared" ref="G49:G55" si="4">IF(C49="優良事例の横展開支援事業",1/2,IF(C49="重点課題事業",2/3,IF(E49="3_1 新規に婚姻した世帯に対する住宅取得費用又は住宅賃借費用に係る支援及び新規に婚姻した世帯に対する引越費用に係る支援（一般コース）",1/2,IF(E49="3_2 新規に婚姻した世帯に対する住宅取得費用又は住宅賃借費用に係る支援及び新規に婚姻した世帯に対する引越費用に係る支援（都道府県主導型コース）",2/3,""))))</f>
        <v/>
      </c>
      <c r="H49" s="142"/>
      <c r="I49" s="142"/>
      <c r="K49" s="136" t="s">
        <v>7279</v>
      </c>
      <c r="L49" s="136">
        <f>SUMIF($C47:$C56,$K49,$H47:$H56)</f>
        <v>0</v>
      </c>
      <c r="M49" s="136">
        <f>SUMIF($C47:$C56,$K49,$I47:$I56)</f>
        <v>0</v>
      </c>
      <c r="N49" s="156">
        <f>IFERROR(VLOOKUP("結婚新生活支援事業",C47:G56,5,),0)</f>
        <v>0</v>
      </c>
    </row>
    <row r="50" spans="1:14" hidden="1" x14ac:dyDescent="0.15">
      <c r="A50" s="393"/>
      <c r="B50" s="390"/>
      <c r="C50" s="141"/>
      <c r="D50" s="141"/>
      <c r="E50" s="141"/>
      <c r="F50" s="141"/>
      <c r="G50" s="287" t="str">
        <f t="shared" si="4"/>
        <v/>
      </c>
      <c r="H50" s="142"/>
      <c r="I50" s="142"/>
      <c r="L50" s="136">
        <f>SUM(L47:L49)</f>
        <v>0</v>
      </c>
      <c r="M50" s="136">
        <f>SUM(M47:M49)</f>
        <v>0</v>
      </c>
    </row>
    <row r="51" spans="1:14" hidden="1" x14ac:dyDescent="0.15">
      <c r="A51" s="393"/>
      <c r="B51" s="390"/>
      <c r="C51" s="141"/>
      <c r="D51" s="141"/>
      <c r="E51" s="141"/>
      <c r="F51" s="141"/>
      <c r="G51" s="287" t="str">
        <f t="shared" si="4"/>
        <v/>
      </c>
      <c r="H51" s="142"/>
      <c r="I51" s="142"/>
    </row>
    <row r="52" spans="1:14" hidden="1" x14ac:dyDescent="0.15">
      <c r="A52" s="393"/>
      <c r="B52" s="390"/>
      <c r="C52" s="141"/>
      <c r="D52" s="141"/>
      <c r="E52" s="141"/>
      <c r="F52" s="141"/>
      <c r="G52" s="287" t="str">
        <f t="shared" si="4"/>
        <v/>
      </c>
      <c r="H52" s="142"/>
      <c r="I52" s="142"/>
    </row>
    <row r="53" spans="1:14" hidden="1" x14ac:dyDescent="0.15">
      <c r="A53" s="393"/>
      <c r="B53" s="390"/>
      <c r="C53" s="141"/>
      <c r="D53" s="141"/>
      <c r="E53" s="141"/>
      <c r="F53" s="141"/>
      <c r="G53" s="287" t="str">
        <f t="shared" si="4"/>
        <v/>
      </c>
      <c r="H53" s="142"/>
      <c r="I53" s="142"/>
    </row>
    <row r="54" spans="1:14" hidden="1" x14ac:dyDescent="0.15">
      <c r="A54" s="393"/>
      <c r="B54" s="390"/>
      <c r="C54" s="141"/>
      <c r="D54" s="141"/>
      <c r="E54" s="141"/>
      <c r="F54" s="141"/>
      <c r="G54" s="287" t="str">
        <f t="shared" si="4"/>
        <v/>
      </c>
      <c r="H54" s="142"/>
      <c r="I54" s="142"/>
    </row>
    <row r="55" spans="1:14" hidden="1" x14ac:dyDescent="0.15">
      <c r="A55" s="393"/>
      <c r="B55" s="390"/>
      <c r="C55" s="141"/>
      <c r="D55" s="141"/>
      <c r="E55" s="141"/>
      <c r="F55" s="141"/>
      <c r="G55" s="287" t="str">
        <f t="shared" si="4"/>
        <v/>
      </c>
      <c r="H55" s="142"/>
      <c r="I55" s="142"/>
    </row>
    <row r="56" spans="1:14" ht="12" hidden="1" customHeight="1" x14ac:dyDescent="0.15">
      <c r="A56" s="394"/>
      <c r="B56" s="391"/>
      <c r="C56" s="143"/>
      <c r="D56" s="143"/>
      <c r="E56" s="143"/>
      <c r="F56" s="143"/>
      <c r="G56" s="287" t="str">
        <f>IF(C56="優良事例の横展開支援事業",1/2,IF(C56="重点課題事業",2/3,IF(E56="3_1 新規に婚姻した世帯に対する住宅取得費用又は住宅賃借費用に係る支援及び新規に婚姻した世帯に対する引越費用に係る支援（一般コース）",1/2,IF(E56="3_2 新規に婚姻した世帯に対する住宅取得費用又は住宅賃借費用に係る支援及び新規に婚姻した世帯に対する引越費用に係る支援（都道府県主導型コース）",2/3,""))))</f>
        <v/>
      </c>
      <c r="H56" s="144"/>
      <c r="I56" s="144"/>
    </row>
    <row r="57" spans="1:14" hidden="1" x14ac:dyDescent="0.15">
      <c r="A57" s="392"/>
      <c r="B57" s="395"/>
      <c r="C57" s="160"/>
      <c r="D57" s="160"/>
      <c r="E57" s="160"/>
      <c r="F57" s="139"/>
      <c r="G57" s="158" t="str">
        <f>IF(C57="優良事例の横展開支援事業",1/2,IF(C57="重点課題事業",2/3,IF(E57="3_1 新規に婚姻した世帯に対する住宅取得費用又は住宅賃借費用に係る支援及び新規に婚姻した世帯に対する引越費用に係る支援（一般コース）",1/2,IF(E57="3_2 新規に婚姻した世帯に対する住宅取得費用又は住宅賃借費用に係る支援及び新規に婚姻した世帯に対する引越費用に係る支援（都道府県主導型コース）",2/3,""))))</f>
        <v/>
      </c>
      <c r="H57" s="140"/>
      <c r="I57" s="140"/>
      <c r="K57" s="136" t="s">
        <v>7282</v>
      </c>
      <c r="L57" s="136">
        <f>SUMIF($C57:$C66,$K57,$H57:$H66)</f>
        <v>0</v>
      </c>
      <c r="M57" s="136">
        <f>SUMIF($C57:$C66,$K57,$I57:$I66)</f>
        <v>0</v>
      </c>
    </row>
    <row r="58" spans="1:14" hidden="1" x14ac:dyDescent="0.15">
      <c r="A58" s="393"/>
      <c r="B58" s="396"/>
      <c r="C58" s="161"/>
      <c r="D58" s="161"/>
      <c r="E58" s="161"/>
      <c r="F58" s="141"/>
      <c r="G58" s="159" t="str">
        <f>IF(C58="優良事例の横展開支援事業",1/2,IF(C58="重点課題事業",2/3,IF(E58="3_1 新規に婚姻した世帯に対する住宅取得費用又は住宅賃借費用に係る支援及び新規に婚姻した世帯に対する引越費用に係る支援（一般コース）",1/2,IF(E58="3_2 新規に婚姻した世帯に対する住宅取得費用又は住宅賃借費用に係る支援及び新規に婚姻した世帯に対する引越費用に係る支援（都道府県主導型コース）",2/3,""))))</f>
        <v/>
      </c>
      <c r="H58" s="142"/>
      <c r="I58" s="142"/>
      <c r="K58" s="136" t="s">
        <v>7289</v>
      </c>
      <c r="L58" s="136">
        <f>SUMIF($C57:$C66,$K58,$H57:$H66)</f>
        <v>0</v>
      </c>
      <c r="M58" s="136">
        <f>SUMIF($C57:$C66,$K58,$I57:$I66)</f>
        <v>0</v>
      </c>
    </row>
    <row r="59" spans="1:14" hidden="1" x14ac:dyDescent="0.15">
      <c r="A59" s="393"/>
      <c r="B59" s="396"/>
      <c r="C59" s="161"/>
      <c r="D59" s="161"/>
      <c r="E59" s="161"/>
      <c r="F59" s="141"/>
      <c r="G59" s="159" t="str">
        <f t="shared" ref="G59:G65" si="5">IF(C59="優良事例の横展開支援事業",1/2,IF(C59="重点課題事業",2/3,IF(E59="3_1 新規に婚姻した世帯に対する住宅取得費用又は住宅賃借費用に係る支援及び新規に婚姻した世帯に対する引越費用に係る支援（一般コース）",1/2,IF(E59="3_2 新規に婚姻した世帯に対する住宅取得費用又は住宅賃借費用に係る支援及び新規に婚姻した世帯に対する引越費用に係る支援（都道府県主導型コース）",2/3,""))))</f>
        <v/>
      </c>
      <c r="H59" s="142"/>
      <c r="I59" s="142"/>
      <c r="K59" s="136" t="s">
        <v>7279</v>
      </c>
      <c r="L59" s="136">
        <f>SUMIF($C57:$C66,$K59,$H57:$H66)</f>
        <v>0</v>
      </c>
      <c r="M59" s="136">
        <f>SUMIF($C57:$C66,$K59,$I57:$I66)</f>
        <v>0</v>
      </c>
      <c r="N59" s="156">
        <f>IFERROR(VLOOKUP("結婚新生活支援事業",C57:G66,5,),0)</f>
        <v>0</v>
      </c>
    </row>
    <row r="60" spans="1:14" hidden="1" x14ac:dyDescent="0.15">
      <c r="A60" s="393"/>
      <c r="B60" s="396"/>
      <c r="C60" s="161"/>
      <c r="D60" s="161"/>
      <c r="E60" s="161"/>
      <c r="F60" s="141"/>
      <c r="G60" s="159" t="str">
        <f t="shared" si="5"/>
        <v/>
      </c>
      <c r="H60" s="142"/>
      <c r="I60" s="142"/>
      <c r="L60" s="136">
        <f>SUM(L57:L59)</f>
        <v>0</v>
      </c>
      <c r="M60" s="136">
        <f>SUM(M57:M59)</f>
        <v>0</v>
      </c>
    </row>
    <row r="61" spans="1:14" hidden="1" x14ac:dyDescent="0.15">
      <c r="A61" s="393"/>
      <c r="B61" s="396"/>
      <c r="C61" s="161"/>
      <c r="D61" s="161"/>
      <c r="E61" s="161"/>
      <c r="F61" s="141"/>
      <c r="G61" s="159" t="str">
        <f t="shared" si="5"/>
        <v/>
      </c>
      <c r="H61" s="142"/>
      <c r="I61" s="142"/>
    </row>
    <row r="62" spans="1:14" hidden="1" x14ac:dyDescent="0.15">
      <c r="A62" s="393"/>
      <c r="B62" s="396"/>
      <c r="C62" s="161"/>
      <c r="D62" s="161"/>
      <c r="E62" s="161"/>
      <c r="F62" s="141"/>
      <c r="G62" s="159" t="str">
        <f t="shared" si="5"/>
        <v/>
      </c>
      <c r="H62" s="142"/>
      <c r="I62" s="142"/>
    </row>
    <row r="63" spans="1:14" hidden="1" x14ac:dyDescent="0.15">
      <c r="A63" s="393"/>
      <c r="B63" s="396"/>
      <c r="C63" s="161"/>
      <c r="D63" s="161"/>
      <c r="E63" s="161"/>
      <c r="F63" s="141"/>
      <c r="G63" s="159" t="str">
        <f t="shared" si="5"/>
        <v/>
      </c>
      <c r="H63" s="142"/>
      <c r="I63" s="142"/>
    </row>
    <row r="64" spans="1:14" hidden="1" x14ac:dyDescent="0.15">
      <c r="A64" s="393"/>
      <c r="B64" s="396"/>
      <c r="C64" s="161"/>
      <c r="D64" s="161"/>
      <c r="E64" s="161"/>
      <c r="F64" s="141"/>
      <c r="G64" s="159" t="str">
        <f t="shared" si="5"/>
        <v/>
      </c>
      <c r="H64" s="142"/>
      <c r="I64" s="142"/>
    </row>
    <row r="65" spans="1:14" hidden="1" x14ac:dyDescent="0.15">
      <c r="A65" s="393"/>
      <c r="B65" s="396"/>
      <c r="C65" s="161"/>
      <c r="D65" s="161"/>
      <c r="E65" s="161"/>
      <c r="F65" s="141"/>
      <c r="G65" s="159" t="str">
        <f t="shared" si="5"/>
        <v/>
      </c>
      <c r="H65" s="142"/>
      <c r="I65" s="142"/>
    </row>
    <row r="66" spans="1:14" hidden="1" x14ac:dyDescent="0.15">
      <c r="A66" s="394"/>
      <c r="B66" s="397"/>
      <c r="C66" s="162"/>
      <c r="D66" s="162"/>
      <c r="E66" s="162"/>
      <c r="F66" s="143"/>
      <c r="G66" s="159" t="str">
        <f>IF(C66="優良事例の横展開支援事業",1/2,IF(C66="重点課題事業",2/3,IF(E66="3_1 新規に婚姻した世帯に対する住宅取得費用又は住宅賃借費用に係る支援及び新規に婚姻した世帯に対する引越費用に係る支援（一般コース）",1/2,IF(E66="3_2 新規に婚姻した世帯に対する住宅取得費用又は住宅賃借費用に係る支援及び新規に婚姻した世帯に対する引越費用に係る支援（都道府県主導型コース）",2/3,""))))</f>
        <v/>
      </c>
      <c r="H66" s="144"/>
      <c r="I66" s="144"/>
    </row>
    <row r="67" spans="1:14" hidden="1" x14ac:dyDescent="0.15">
      <c r="A67" s="392"/>
      <c r="B67" s="395"/>
      <c r="C67" s="160"/>
      <c r="D67" s="160"/>
      <c r="E67" s="160"/>
      <c r="F67" s="139"/>
      <c r="G67" s="158" t="str">
        <f>IF(C67="優良事例の横展開支援事業",1/2,IF(C67="重点課題事業",2/3,IF(E67="3_1 新規に婚姻した世帯に対する住宅取得費用又は住宅賃借費用に係る支援及び新規に婚姻した世帯に対する引越費用に係る支援（一般コース）",1/2,IF(E67="3_2 新規に婚姻した世帯に対する住宅取得費用又は住宅賃借費用に係る支援及び新規に婚姻した世帯に対する引越費用に係る支援（都道府県主導型コース）",2/3,""))))</f>
        <v/>
      </c>
      <c r="H67" s="140"/>
      <c r="I67" s="140"/>
      <c r="K67" s="136" t="s">
        <v>7282</v>
      </c>
      <c r="L67" s="136">
        <f>SUMIF($C67:$C76,$K67,$H67:$H76)</f>
        <v>0</v>
      </c>
      <c r="M67" s="136">
        <f>SUMIF($C67:$C76,$K67,$I67:$I76)</f>
        <v>0</v>
      </c>
    </row>
    <row r="68" spans="1:14" hidden="1" x14ac:dyDescent="0.15">
      <c r="A68" s="393"/>
      <c r="B68" s="396"/>
      <c r="C68" s="161"/>
      <c r="D68" s="161"/>
      <c r="E68" s="161"/>
      <c r="F68" s="141"/>
      <c r="G68" s="159" t="str">
        <f>IF(C68="優良事例の横展開支援事業",1/2,IF(C68="重点課題事業",2/3,IF(E68="3_1 新規に婚姻した世帯に対する住宅取得費用又は住宅賃借費用に係る支援及び新規に婚姻した世帯に対する引越費用に係る支援（一般コース）",1/2,IF(E68="3_2 新規に婚姻した世帯に対する住宅取得費用又は住宅賃借費用に係る支援及び新規に婚姻した世帯に対する引越費用に係る支援（都道府県主導型コース）",2/3,""))))</f>
        <v/>
      </c>
      <c r="H68" s="142"/>
      <c r="I68" s="142"/>
      <c r="K68" s="136" t="s">
        <v>7289</v>
      </c>
      <c r="L68" s="136">
        <f>SUMIF($C67:$C76,$K68,$H67:$H76)</f>
        <v>0</v>
      </c>
      <c r="M68" s="136">
        <f>SUMIF($C67:$C76,$K68,$I67:$I76)</f>
        <v>0</v>
      </c>
    </row>
    <row r="69" spans="1:14" hidden="1" x14ac:dyDescent="0.15">
      <c r="A69" s="393"/>
      <c r="B69" s="396"/>
      <c r="C69" s="161"/>
      <c r="D69" s="161"/>
      <c r="E69" s="161"/>
      <c r="F69" s="141"/>
      <c r="G69" s="159" t="str">
        <f t="shared" ref="G69:G75" si="6">IF(C69="優良事例の横展開支援事業",1/2,IF(C69="重点課題事業",2/3,IF(E69="3_1 新規に婚姻した世帯に対する住宅取得費用又は住宅賃借費用に係る支援及び新規に婚姻した世帯に対する引越費用に係る支援（一般コース）",1/2,IF(E69="3_2 新規に婚姻した世帯に対する住宅取得費用又は住宅賃借費用に係る支援及び新規に婚姻した世帯に対する引越費用に係る支援（都道府県主導型コース）",2/3,""))))</f>
        <v/>
      </c>
      <c r="H69" s="142"/>
      <c r="I69" s="142"/>
      <c r="K69" s="136" t="s">
        <v>7279</v>
      </c>
      <c r="L69" s="136">
        <f>SUMIF($C67:$C76,$K69,$H67:$H76)</f>
        <v>0</v>
      </c>
      <c r="M69" s="136">
        <f>SUMIF($C67:$C76,$K69,$I67:$I76)</f>
        <v>0</v>
      </c>
      <c r="N69" s="156">
        <f>IFERROR(VLOOKUP("結婚新生活支援事業",C67:G76,5,),0)</f>
        <v>0</v>
      </c>
    </row>
    <row r="70" spans="1:14" hidden="1" x14ac:dyDescent="0.15">
      <c r="A70" s="393"/>
      <c r="B70" s="396"/>
      <c r="C70" s="161"/>
      <c r="D70" s="161"/>
      <c r="E70" s="161"/>
      <c r="F70" s="141"/>
      <c r="G70" s="159" t="str">
        <f t="shared" si="6"/>
        <v/>
      </c>
      <c r="H70" s="142"/>
      <c r="I70" s="142"/>
      <c r="L70" s="136">
        <f>SUM(L67:L69)</f>
        <v>0</v>
      </c>
      <c r="M70" s="136">
        <f>SUM(M67:M69)</f>
        <v>0</v>
      </c>
    </row>
    <row r="71" spans="1:14" hidden="1" x14ac:dyDescent="0.15">
      <c r="A71" s="393"/>
      <c r="B71" s="396"/>
      <c r="C71" s="161"/>
      <c r="D71" s="161"/>
      <c r="E71" s="161"/>
      <c r="F71" s="141"/>
      <c r="G71" s="159" t="str">
        <f t="shared" si="6"/>
        <v/>
      </c>
      <c r="H71" s="142"/>
      <c r="I71" s="142"/>
    </row>
    <row r="72" spans="1:14" hidden="1" x14ac:dyDescent="0.15">
      <c r="A72" s="393"/>
      <c r="B72" s="396"/>
      <c r="C72" s="161"/>
      <c r="D72" s="161"/>
      <c r="E72" s="161"/>
      <c r="F72" s="141"/>
      <c r="G72" s="159" t="str">
        <f t="shared" si="6"/>
        <v/>
      </c>
      <c r="H72" s="142"/>
      <c r="I72" s="142"/>
    </row>
    <row r="73" spans="1:14" hidden="1" x14ac:dyDescent="0.15">
      <c r="A73" s="393"/>
      <c r="B73" s="396"/>
      <c r="C73" s="161"/>
      <c r="D73" s="161"/>
      <c r="E73" s="161"/>
      <c r="F73" s="141"/>
      <c r="G73" s="159" t="str">
        <f t="shared" si="6"/>
        <v/>
      </c>
      <c r="H73" s="142"/>
      <c r="I73" s="142"/>
    </row>
    <row r="74" spans="1:14" hidden="1" x14ac:dyDescent="0.15">
      <c r="A74" s="393"/>
      <c r="B74" s="396"/>
      <c r="C74" s="161"/>
      <c r="D74" s="161"/>
      <c r="E74" s="161"/>
      <c r="F74" s="141"/>
      <c r="G74" s="159" t="str">
        <f t="shared" si="6"/>
        <v/>
      </c>
      <c r="H74" s="142"/>
      <c r="I74" s="142"/>
    </row>
    <row r="75" spans="1:14" hidden="1" x14ac:dyDescent="0.15">
      <c r="A75" s="393"/>
      <c r="B75" s="396"/>
      <c r="C75" s="161"/>
      <c r="D75" s="161"/>
      <c r="E75" s="161"/>
      <c r="F75" s="141"/>
      <c r="G75" s="159" t="str">
        <f t="shared" si="6"/>
        <v/>
      </c>
      <c r="H75" s="142"/>
      <c r="I75" s="142"/>
    </row>
    <row r="76" spans="1:14" hidden="1" x14ac:dyDescent="0.15">
      <c r="A76" s="394"/>
      <c r="B76" s="397"/>
      <c r="C76" s="162"/>
      <c r="D76" s="162"/>
      <c r="E76" s="162"/>
      <c r="F76" s="143"/>
      <c r="G76" s="159" t="str">
        <f>IF(C76="優良事例の横展開支援事業",1/2,IF(C76="重点課題事業",2/3,IF(E76="3_1 新規に婚姻した世帯に対する住宅取得費用又は住宅賃借費用に係る支援及び新規に婚姻した世帯に対する引越費用に係る支援（一般コース）",1/2,IF(E76="3_2 新規に婚姻した世帯に対する住宅取得費用又は住宅賃借費用に係る支援及び新規に婚姻した世帯に対する引越費用に係る支援（都道府県主導型コース）",2/3,""))))</f>
        <v/>
      </c>
      <c r="H76" s="144"/>
      <c r="I76" s="144"/>
    </row>
    <row r="77" spans="1:14" hidden="1" x14ac:dyDescent="0.15">
      <c r="A77" s="392"/>
      <c r="B77" s="395"/>
      <c r="C77" s="160"/>
      <c r="D77" s="160"/>
      <c r="E77" s="160"/>
      <c r="F77" s="139"/>
      <c r="G77" s="158" t="str">
        <f>IF(C77="優良事例の横展開支援事業",1/2,IF(C77="重点課題事業",2/3,IF(E77="3_1 新規に婚姻した世帯に対する住宅取得費用又は住宅賃借費用に係る支援及び新規に婚姻した世帯に対する引越費用に係る支援（一般コース）",1/2,IF(E77="3_2 新規に婚姻した世帯に対する住宅取得費用又は住宅賃借費用に係る支援及び新規に婚姻した世帯に対する引越費用に係る支援（都道府県主導型コース）",2/3,""))))</f>
        <v/>
      </c>
      <c r="H77" s="140"/>
      <c r="I77" s="140"/>
      <c r="K77" s="136" t="s">
        <v>7282</v>
      </c>
      <c r="L77" s="136">
        <f>SUMIF($C77:$C86,$K77,$H77:$H86)</f>
        <v>0</v>
      </c>
      <c r="M77" s="136">
        <f>SUMIF($C77:$C86,$K77,$I77:$I86)</f>
        <v>0</v>
      </c>
    </row>
    <row r="78" spans="1:14" hidden="1" x14ac:dyDescent="0.15">
      <c r="A78" s="393"/>
      <c r="B78" s="396"/>
      <c r="C78" s="161"/>
      <c r="D78" s="161"/>
      <c r="E78" s="161"/>
      <c r="F78" s="141"/>
      <c r="G78" s="159" t="str">
        <f>IF(C78="優良事例の横展開支援事業",1/2,IF(C78="重点課題事業",2/3,IF(E78="3_1 新規に婚姻した世帯に対する住宅取得費用又は住宅賃借費用に係る支援及び新規に婚姻した世帯に対する引越費用に係る支援（一般コース）",1/2,IF(E78="3_2 新規に婚姻した世帯に対する住宅取得費用又は住宅賃借費用に係る支援及び新規に婚姻した世帯に対する引越費用に係る支援（都道府県主導型コース）",2/3,""))))</f>
        <v/>
      </c>
      <c r="H78" s="142"/>
      <c r="I78" s="142"/>
      <c r="K78" s="136" t="s">
        <v>7289</v>
      </c>
      <c r="L78" s="136">
        <f>SUMIF($C77:$C86,$K78,$H77:$H86)</f>
        <v>0</v>
      </c>
      <c r="M78" s="136">
        <f>SUMIF($C77:$C86,$K78,$I77:$I86)</f>
        <v>0</v>
      </c>
    </row>
    <row r="79" spans="1:14" hidden="1" x14ac:dyDescent="0.15">
      <c r="A79" s="393"/>
      <c r="B79" s="396"/>
      <c r="C79" s="161"/>
      <c r="D79" s="161"/>
      <c r="E79" s="161"/>
      <c r="F79" s="141"/>
      <c r="G79" s="159" t="str">
        <f t="shared" ref="G79:G85" si="7">IF(C79="優良事例の横展開支援事業",1/2,IF(C79="重点課題事業",2/3,IF(E79="3_1 新規に婚姻した世帯に対する住宅取得費用又は住宅賃借費用に係る支援及び新規に婚姻した世帯に対する引越費用に係る支援（一般コース）",1/2,IF(E79="3_2 新規に婚姻した世帯に対する住宅取得費用又は住宅賃借費用に係る支援及び新規に婚姻した世帯に対する引越費用に係る支援（都道府県主導型コース）",2/3,""))))</f>
        <v/>
      </c>
      <c r="H79" s="142"/>
      <c r="I79" s="142"/>
      <c r="K79" s="136" t="s">
        <v>7279</v>
      </c>
      <c r="L79" s="136">
        <f>SUMIF($C77:$C86,$K79,$H77:$H86)</f>
        <v>0</v>
      </c>
      <c r="M79" s="136">
        <f>SUMIF($C77:$C86,$K79,$I77:$I86)</f>
        <v>0</v>
      </c>
      <c r="N79" s="156">
        <f>IFERROR(VLOOKUP("結婚新生活支援事業",C77:G86,5,),0)</f>
        <v>0</v>
      </c>
    </row>
    <row r="80" spans="1:14" hidden="1" x14ac:dyDescent="0.15">
      <c r="A80" s="393"/>
      <c r="B80" s="396"/>
      <c r="C80" s="161"/>
      <c r="D80" s="161"/>
      <c r="E80" s="161"/>
      <c r="F80" s="141"/>
      <c r="G80" s="159" t="str">
        <f t="shared" si="7"/>
        <v/>
      </c>
      <c r="H80" s="142"/>
      <c r="I80" s="142"/>
      <c r="L80" s="136">
        <f>SUM(L77:L79)</f>
        <v>0</v>
      </c>
      <c r="M80" s="136">
        <f>SUM(M77:M79)</f>
        <v>0</v>
      </c>
    </row>
    <row r="81" spans="1:14" hidden="1" x14ac:dyDescent="0.15">
      <c r="A81" s="393"/>
      <c r="B81" s="396"/>
      <c r="C81" s="161"/>
      <c r="D81" s="161"/>
      <c r="E81" s="161"/>
      <c r="F81" s="141"/>
      <c r="G81" s="159" t="str">
        <f t="shared" si="7"/>
        <v/>
      </c>
      <c r="H81" s="142"/>
      <c r="I81" s="142"/>
    </row>
    <row r="82" spans="1:14" hidden="1" x14ac:dyDescent="0.15">
      <c r="A82" s="393"/>
      <c r="B82" s="396"/>
      <c r="C82" s="161"/>
      <c r="D82" s="161"/>
      <c r="E82" s="161"/>
      <c r="F82" s="141"/>
      <c r="G82" s="159" t="str">
        <f t="shared" si="7"/>
        <v/>
      </c>
      <c r="H82" s="142"/>
      <c r="I82" s="142"/>
    </row>
    <row r="83" spans="1:14" hidden="1" x14ac:dyDescent="0.15">
      <c r="A83" s="393"/>
      <c r="B83" s="396"/>
      <c r="C83" s="161"/>
      <c r="D83" s="161"/>
      <c r="E83" s="161"/>
      <c r="F83" s="141"/>
      <c r="G83" s="159" t="str">
        <f t="shared" si="7"/>
        <v/>
      </c>
      <c r="H83" s="142"/>
      <c r="I83" s="142"/>
    </row>
    <row r="84" spans="1:14" hidden="1" x14ac:dyDescent="0.15">
      <c r="A84" s="393"/>
      <c r="B84" s="396"/>
      <c r="C84" s="161"/>
      <c r="D84" s="161"/>
      <c r="E84" s="161"/>
      <c r="F84" s="141"/>
      <c r="G84" s="159" t="str">
        <f t="shared" si="7"/>
        <v/>
      </c>
      <c r="H84" s="142"/>
      <c r="I84" s="142"/>
    </row>
    <row r="85" spans="1:14" hidden="1" x14ac:dyDescent="0.15">
      <c r="A85" s="393"/>
      <c r="B85" s="396"/>
      <c r="C85" s="161"/>
      <c r="D85" s="161"/>
      <c r="E85" s="161"/>
      <c r="F85" s="141"/>
      <c r="G85" s="159" t="str">
        <f t="shared" si="7"/>
        <v/>
      </c>
      <c r="H85" s="142"/>
      <c r="I85" s="142"/>
    </row>
    <row r="86" spans="1:14" hidden="1" x14ac:dyDescent="0.15">
      <c r="A86" s="394"/>
      <c r="B86" s="397"/>
      <c r="C86" s="162"/>
      <c r="D86" s="162"/>
      <c r="E86" s="162"/>
      <c r="F86" s="143"/>
      <c r="G86" s="159" t="str">
        <f>IF(C86="優良事例の横展開支援事業",1/2,IF(C86="重点課題事業",2/3,IF(E86="3_1 新規に婚姻した世帯に対する住宅取得費用又は住宅賃借費用に係る支援及び新規に婚姻した世帯に対する引越費用に係る支援（一般コース）",1/2,IF(E86="3_2 新規に婚姻した世帯に対する住宅取得費用又は住宅賃借費用に係る支援及び新規に婚姻した世帯に対する引越費用に係る支援（都道府県主導型コース）",2/3,""))))</f>
        <v/>
      </c>
      <c r="H86" s="144"/>
      <c r="I86" s="144"/>
    </row>
    <row r="87" spans="1:14" hidden="1" x14ac:dyDescent="0.15">
      <c r="A87" s="392"/>
      <c r="B87" s="395"/>
      <c r="C87" s="160"/>
      <c r="D87" s="160"/>
      <c r="E87" s="160"/>
      <c r="F87" s="139"/>
      <c r="G87" s="158" t="str">
        <f>IF(C87="優良事例の横展開支援事業",1/2,IF(C87="重点課題事業",2/3,IF(E87="3_1 新規に婚姻した世帯に対する住宅取得費用又は住宅賃借費用に係る支援及び新規に婚姻した世帯に対する引越費用に係る支援（一般コース）",1/2,IF(E87="3_2 新規に婚姻した世帯に対する住宅取得費用又は住宅賃借費用に係る支援及び新規に婚姻した世帯に対する引越費用に係る支援（都道府県主導型コース）",2/3,""))))</f>
        <v/>
      </c>
      <c r="H87" s="140"/>
      <c r="I87" s="140"/>
      <c r="K87" s="136" t="s">
        <v>7282</v>
      </c>
      <c r="L87" s="136">
        <f>SUMIF($C87:$C96,$K87,$H87:$H96)</f>
        <v>0</v>
      </c>
      <c r="M87" s="136">
        <f>SUMIF($C87:$C96,$K87,$I87:$I96)</f>
        <v>0</v>
      </c>
    </row>
    <row r="88" spans="1:14" hidden="1" x14ac:dyDescent="0.15">
      <c r="A88" s="393"/>
      <c r="B88" s="396"/>
      <c r="C88" s="161"/>
      <c r="D88" s="161"/>
      <c r="E88" s="161"/>
      <c r="F88" s="141"/>
      <c r="G88" s="159" t="str">
        <f>IF(C88="優良事例の横展開支援事業",1/2,IF(C88="重点課題事業",2/3,IF(E88="3_1 新規に婚姻した世帯に対する住宅取得費用又は住宅賃借費用に係る支援及び新規に婚姻した世帯に対する引越費用に係る支援（一般コース）",1/2,IF(E88="3_2 新規に婚姻した世帯に対する住宅取得費用又は住宅賃借費用に係る支援及び新規に婚姻した世帯に対する引越費用に係る支援（都道府県主導型コース）",2/3,""))))</f>
        <v/>
      </c>
      <c r="H88" s="142"/>
      <c r="I88" s="142"/>
      <c r="K88" s="136" t="s">
        <v>7289</v>
      </c>
      <c r="L88" s="136">
        <f>SUMIF($C87:$C96,$K88,$H87:$H96)</f>
        <v>0</v>
      </c>
      <c r="M88" s="136">
        <f>SUMIF($C87:$C96,$K88,$I87:$I96)</f>
        <v>0</v>
      </c>
    </row>
    <row r="89" spans="1:14" hidden="1" x14ac:dyDescent="0.15">
      <c r="A89" s="393"/>
      <c r="B89" s="396"/>
      <c r="C89" s="161"/>
      <c r="D89" s="161"/>
      <c r="E89" s="161"/>
      <c r="F89" s="141"/>
      <c r="G89" s="159" t="str">
        <f t="shared" ref="G89:G95" si="8">IF(C89="優良事例の横展開支援事業",1/2,IF(C89="重点課題事業",2/3,IF(E89="3_1 新規に婚姻した世帯に対する住宅取得費用又は住宅賃借費用に係る支援及び新規に婚姻した世帯に対する引越費用に係る支援（一般コース）",1/2,IF(E89="3_2 新規に婚姻した世帯に対する住宅取得費用又は住宅賃借費用に係る支援及び新規に婚姻した世帯に対する引越費用に係る支援（都道府県主導型コース）",2/3,""))))</f>
        <v/>
      </c>
      <c r="H89" s="142"/>
      <c r="I89" s="142"/>
      <c r="K89" s="136" t="s">
        <v>7279</v>
      </c>
      <c r="L89" s="136">
        <f>SUMIF($C87:$C96,$K89,$H87:$H96)</f>
        <v>0</v>
      </c>
      <c r="M89" s="136">
        <f>SUMIF($C87:$C96,$K89,$I87:$I96)</f>
        <v>0</v>
      </c>
      <c r="N89" s="156">
        <f>IFERROR(VLOOKUP("結婚新生活支援事業",C87:G96,5,),0)</f>
        <v>0</v>
      </c>
    </row>
    <row r="90" spans="1:14" hidden="1" x14ac:dyDescent="0.15">
      <c r="A90" s="393"/>
      <c r="B90" s="396"/>
      <c r="C90" s="161"/>
      <c r="D90" s="161"/>
      <c r="E90" s="161"/>
      <c r="F90" s="141"/>
      <c r="G90" s="159" t="str">
        <f t="shared" si="8"/>
        <v/>
      </c>
      <c r="H90" s="142"/>
      <c r="I90" s="142"/>
      <c r="L90" s="136">
        <f>SUM(L87:L89)</f>
        <v>0</v>
      </c>
      <c r="M90" s="136">
        <f>SUM(M87:M89)</f>
        <v>0</v>
      </c>
    </row>
    <row r="91" spans="1:14" hidden="1" x14ac:dyDescent="0.15">
      <c r="A91" s="393"/>
      <c r="B91" s="396"/>
      <c r="C91" s="161"/>
      <c r="D91" s="161"/>
      <c r="E91" s="161"/>
      <c r="F91" s="141"/>
      <c r="G91" s="159" t="str">
        <f t="shared" si="8"/>
        <v/>
      </c>
      <c r="H91" s="142"/>
      <c r="I91" s="142"/>
    </row>
    <row r="92" spans="1:14" hidden="1" x14ac:dyDescent="0.15">
      <c r="A92" s="393"/>
      <c r="B92" s="396"/>
      <c r="C92" s="161"/>
      <c r="D92" s="161"/>
      <c r="E92" s="161"/>
      <c r="F92" s="141"/>
      <c r="G92" s="159" t="str">
        <f t="shared" si="8"/>
        <v/>
      </c>
      <c r="H92" s="142"/>
      <c r="I92" s="142"/>
    </row>
    <row r="93" spans="1:14" hidden="1" x14ac:dyDescent="0.15">
      <c r="A93" s="393"/>
      <c r="B93" s="396"/>
      <c r="C93" s="161"/>
      <c r="D93" s="161"/>
      <c r="E93" s="161"/>
      <c r="F93" s="141"/>
      <c r="G93" s="159" t="str">
        <f t="shared" si="8"/>
        <v/>
      </c>
      <c r="H93" s="142"/>
      <c r="I93" s="142"/>
    </row>
    <row r="94" spans="1:14" hidden="1" x14ac:dyDescent="0.15">
      <c r="A94" s="393"/>
      <c r="B94" s="396"/>
      <c r="C94" s="161"/>
      <c r="D94" s="161"/>
      <c r="E94" s="161"/>
      <c r="F94" s="141"/>
      <c r="G94" s="159" t="str">
        <f t="shared" si="8"/>
        <v/>
      </c>
      <c r="H94" s="142"/>
      <c r="I94" s="142"/>
    </row>
    <row r="95" spans="1:14" hidden="1" x14ac:dyDescent="0.15">
      <c r="A95" s="393"/>
      <c r="B95" s="396"/>
      <c r="C95" s="161"/>
      <c r="D95" s="161"/>
      <c r="E95" s="161"/>
      <c r="F95" s="141"/>
      <c r="G95" s="159" t="str">
        <f t="shared" si="8"/>
        <v/>
      </c>
      <c r="H95" s="142"/>
      <c r="I95" s="142"/>
    </row>
    <row r="96" spans="1:14" hidden="1" x14ac:dyDescent="0.15">
      <c r="A96" s="394"/>
      <c r="B96" s="397"/>
      <c r="C96" s="162"/>
      <c r="D96" s="162"/>
      <c r="E96" s="162"/>
      <c r="F96" s="143"/>
      <c r="G96" s="159" t="str">
        <f>IF(C96="優良事例の横展開支援事業",1/2,IF(C96="重点課題事業",2/3,IF(E96="3_1 新規に婚姻した世帯に対する住宅取得費用又は住宅賃借費用に係る支援及び新規に婚姻した世帯に対する引越費用に係る支援（一般コース）",1/2,IF(E96="3_2 新規に婚姻した世帯に対する住宅取得費用又は住宅賃借費用に係る支援及び新規に婚姻した世帯に対する引越費用に係る支援（都道府県主導型コース）",2/3,""))))</f>
        <v/>
      </c>
      <c r="H96" s="144"/>
      <c r="I96" s="144"/>
    </row>
    <row r="97" spans="1:14" hidden="1" x14ac:dyDescent="0.15">
      <c r="A97" s="392"/>
      <c r="B97" s="395"/>
      <c r="C97" s="160"/>
      <c r="D97" s="160"/>
      <c r="E97" s="160"/>
      <c r="F97" s="139"/>
      <c r="G97" s="158" t="str">
        <f>IF(C97="優良事例の横展開支援事業",1/2,IF(C97="重点課題事業",2/3,IF(E97="3_1 新規に婚姻した世帯に対する住宅取得費用又は住宅賃借費用に係る支援及び新規に婚姻した世帯に対する引越費用に係る支援（一般コース）",1/2,IF(E97="3_2 新規に婚姻した世帯に対する住宅取得費用又は住宅賃借費用に係る支援及び新規に婚姻した世帯に対する引越費用に係る支援（都道府県主導型コース）",2/3,""))))</f>
        <v/>
      </c>
      <c r="H97" s="140"/>
      <c r="I97" s="140"/>
      <c r="K97" s="136" t="s">
        <v>7282</v>
      </c>
      <c r="L97" s="136">
        <f>SUMIF($C97:$C106,$K97,$H97:$H106)</f>
        <v>0</v>
      </c>
      <c r="M97" s="136">
        <f>SUMIF($C97:$C106,$K97,$I97:$I106)</f>
        <v>0</v>
      </c>
    </row>
    <row r="98" spans="1:14" hidden="1" x14ac:dyDescent="0.15">
      <c r="A98" s="393"/>
      <c r="B98" s="396"/>
      <c r="C98" s="161"/>
      <c r="D98" s="161"/>
      <c r="E98" s="161"/>
      <c r="F98" s="141"/>
      <c r="G98" s="159" t="str">
        <f>IF(C98="優良事例の横展開支援事業",1/2,IF(C98="重点課題事業",2/3,IF(E98="3_1 新規に婚姻した世帯に対する住宅取得費用又は住宅賃借費用に係る支援及び新規に婚姻した世帯に対する引越費用に係る支援（一般コース）",1/2,IF(E98="3_2 新規に婚姻した世帯に対する住宅取得費用又は住宅賃借費用に係る支援及び新規に婚姻した世帯に対する引越費用に係る支援（都道府県主導型コース）",2/3,""))))</f>
        <v/>
      </c>
      <c r="H98" s="142"/>
      <c r="I98" s="142"/>
      <c r="K98" s="136" t="s">
        <v>7289</v>
      </c>
      <c r="L98" s="136">
        <f>SUMIF($C97:$C106,$K98,$H97:$H106)</f>
        <v>0</v>
      </c>
      <c r="M98" s="136">
        <f>SUMIF($C97:$C106,$K98,$I97:$I106)</f>
        <v>0</v>
      </c>
    </row>
    <row r="99" spans="1:14" hidden="1" x14ac:dyDescent="0.15">
      <c r="A99" s="393"/>
      <c r="B99" s="396"/>
      <c r="C99" s="161"/>
      <c r="D99" s="161"/>
      <c r="E99" s="161"/>
      <c r="F99" s="141"/>
      <c r="G99" s="159" t="str">
        <f t="shared" ref="G99:G105" si="9">IF(C99="優良事例の横展開支援事業",1/2,IF(C99="重点課題事業",2/3,IF(E99="3_1 新規に婚姻した世帯に対する住宅取得費用又は住宅賃借費用に係る支援及び新規に婚姻した世帯に対する引越費用に係る支援（一般コース）",1/2,IF(E99="3_2 新規に婚姻した世帯に対する住宅取得費用又は住宅賃借費用に係る支援及び新規に婚姻した世帯に対する引越費用に係る支援（都道府県主導型コース）",2/3,""))))</f>
        <v/>
      </c>
      <c r="H99" s="142"/>
      <c r="I99" s="142"/>
      <c r="K99" s="136" t="s">
        <v>7279</v>
      </c>
      <c r="L99" s="136">
        <f>SUMIF($C97:$C106,$K99,$H97:$H106)</f>
        <v>0</v>
      </c>
      <c r="M99" s="136">
        <f>SUMIF($C97:$C106,$K99,$I97:$I106)</f>
        <v>0</v>
      </c>
      <c r="N99" s="156">
        <f>IFERROR(VLOOKUP("結婚新生活支援事業",C97:G106,5,),0)</f>
        <v>0</v>
      </c>
    </row>
    <row r="100" spans="1:14" hidden="1" x14ac:dyDescent="0.15">
      <c r="A100" s="393"/>
      <c r="B100" s="396"/>
      <c r="C100" s="161"/>
      <c r="D100" s="161"/>
      <c r="E100" s="161"/>
      <c r="F100" s="141"/>
      <c r="G100" s="159" t="str">
        <f t="shared" si="9"/>
        <v/>
      </c>
      <c r="H100" s="142"/>
      <c r="I100" s="142"/>
      <c r="L100" s="136">
        <f>SUM(L97:L99)</f>
        <v>0</v>
      </c>
      <c r="M100" s="136">
        <f>SUM(M97:M99)</f>
        <v>0</v>
      </c>
    </row>
    <row r="101" spans="1:14" hidden="1" x14ac:dyDescent="0.15">
      <c r="A101" s="393"/>
      <c r="B101" s="396"/>
      <c r="C101" s="161"/>
      <c r="D101" s="161"/>
      <c r="E101" s="161"/>
      <c r="F101" s="141"/>
      <c r="G101" s="159" t="str">
        <f t="shared" si="9"/>
        <v/>
      </c>
      <c r="H101" s="142"/>
      <c r="I101" s="142"/>
    </row>
    <row r="102" spans="1:14" hidden="1" x14ac:dyDescent="0.15">
      <c r="A102" s="393"/>
      <c r="B102" s="396"/>
      <c r="C102" s="161"/>
      <c r="D102" s="161"/>
      <c r="E102" s="161"/>
      <c r="F102" s="141"/>
      <c r="G102" s="159" t="str">
        <f t="shared" si="9"/>
        <v/>
      </c>
      <c r="H102" s="142"/>
      <c r="I102" s="142"/>
    </row>
    <row r="103" spans="1:14" hidden="1" x14ac:dyDescent="0.15">
      <c r="A103" s="393"/>
      <c r="B103" s="396"/>
      <c r="C103" s="161"/>
      <c r="D103" s="161"/>
      <c r="E103" s="161"/>
      <c r="F103" s="141"/>
      <c r="G103" s="159" t="str">
        <f t="shared" si="9"/>
        <v/>
      </c>
      <c r="H103" s="142"/>
      <c r="I103" s="142"/>
    </row>
    <row r="104" spans="1:14" hidden="1" x14ac:dyDescent="0.15">
      <c r="A104" s="393"/>
      <c r="B104" s="396"/>
      <c r="C104" s="161"/>
      <c r="D104" s="161"/>
      <c r="E104" s="161"/>
      <c r="F104" s="141"/>
      <c r="G104" s="159" t="str">
        <f t="shared" si="9"/>
        <v/>
      </c>
      <c r="H104" s="142"/>
      <c r="I104" s="142"/>
    </row>
    <row r="105" spans="1:14" hidden="1" x14ac:dyDescent="0.15">
      <c r="A105" s="393"/>
      <c r="B105" s="396"/>
      <c r="C105" s="161"/>
      <c r="D105" s="161"/>
      <c r="E105" s="161"/>
      <c r="F105" s="141"/>
      <c r="G105" s="159" t="str">
        <f t="shared" si="9"/>
        <v/>
      </c>
      <c r="H105" s="142"/>
      <c r="I105" s="142"/>
    </row>
    <row r="106" spans="1:14" hidden="1" x14ac:dyDescent="0.15">
      <c r="A106" s="394"/>
      <c r="B106" s="397"/>
      <c r="C106" s="162"/>
      <c r="D106" s="162"/>
      <c r="E106" s="162"/>
      <c r="F106" s="143"/>
      <c r="G106" s="159" t="str">
        <f>IF(C106="優良事例の横展開支援事業",1/2,IF(C106="重点課題事業",2/3,IF(E106="3_1 新規に婚姻した世帯に対する住宅取得費用又は住宅賃借費用に係る支援及び新規に婚姻した世帯に対する引越費用に係る支援（一般コース）",1/2,IF(E106="3_2 新規に婚姻した世帯に対する住宅取得費用又は住宅賃借費用に係る支援及び新規に婚姻した世帯に対する引越費用に係る支援（都道府県主導型コース）",2/3,""))))</f>
        <v/>
      </c>
      <c r="H106" s="144"/>
      <c r="I106" s="144"/>
    </row>
    <row r="107" spans="1:14" hidden="1" x14ac:dyDescent="0.15">
      <c r="A107" s="392"/>
      <c r="B107" s="395"/>
      <c r="C107" s="160"/>
      <c r="D107" s="160"/>
      <c r="E107" s="160"/>
      <c r="F107" s="139"/>
      <c r="G107" s="158" t="str">
        <f>IF(C107="優良事例の横展開支援事業",1/2,IF(C107="重点課題事業",2/3,IF(E107="3_1 新規に婚姻した世帯に対する住宅取得費用又は住宅賃借費用に係る支援及び新規に婚姻した世帯に対する引越費用に係る支援（一般コース）",1/2,IF(E107="3_2 新規に婚姻した世帯に対する住宅取得費用又は住宅賃借費用に係る支援及び新規に婚姻した世帯に対する引越費用に係る支援（都道府県主導型コース）",2/3,""))))</f>
        <v/>
      </c>
      <c r="H107" s="140"/>
      <c r="I107" s="140"/>
      <c r="K107" s="136" t="s">
        <v>7282</v>
      </c>
      <c r="L107" s="136">
        <f>SUMIF($C107:$C116,$K107,$H107:$H116)</f>
        <v>0</v>
      </c>
      <c r="M107" s="136">
        <f>SUMIF($C107:$C116,$K107,$I107:$I116)</f>
        <v>0</v>
      </c>
    </row>
    <row r="108" spans="1:14" hidden="1" x14ac:dyDescent="0.15">
      <c r="A108" s="393"/>
      <c r="B108" s="396"/>
      <c r="C108" s="161"/>
      <c r="D108" s="161"/>
      <c r="E108" s="161"/>
      <c r="F108" s="141"/>
      <c r="G108" s="159" t="str">
        <f>IF(C108="優良事例の横展開支援事業",1/2,IF(C108="重点課題事業",2/3,IF(E108="3_1 新規に婚姻した世帯に対する住宅取得費用又は住宅賃借費用に係る支援及び新規に婚姻した世帯に対する引越費用に係る支援（一般コース）",1/2,IF(E108="3_2 新規に婚姻した世帯に対する住宅取得費用又は住宅賃借費用に係る支援及び新規に婚姻した世帯に対する引越費用に係る支援（都道府県主導型コース）",2/3,""))))</f>
        <v/>
      </c>
      <c r="H108" s="142"/>
      <c r="I108" s="142"/>
      <c r="K108" s="136" t="s">
        <v>7289</v>
      </c>
      <c r="L108" s="136">
        <f>SUMIF($C107:$C116,$K108,$H107:$H116)</f>
        <v>0</v>
      </c>
      <c r="M108" s="136">
        <f>SUMIF($C107:$C116,$K108,$I107:$I116)</f>
        <v>0</v>
      </c>
    </row>
    <row r="109" spans="1:14" hidden="1" x14ac:dyDescent="0.15">
      <c r="A109" s="393"/>
      <c r="B109" s="396"/>
      <c r="C109" s="161"/>
      <c r="D109" s="161"/>
      <c r="E109" s="161"/>
      <c r="F109" s="141"/>
      <c r="G109" s="159" t="str">
        <f t="shared" ref="G109:G115" si="10">IF(C109="優良事例の横展開支援事業",1/2,IF(C109="重点課題事業",2/3,IF(E109="3_1 新規に婚姻した世帯に対する住宅取得費用又は住宅賃借費用に係る支援及び新規に婚姻した世帯に対する引越費用に係る支援（一般コース）",1/2,IF(E109="3_2 新規に婚姻した世帯に対する住宅取得費用又は住宅賃借費用に係る支援及び新規に婚姻した世帯に対する引越費用に係る支援（都道府県主導型コース）",2/3,""))))</f>
        <v/>
      </c>
      <c r="H109" s="142"/>
      <c r="I109" s="142"/>
      <c r="K109" s="136" t="s">
        <v>7279</v>
      </c>
      <c r="L109" s="136">
        <f>SUMIF($C107:$C116,$K109,$H107:$H116)</f>
        <v>0</v>
      </c>
      <c r="M109" s="136">
        <f>SUMIF($C107:$C116,$K109,$I107:$I116)</f>
        <v>0</v>
      </c>
      <c r="N109" s="156">
        <f>IFERROR(VLOOKUP("結婚新生活支援事業",C107:G116,5,),0)</f>
        <v>0</v>
      </c>
    </row>
    <row r="110" spans="1:14" hidden="1" x14ac:dyDescent="0.15">
      <c r="A110" s="393"/>
      <c r="B110" s="396"/>
      <c r="C110" s="161"/>
      <c r="D110" s="161"/>
      <c r="E110" s="161"/>
      <c r="F110" s="141"/>
      <c r="G110" s="159" t="str">
        <f t="shared" si="10"/>
        <v/>
      </c>
      <c r="H110" s="142"/>
      <c r="I110" s="142"/>
      <c r="L110" s="136">
        <f>SUM(L107:L109)</f>
        <v>0</v>
      </c>
      <c r="M110" s="136">
        <f>SUM(M107:M109)</f>
        <v>0</v>
      </c>
    </row>
    <row r="111" spans="1:14" hidden="1" x14ac:dyDescent="0.15">
      <c r="A111" s="393"/>
      <c r="B111" s="396"/>
      <c r="C111" s="161"/>
      <c r="D111" s="161"/>
      <c r="E111" s="161"/>
      <c r="F111" s="141"/>
      <c r="G111" s="159" t="str">
        <f t="shared" si="10"/>
        <v/>
      </c>
      <c r="H111" s="142"/>
      <c r="I111" s="142"/>
    </row>
    <row r="112" spans="1:14" hidden="1" x14ac:dyDescent="0.15">
      <c r="A112" s="393"/>
      <c r="B112" s="396"/>
      <c r="C112" s="161"/>
      <c r="D112" s="161"/>
      <c r="E112" s="161"/>
      <c r="F112" s="141"/>
      <c r="G112" s="159" t="str">
        <f t="shared" si="10"/>
        <v/>
      </c>
      <c r="H112" s="142"/>
      <c r="I112" s="142"/>
    </row>
    <row r="113" spans="1:14" hidden="1" x14ac:dyDescent="0.15">
      <c r="A113" s="393"/>
      <c r="B113" s="396"/>
      <c r="C113" s="161"/>
      <c r="D113" s="161"/>
      <c r="E113" s="161"/>
      <c r="F113" s="141"/>
      <c r="G113" s="159" t="str">
        <f t="shared" si="10"/>
        <v/>
      </c>
      <c r="H113" s="142"/>
      <c r="I113" s="142"/>
    </row>
    <row r="114" spans="1:14" hidden="1" x14ac:dyDescent="0.15">
      <c r="A114" s="393"/>
      <c r="B114" s="396"/>
      <c r="C114" s="161"/>
      <c r="D114" s="161"/>
      <c r="E114" s="161"/>
      <c r="F114" s="141"/>
      <c r="G114" s="159" t="str">
        <f t="shared" si="10"/>
        <v/>
      </c>
      <c r="H114" s="142"/>
      <c r="I114" s="142"/>
    </row>
    <row r="115" spans="1:14" hidden="1" x14ac:dyDescent="0.15">
      <c r="A115" s="393"/>
      <c r="B115" s="396"/>
      <c r="C115" s="161"/>
      <c r="D115" s="161"/>
      <c r="E115" s="161"/>
      <c r="F115" s="141"/>
      <c r="G115" s="159" t="str">
        <f t="shared" si="10"/>
        <v/>
      </c>
      <c r="H115" s="142"/>
      <c r="I115" s="142"/>
    </row>
    <row r="116" spans="1:14" hidden="1" x14ac:dyDescent="0.15">
      <c r="A116" s="394"/>
      <c r="B116" s="397"/>
      <c r="C116" s="162"/>
      <c r="D116" s="162"/>
      <c r="E116" s="162"/>
      <c r="F116" s="143"/>
      <c r="G116" s="159" t="str">
        <f>IF(C116="優良事例の横展開支援事業",1/2,IF(C116="重点課題事業",2/3,IF(E116="3_1 新規に婚姻した世帯に対する住宅取得費用又は住宅賃借費用に係る支援及び新規に婚姻した世帯に対する引越費用に係る支援（一般コース）",1/2,IF(E116="3_2 新規に婚姻した世帯に対する住宅取得費用又は住宅賃借費用に係る支援及び新規に婚姻した世帯に対する引越費用に係る支援（都道府県主導型コース）",2/3,""))))</f>
        <v/>
      </c>
      <c r="H116" s="144"/>
      <c r="I116" s="144"/>
    </row>
    <row r="117" spans="1:14" hidden="1" x14ac:dyDescent="0.15">
      <c r="A117" s="392"/>
      <c r="B117" s="395"/>
      <c r="C117" s="160"/>
      <c r="D117" s="160"/>
      <c r="E117" s="160"/>
      <c r="F117" s="139"/>
      <c r="G117" s="158" t="str">
        <f>IF(C117="優良事例の横展開支援事業",1/2,IF(C117="重点課題事業",2/3,IF(E117="3_1 新規に婚姻した世帯に対する住宅取得費用又は住宅賃借費用に係る支援及び新規に婚姻した世帯に対する引越費用に係る支援（一般コース）",1/2,IF(E117="3_2 新規に婚姻した世帯に対する住宅取得費用又は住宅賃借費用に係る支援及び新規に婚姻した世帯に対する引越費用に係る支援（都道府県主導型コース）",2/3,""))))</f>
        <v/>
      </c>
      <c r="H117" s="140"/>
      <c r="I117" s="140"/>
      <c r="K117" s="136" t="s">
        <v>7282</v>
      </c>
      <c r="L117" s="136">
        <f>SUMIF($C117:$C126,$K117,$H117:$H126)</f>
        <v>0</v>
      </c>
      <c r="M117" s="136">
        <f>SUMIF($C117:$C126,$K117,$I117:$I126)</f>
        <v>0</v>
      </c>
    </row>
    <row r="118" spans="1:14" hidden="1" x14ac:dyDescent="0.15">
      <c r="A118" s="393"/>
      <c r="B118" s="396"/>
      <c r="C118" s="161"/>
      <c r="D118" s="161"/>
      <c r="E118" s="161"/>
      <c r="F118" s="141"/>
      <c r="G118" s="159" t="str">
        <f>IF(C118="優良事例の横展開支援事業",1/2,IF(C118="重点課題事業",2/3,IF(E118="3_1 新規に婚姻した世帯に対する住宅取得費用又は住宅賃借費用に係る支援及び新規に婚姻した世帯に対する引越費用に係る支援（一般コース）",1/2,IF(E118="3_2 新規に婚姻した世帯に対する住宅取得費用又は住宅賃借費用に係る支援及び新規に婚姻した世帯に対する引越費用に係る支援（都道府県主導型コース）",2/3,""))))</f>
        <v/>
      </c>
      <c r="H118" s="142"/>
      <c r="I118" s="142"/>
      <c r="K118" s="136" t="s">
        <v>7289</v>
      </c>
      <c r="L118" s="136">
        <f>SUMIF($C117:$C126,$K118,$H117:$H126)</f>
        <v>0</v>
      </c>
      <c r="M118" s="136">
        <f>SUMIF($C117:$C126,$K118,$I117:$I126)</f>
        <v>0</v>
      </c>
    </row>
    <row r="119" spans="1:14" hidden="1" x14ac:dyDescent="0.15">
      <c r="A119" s="393"/>
      <c r="B119" s="396"/>
      <c r="C119" s="161"/>
      <c r="D119" s="161"/>
      <c r="E119" s="161"/>
      <c r="F119" s="141"/>
      <c r="G119" s="159" t="str">
        <f t="shared" ref="G119:G125" si="11">IF(C119="優良事例の横展開支援事業",1/2,IF(C119="重点課題事業",2/3,IF(E119="3_1 新規に婚姻した世帯に対する住宅取得費用又は住宅賃借費用に係る支援及び新規に婚姻した世帯に対する引越費用に係る支援（一般コース）",1/2,IF(E119="3_2 新規に婚姻した世帯に対する住宅取得費用又は住宅賃借費用に係る支援及び新規に婚姻した世帯に対する引越費用に係る支援（都道府県主導型コース）",2/3,""))))</f>
        <v/>
      </c>
      <c r="H119" s="142"/>
      <c r="I119" s="142"/>
      <c r="K119" s="136" t="s">
        <v>7279</v>
      </c>
      <c r="L119" s="136">
        <f>SUMIF($C117:$C126,$K119,$H117:$H126)</f>
        <v>0</v>
      </c>
      <c r="M119" s="136">
        <f>SUMIF($C117:$C126,$K119,$I117:$I126)</f>
        <v>0</v>
      </c>
      <c r="N119" s="156">
        <f>IFERROR(VLOOKUP("結婚新生活支援事業",C117:G126,5,),0)</f>
        <v>0</v>
      </c>
    </row>
    <row r="120" spans="1:14" hidden="1" x14ac:dyDescent="0.15">
      <c r="A120" s="393"/>
      <c r="B120" s="396"/>
      <c r="C120" s="161"/>
      <c r="D120" s="161"/>
      <c r="E120" s="161"/>
      <c r="F120" s="141"/>
      <c r="G120" s="159" t="str">
        <f t="shared" si="11"/>
        <v/>
      </c>
      <c r="H120" s="142"/>
      <c r="I120" s="142"/>
      <c r="L120" s="136">
        <f>SUM(L117:L119)</f>
        <v>0</v>
      </c>
      <c r="M120" s="136">
        <f>SUM(M117:M119)</f>
        <v>0</v>
      </c>
    </row>
    <row r="121" spans="1:14" hidden="1" x14ac:dyDescent="0.15">
      <c r="A121" s="393"/>
      <c r="B121" s="396"/>
      <c r="C121" s="161"/>
      <c r="D121" s="161"/>
      <c r="E121" s="161"/>
      <c r="F121" s="141"/>
      <c r="G121" s="159" t="str">
        <f t="shared" si="11"/>
        <v/>
      </c>
      <c r="H121" s="142"/>
      <c r="I121" s="142"/>
    </row>
    <row r="122" spans="1:14" hidden="1" x14ac:dyDescent="0.15">
      <c r="A122" s="393"/>
      <c r="B122" s="396"/>
      <c r="C122" s="161"/>
      <c r="D122" s="161"/>
      <c r="E122" s="161"/>
      <c r="F122" s="141"/>
      <c r="G122" s="159" t="str">
        <f t="shared" si="11"/>
        <v/>
      </c>
      <c r="H122" s="142"/>
      <c r="I122" s="142"/>
    </row>
    <row r="123" spans="1:14" hidden="1" x14ac:dyDescent="0.15">
      <c r="A123" s="393"/>
      <c r="B123" s="396"/>
      <c r="C123" s="161"/>
      <c r="D123" s="161"/>
      <c r="E123" s="161"/>
      <c r="F123" s="141"/>
      <c r="G123" s="159" t="str">
        <f t="shared" si="11"/>
        <v/>
      </c>
      <c r="H123" s="142"/>
      <c r="I123" s="142"/>
    </row>
    <row r="124" spans="1:14" hidden="1" x14ac:dyDescent="0.15">
      <c r="A124" s="393"/>
      <c r="B124" s="396"/>
      <c r="C124" s="161"/>
      <c r="D124" s="161"/>
      <c r="E124" s="161"/>
      <c r="F124" s="141"/>
      <c r="G124" s="159" t="str">
        <f t="shared" si="11"/>
        <v/>
      </c>
      <c r="H124" s="142"/>
      <c r="I124" s="142"/>
    </row>
    <row r="125" spans="1:14" hidden="1" x14ac:dyDescent="0.15">
      <c r="A125" s="393"/>
      <c r="B125" s="396"/>
      <c r="C125" s="161"/>
      <c r="D125" s="161"/>
      <c r="E125" s="161"/>
      <c r="F125" s="141"/>
      <c r="G125" s="159" t="str">
        <f t="shared" si="11"/>
        <v/>
      </c>
      <c r="H125" s="142"/>
      <c r="I125" s="142"/>
    </row>
    <row r="126" spans="1:14" hidden="1" x14ac:dyDescent="0.15">
      <c r="A126" s="394"/>
      <c r="B126" s="397"/>
      <c r="C126" s="162"/>
      <c r="D126" s="162"/>
      <c r="E126" s="162"/>
      <c r="F126" s="143"/>
      <c r="G126" s="159" t="str">
        <f>IF(C126="優良事例の横展開支援事業",1/2,IF(C126="重点課題事業",2/3,IF(E126="3_1 新規に婚姻した世帯に対する住宅取得費用又は住宅賃借費用に係る支援及び新規に婚姻した世帯に対する引越費用に係る支援（一般コース）",1/2,IF(E126="3_2 新規に婚姻した世帯に対する住宅取得費用又は住宅賃借費用に係る支援及び新規に婚姻した世帯に対する引越費用に係る支援（都道府県主導型コース）",2/3,""))))</f>
        <v/>
      </c>
      <c r="H126" s="144"/>
      <c r="I126" s="144"/>
    </row>
    <row r="127" spans="1:14" hidden="1" x14ac:dyDescent="0.15">
      <c r="A127" s="392"/>
      <c r="B127" s="395"/>
      <c r="C127" s="160"/>
      <c r="D127" s="160"/>
      <c r="E127" s="160"/>
      <c r="F127" s="139"/>
      <c r="G127" s="158" t="str">
        <f>IF(C127="優良事例の横展開支援事業",1/2,IF(C127="重点課題事業",2/3,IF(E127="3_1 新規に婚姻した世帯に対する住宅取得費用又は住宅賃借費用に係る支援及び新規に婚姻した世帯に対する引越費用に係る支援（一般コース）",1/2,IF(E127="3_2 新規に婚姻した世帯に対する住宅取得費用又は住宅賃借費用に係る支援及び新規に婚姻した世帯に対する引越費用に係る支援（都道府県主導型コース）",2/3,""))))</f>
        <v/>
      </c>
      <c r="H127" s="140"/>
      <c r="I127" s="140"/>
      <c r="K127" s="136" t="s">
        <v>7282</v>
      </c>
      <c r="L127" s="136">
        <f>SUMIF($C127:$C136,$K127,$H127:$H136)</f>
        <v>0</v>
      </c>
      <c r="M127" s="136">
        <f>SUMIF($C127:$C136,$K127,$I127:$I136)</f>
        <v>0</v>
      </c>
    </row>
    <row r="128" spans="1:14" hidden="1" x14ac:dyDescent="0.15">
      <c r="A128" s="393"/>
      <c r="B128" s="396"/>
      <c r="C128" s="161"/>
      <c r="D128" s="161"/>
      <c r="E128" s="161"/>
      <c r="F128" s="141"/>
      <c r="G128" s="159" t="str">
        <f>IF(C128="優良事例の横展開支援事業",1/2,IF(C128="重点課題事業",2/3,IF(E128="3_1 新規に婚姻した世帯に対する住宅取得費用又は住宅賃借費用に係る支援及び新規に婚姻した世帯に対する引越費用に係る支援（一般コース）",1/2,IF(E128="3_2 新規に婚姻した世帯に対する住宅取得費用又は住宅賃借費用に係る支援及び新規に婚姻した世帯に対する引越費用に係る支援（都道府県主導型コース）",2/3,""))))</f>
        <v/>
      </c>
      <c r="H128" s="142"/>
      <c r="I128" s="142"/>
      <c r="K128" s="136" t="s">
        <v>7289</v>
      </c>
      <c r="L128" s="136">
        <f>SUMIF($C127:$C136,$K128,$H127:$H136)</f>
        <v>0</v>
      </c>
      <c r="M128" s="136">
        <f>SUMIF($C127:$C136,$K128,$I127:$I136)</f>
        <v>0</v>
      </c>
    </row>
    <row r="129" spans="1:14" hidden="1" x14ac:dyDescent="0.15">
      <c r="A129" s="393"/>
      <c r="B129" s="396"/>
      <c r="C129" s="161"/>
      <c r="D129" s="161"/>
      <c r="E129" s="161"/>
      <c r="F129" s="141"/>
      <c r="G129" s="159" t="str">
        <f t="shared" ref="G129:G135" si="12">IF(C129="優良事例の横展開支援事業",1/2,IF(C129="重点課題事業",2/3,IF(E129="3_1 新規に婚姻した世帯に対する住宅取得費用又は住宅賃借費用に係る支援及び新規に婚姻した世帯に対する引越費用に係る支援（一般コース）",1/2,IF(E129="3_2 新規に婚姻した世帯に対する住宅取得費用又は住宅賃借費用に係る支援及び新規に婚姻した世帯に対する引越費用に係る支援（都道府県主導型コース）",2/3,""))))</f>
        <v/>
      </c>
      <c r="H129" s="142"/>
      <c r="I129" s="142"/>
      <c r="K129" s="136" t="s">
        <v>7279</v>
      </c>
      <c r="L129" s="136">
        <f>SUMIF($C127:$C136,$K129,$H127:$H136)</f>
        <v>0</v>
      </c>
      <c r="M129" s="136">
        <f>SUMIF($C127:$C136,$K129,$I127:$I136)</f>
        <v>0</v>
      </c>
      <c r="N129" s="156">
        <f>IFERROR(VLOOKUP("結婚新生活支援事業",C127:G136,5,),0)</f>
        <v>0</v>
      </c>
    </row>
    <row r="130" spans="1:14" hidden="1" x14ac:dyDescent="0.15">
      <c r="A130" s="393"/>
      <c r="B130" s="396"/>
      <c r="C130" s="161"/>
      <c r="D130" s="161"/>
      <c r="E130" s="161"/>
      <c r="F130" s="141"/>
      <c r="G130" s="159" t="str">
        <f t="shared" si="12"/>
        <v/>
      </c>
      <c r="H130" s="142"/>
      <c r="I130" s="142"/>
      <c r="L130" s="136">
        <f>SUM(L127:L129)</f>
        <v>0</v>
      </c>
      <c r="M130" s="136">
        <f>SUM(M127:M129)</f>
        <v>0</v>
      </c>
    </row>
    <row r="131" spans="1:14" hidden="1" x14ac:dyDescent="0.15">
      <c r="A131" s="393"/>
      <c r="B131" s="396"/>
      <c r="C131" s="161"/>
      <c r="D131" s="161"/>
      <c r="E131" s="161"/>
      <c r="F131" s="141"/>
      <c r="G131" s="159" t="str">
        <f t="shared" si="12"/>
        <v/>
      </c>
      <c r="H131" s="142"/>
      <c r="I131" s="142"/>
    </row>
    <row r="132" spans="1:14" hidden="1" x14ac:dyDescent="0.15">
      <c r="A132" s="393"/>
      <c r="B132" s="396"/>
      <c r="C132" s="161"/>
      <c r="D132" s="161"/>
      <c r="E132" s="161"/>
      <c r="F132" s="141"/>
      <c r="G132" s="159" t="str">
        <f t="shared" si="12"/>
        <v/>
      </c>
      <c r="H132" s="142"/>
      <c r="I132" s="142"/>
    </row>
    <row r="133" spans="1:14" hidden="1" x14ac:dyDescent="0.15">
      <c r="A133" s="393"/>
      <c r="B133" s="396"/>
      <c r="C133" s="161"/>
      <c r="D133" s="161"/>
      <c r="E133" s="161"/>
      <c r="F133" s="141"/>
      <c r="G133" s="159" t="str">
        <f t="shared" si="12"/>
        <v/>
      </c>
      <c r="H133" s="142"/>
      <c r="I133" s="142"/>
    </row>
    <row r="134" spans="1:14" hidden="1" x14ac:dyDescent="0.15">
      <c r="A134" s="393"/>
      <c r="B134" s="396"/>
      <c r="C134" s="161"/>
      <c r="D134" s="161"/>
      <c r="E134" s="161"/>
      <c r="F134" s="141"/>
      <c r="G134" s="159" t="str">
        <f t="shared" si="12"/>
        <v/>
      </c>
      <c r="H134" s="142"/>
      <c r="I134" s="142"/>
    </row>
    <row r="135" spans="1:14" hidden="1" x14ac:dyDescent="0.15">
      <c r="A135" s="393"/>
      <c r="B135" s="396"/>
      <c r="C135" s="161"/>
      <c r="D135" s="161"/>
      <c r="E135" s="161"/>
      <c r="F135" s="141"/>
      <c r="G135" s="159" t="str">
        <f t="shared" si="12"/>
        <v/>
      </c>
      <c r="H135" s="142"/>
      <c r="I135" s="142"/>
    </row>
    <row r="136" spans="1:14" hidden="1" x14ac:dyDescent="0.15">
      <c r="A136" s="394"/>
      <c r="B136" s="397"/>
      <c r="C136" s="162"/>
      <c r="D136" s="162"/>
      <c r="E136" s="162"/>
      <c r="F136" s="143"/>
      <c r="G136" s="159" t="str">
        <f>IF(C136="優良事例の横展開支援事業",1/2,IF(C136="重点課題事業",2/3,IF(E136="3_1 新規に婚姻した世帯に対する住宅取得費用又は住宅賃借費用に係る支援及び新規に婚姻した世帯に対する引越費用に係る支援（一般コース）",1/2,IF(E136="3_2 新規に婚姻した世帯に対する住宅取得費用又は住宅賃借費用に係る支援及び新規に婚姻した世帯に対する引越費用に係る支援（都道府県主導型コース）",2/3,""))))</f>
        <v/>
      </c>
      <c r="H136" s="144"/>
      <c r="I136" s="144"/>
    </row>
    <row r="137" spans="1:14" hidden="1" x14ac:dyDescent="0.15">
      <c r="A137" s="392"/>
      <c r="B137" s="395"/>
      <c r="C137" s="160"/>
      <c r="D137" s="160"/>
      <c r="E137" s="160"/>
      <c r="F137" s="139"/>
      <c r="G137" s="158" t="str">
        <f>IF(C137="優良事例の横展開支援事業",1/2,IF(C137="重点課題事業",2/3,IF(E137="3_1 新規に婚姻した世帯に対する住宅取得費用又は住宅賃借費用に係る支援及び新規に婚姻した世帯に対する引越費用に係る支援（一般コース）",1/2,IF(E137="3_2 新規に婚姻した世帯に対する住宅取得費用又は住宅賃借費用に係る支援及び新規に婚姻した世帯に対する引越費用に係る支援（都道府県主導型コース）",2/3,""))))</f>
        <v/>
      </c>
      <c r="H137" s="140"/>
      <c r="I137" s="140"/>
      <c r="K137" s="136" t="s">
        <v>7282</v>
      </c>
      <c r="L137" s="136">
        <f>SUMIF($C137:$C146,$K137,$H137:$H146)</f>
        <v>0</v>
      </c>
      <c r="M137" s="136">
        <f>SUMIF($C137:$C146,$K137,$I137:$I146)</f>
        <v>0</v>
      </c>
    </row>
    <row r="138" spans="1:14" hidden="1" x14ac:dyDescent="0.15">
      <c r="A138" s="393"/>
      <c r="B138" s="396"/>
      <c r="C138" s="161"/>
      <c r="D138" s="161"/>
      <c r="E138" s="161"/>
      <c r="F138" s="141"/>
      <c r="G138" s="159" t="str">
        <f>IF(C138="優良事例の横展開支援事業",1/2,IF(C138="重点課題事業",2/3,IF(E138="3_1 新規に婚姻した世帯に対する住宅取得費用又は住宅賃借費用に係る支援及び新規に婚姻した世帯に対する引越費用に係る支援（一般コース）",1/2,IF(E138="3_2 新規に婚姻した世帯に対する住宅取得費用又は住宅賃借費用に係る支援及び新規に婚姻した世帯に対する引越費用に係る支援（都道府県主導型コース）",2/3,""))))</f>
        <v/>
      </c>
      <c r="H138" s="142"/>
      <c r="I138" s="142"/>
      <c r="K138" s="136" t="s">
        <v>7289</v>
      </c>
      <c r="L138" s="136">
        <f>SUMIF($C137:$C146,$K138,$H137:$H146)</f>
        <v>0</v>
      </c>
      <c r="M138" s="136">
        <f>SUMIF($C137:$C146,$K138,$I137:$I146)</f>
        <v>0</v>
      </c>
    </row>
    <row r="139" spans="1:14" hidden="1" x14ac:dyDescent="0.15">
      <c r="A139" s="393"/>
      <c r="B139" s="396"/>
      <c r="C139" s="161"/>
      <c r="D139" s="161"/>
      <c r="E139" s="161"/>
      <c r="F139" s="141"/>
      <c r="G139" s="159" t="str">
        <f t="shared" ref="G139:G145" si="13">IF(C139="優良事例の横展開支援事業",1/2,IF(C139="重点課題事業",2/3,IF(E139="3_1 新規に婚姻した世帯に対する住宅取得費用又は住宅賃借費用に係る支援及び新規に婚姻した世帯に対する引越費用に係る支援（一般コース）",1/2,IF(E139="3_2 新規に婚姻した世帯に対する住宅取得費用又は住宅賃借費用に係る支援及び新規に婚姻した世帯に対する引越費用に係る支援（都道府県主導型コース）",2/3,""))))</f>
        <v/>
      </c>
      <c r="H139" s="142"/>
      <c r="I139" s="142"/>
      <c r="K139" s="136" t="s">
        <v>7279</v>
      </c>
      <c r="L139" s="136">
        <f>SUMIF($C137:$C146,$K139,$H137:$H146)</f>
        <v>0</v>
      </c>
      <c r="M139" s="136">
        <f>SUMIF($C137:$C146,$K139,$I137:$I146)</f>
        <v>0</v>
      </c>
      <c r="N139" s="156">
        <f>IFERROR(VLOOKUP("結婚新生活支援事業",C137:G146,5,),0)</f>
        <v>0</v>
      </c>
    </row>
    <row r="140" spans="1:14" hidden="1" x14ac:dyDescent="0.15">
      <c r="A140" s="393"/>
      <c r="B140" s="396"/>
      <c r="C140" s="161"/>
      <c r="D140" s="161"/>
      <c r="E140" s="161"/>
      <c r="F140" s="141"/>
      <c r="G140" s="159" t="str">
        <f t="shared" si="13"/>
        <v/>
      </c>
      <c r="H140" s="142"/>
      <c r="I140" s="142"/>
      <c r="L140" s="136">
        <f>SUM(L137:L139)</f>
        <v>0</v>
      </c>
      <c r="M140" s="136">
        <f>SUM(M137:M139)</f>
        <v>0</v>
      </c>
    </row>
    <row r="141" spans="1:14" hidden="1" x14ac:dyDescent="0.15">
      <c r="A141" s="393"/>
      <c r="B141" s="396"/>
      <c r="C141" s="161"/>
      <c r="D141" s="161"/>
      <c r="E141" s="161"/>
      <c r="F141" s="141"/>
      <c r="G141" s="159" t="str">
        <f t="shared" si="13"/>
        <v/>
      </c>
      <c r="H141" s="142"/>
      <c r="I141" s="142"/>
    </row>
    <row r="142" spans="1:14" hidden="1" x14ac:dyDescent="0.15">
      <c r="A142" s="393"/>
      <c r="B142" s="396"/>
      <c r="C142" s="161"/>
      <c r="D142" s="161"/>
      <c r="E142" s="161"/>
      <c r="F142" s="141"/>
      <c r="G142" s="159" t="str">
        <f t="shared" si="13"/>
        <v/>
      </c>
      <c r="H142" s="142"/>
      <c r="I142" s="142"/>
    </row>
    <row r="143" spans="1:14" hidden="1" x14ac:dyDescent="0.15">
      <c r="A143" s="393"/>
      <c r="B143" s="396"/>
      <c r="C143" s="161"/>
      <c r="D143" s="161"/>
      <c r="E143" s="161"/>
      <c r="F143" s="141"/>
      <c r="G143" s="159" t="str">
        <f t="shared" si="13"/>
        <v/>
      </c>
      <c r="H143" s="142"/>
      <c r="I143" s="142"/>
    </row>
    <row r="144" spans="1:14" hidden="1" x14ac:dyDescent="0.15">
      <c r="A144" s="393"/>
      <c r="B144" s="396"/>
      <c r="C144" s="161"/>
      <c r="D144" s="161"/>
      <c r="E144" s="161"/>
      <c r="F144" s="141"/>
      <c r="G144" s="159" t="str">
        <f t="shared" si="13"/>
        <v/>
      </c>
      <c r="H144" s="142"/>
      <c r="I144" s="142"/>
    </row>
    <row r="145" spans="1:14" hidden="1" x14ac:dyDescent="0.15">
      <c r="A145" s="393"/>
      <c r="B145" s="396"/>
      <c r="C145" s="161"/>
      <c r="D145" s="161"/>
      <c r="E145" s="161"/>
      <c r="F145" s="141"/>
      <c r="G145" s="159" t="str">
        <f t="shared" si="13"/>
        <v/>
      </c>
      <c r="H145" s="142"/>
      <c r="I145" s="142"/>
    </row>
    <row r="146" spans="1:14" hidden="1" x14ac:dyDescent="0.15">
      <c r="A146" s="394"/>
      <c r="B146" s="397"/>
      <c r="C146" s="162"/>
      <c r="D146" s="162"/>
      <c r="E146" s="162"/>
      <c r="F146" s="143"/>
      <c r="G146" s="159" t="str">
        <f>IF(C146="優良事例の横展開支援事業",1/2,IF(C146="重点課題事業",2/3,IF(E146="3_1 新規に婚姻した世帯に対する住宅取得費用又は住宅賃借費用に係る支援及び新規に婚姻した世帯に対する引越費用に係る支援（一般コース）",1/2,IF(E146="3_2 新規に婚姻した世帯に対する住宅取得費用又は住宅賃借費用に係る支援及び新規に婚姻した世帯に対する引越費用に係る支援（都道府県主導型コース）",2/3,""))))</f>
        <v/>
      </c>
      <c r="H146" s="144"/>
      <c r="I146" s="144"/>
    </row>
    <row r="147" spans="1:14" hidden="1" x14ac:dyDescent="0.15">
      <c r="A147" s="392"/>
      <c r="B147" s="395"/>
      <c r="C147" s="160"/>
      <c r="D147" s="160"/>
      <c r="E147" s="160"/>
      <c r="F147" s="139"/>
      <c r="G147" s="158" t="str">
        <f>IF(C147="優良事例の横展開支援事業",1/2,IF(C147="重点課題事業",2/3,IF(E147="3_1 新規に婚姻した世帯に対する住宅取得費用又は住宅賃借費用に係る支援及び新規に婚姻した世帯に対する引越費用に係る支援（一般コース）",1/2,IF(E147="3_2 新規に婚姻した世帯に対する住宅取得費用又は住宅賃借費用に係る支援及び新規に婚姻した世帯に対する引越費用に係る支援（都道府県主導型コース）",2/3,""))))</f>
        <v/>
      </c>
      <c r="H147" s="140"/>
      <c r="I147" s="140"/>
      <c r="K147" s="136" t="s">
        <v>7282</v>
      </c>
      <c r="L147" s="136">
        <f>SUMIF($C147:$C156,$K147,$H147:$H156)</f>
        <v>0</v>
      </c>
      <c r="M147" s="136">
        <f>SUMIF($C147:$C156,$K147,$I147:$I156)</f>
        <v>0</v>
      </c>
    </row>
    <row r="148" spans="1:14" hidden="1" x14ac:dyDescent="0.15">
      <c r="A148" s="393"/>
      <c r="B148" s="396"/>
      <c r="C148" s="161"/>
      <c r="D148" s="161"/>
      <c r="E148" s="161"/>
      <c r="F148" s="141"/>
      <c r="G148" s="159" t="str">
        <f>IF(C148="優良事例の横展開支援事業",1/2,IF(C148="重点課題事業",2/3,IF(E148="3_1 新規に婚姻した世帯に対する住宅取得費用又は住宅賃借費用に係る支援及び新規に婚姻した世帯に対する引越費用に係る支援（一般コース）",1/2,IF(E148="3_2 新規に婚姻した世帯に対する住宅取得費用又は住宅賃借費用に係る支援及び新規に婚姻した世帯に対する引越費用に係る支援（都道府県主導型コース）",2/3,""))))</f>
        <v/>
      </c>
      <c r="H148" s="142"/>
      <c r="I148" s="142"/>
      <c r="K148" s="136" t="s">
        <v>7289</v>
      </c>
      <c r="L148" s="136">
        <f>SUMIF($C147:$C156,$K148,$H147:$H156)</f>
        <v>0</v>
      </c>
      <c r="M148" s="136">
        <f>SUMIF($C147:$C156,$K148,$I147:$I156)</f>
        <v>0</v>
      </c>
    </row>
    <row r="149" spans="1:14" hidden="1" x14ac:dyDescent="0.15">
      <c r="A149" s="393"/>
      <c r="B149" s="396"/>
      <c r="C149" s="161"/>
      <c r="D149" s="161"/>
      <c r="E149" s="161"/>
      <c r="F149" s="141"/>
      <c r="G149" s="159" t="str">
        <f t="shared" ref="G149:G155" si="14">IF(C149="優良事例の横展開支援事業",1/2,IF(C149="重点課題事業",2/3,IF(E149="3_1 新規に婚姻した世帯に対する住宅取得費用又は住宅賃借費用に係る支援及び新規に婚姻した世帯に対する引越費用に係る支援（一般コース）",1/2,IF(E149="3_2 新規に婚姻した世帯に対する住宅取得費用又は住宅賃借費用に係る支援及び新規に婚姻した世帯に対する引越費用に係る支援（都道府県主導型コース）",2/3,""))))</f>
        <v/>
      </c>
      <c r="H149" s="142"/>
      <c r="I149" s="142"/>
      <c r="K149" s="136" t="s">
        <v>7279</v>
      </c>
      <c r="L149" s="136">
        <f>SUMIF($C147:$C156,$K149,$H147:$H156)</f>
        <v>0</v>
      </c>
      <c r="M149" s="136">
        <f>SUMIF($C147:$C156,$K149,$I147:$I156)</f>
        <v>0</v>
      </c>
      <c r="N149" s="156">
        <f>IFERROR(VLOOKUP("結婚新生活支援事業",C147:G156,5,),0)</f>
        <v>0</v>
      </c>
    </row>
    <row r="150" spans="1:14" hidden="1" x14ac:dyDescent="0.15">
      <c r="A150" s="393"/>
      <c r="B150" s="396"/>
      <c r="C150" s="161"/>
      <c r="D150" s="161"/>
      <c r="E150" s="161"/>
      <c r="F150" s="141"/>
      <c r="G150" s="159" t="str">
        <f t="shared" si="14"/>
        <v/>
      </c>
      <c r="H150" s="142"/>
      <c r="I150" s="142"/>
      <c r="L150" s="136">
        <f>SUM(L147:L149)</f>
        <v>0</v>
      </c>
      <c r="M150" s="136">
        <f>SUM(M147:M149)</f>
        <v>0</v>
      </c>
    </row>
    <row r="151" spans="1:14" hidden="1" x14ac:dyDescent="0.15">
      <c r="A151" s="393"/>
      <c r="B151" s="396"/>
      <c r="C151" s="161"/>
      <c r="D151" s="161"/>
      <c r="E151" s="161"/>
      <c r="F151" s="141"/>
      <c r="G151" s="159" t="str">
        <f t="shared" si="14"/>
        <v/>
      </c>
      <c r="H151" s="142"/>
      <c r="I151" s="142"/>
    </row>
    <row r="152" spans="1:14" hidden="1" x14ac:dyDescent="0.15">
      <c r="A152" s="393"/>
      <c r="B152" s="396"/>
      <c r="C152" s="161"/>
      <c r="D152" s="161"/>
      <c r="E152" s="161"/>
      <c r="F152" s="141"/>
      <c r="G152" s="159" t="str">
        <f t="shared" si="14"/>
        <v/>
      </c>
      <c r="H152" s="142"/>
      <c r="I152" s="142"/>
    </row>
    <row r="153" spans="1:14" hidden="1" x14ac:dyDescent="0.15">
      <c r="A153" s="393"/>
      <c r="B153" s="396"/>
      <c r="C153" s="161"/>
      <c r="D153" s="161"/>
      <c r="E153" s="161"/>
      <c r="F153" s="141"/>
      <c r="G153" s="159" t="str">
        <f t="shared" si="14"/>
        <v/>
      </c>
      <c r="H153" s="142"/>
      <c r="I153" s="142"/>
    </row>
    <row r="154" spans="1:14" hidden="1" x14ac:dyDescent="0.15">
      <c r="A154" s="393"/>
      <c r="B154" s="396"/>
      <c r="C154" s="161"/>
      <c r="D154" s="161"/>
      <c r="E154" s="161"/>
      <c r="F154" s="141"/>
      <c r="G154" s="159" t="str">
        <f t="shared" si="14"/>
        <v/>
      </c>
      <c r="H154" s="142"/>
      <c r="I154" s="142"/>
    </row>
    <row r="155" spans="1:14" hidden="1" x14ac:dyDescent="0.15">
      <c r="A155" s="393"/>
      <c r="B155" s="396"/>
      <c r="C155" s="161"/>
      <c r="D155" s="161"/>
      <c r="E155" s="161"/>
      <c r="F155" s="141"/>
      <c r="G155" s="159" t="str">
        <f t="shared" si="14"/>
        <v/>
      </c>
      <c r="H155" s="142"/>
      <c r="I155" s="142"/>
    </row>
    <row r="156" spans="1:14" hidden="1" x14ac:dyDescent="0.15">
      <c r="A156" s="394"/>
      <c r="B156" s="397"/>
      <c r="C156" s="162"/>
      <c r="D156" s="162"/>
      <c r="E156" s="162"/>
      <c r="F156" s="143"/>
      <c r="G156" s="159" t="str">
        <f>IF(C156="優良事例の横展開支援事業",1/2,IF(C156="重点課題事業",2/3,IF(E156="3_1 新規に婚姻した世帯に対する住宅取得費用又は住宅賃借費用に係る支援及び新規に婚姻した世帯に対する引越費用に係る支援（一般コース）",1/2,IF(E156="3_2 新規に婚姻した世帯に対する住宅取得費用又は住宅賃借費用に係る支援及び新規に婚姻した世帯に対する引越費用に係る支援（都道府県主導型コース）",2/3,""))))</f>
        <v/>
      </c>
      <c r="H156" s="144"/>
      <c r="I156" s="144"/>
    </row>
    <row r="157" spans="1:14" hidden="1" x14ac:dyDescent="0.15">
      <c r="A157" s="392"/>
      <c r="B157" s="395"/>
      <c r="C157" s="160"/>
      <c r="D157" s="160"/>
      <c r="E157" s="160"/>
      <c r="F157" s="139"/>
      <c r="G157" s="158" t="str">
        <f>IF(C157="優良事例の横展開支援事業",1/2,IF(C157="重点課題事業",2/3,IF(E157="3_1 新規に婚姻した世帯に対する住宅取得費用又は住宅賃借費用に係る支援及び新規に婚姻した世帯に対する引越費用に係る支援（一般コース）",1/2,IF(E157="3_2 新規に婚姻した世帯に対する住宅取得費用又は住宅賃借費用に係る支援及び新規に婚姻した世帯に対する引越費用に係る支援（都道府県主導型コース）",2/3,""))))</f>
        <v/>
      </c>
      <c r="H157" s="140"/>
      <c r="I157" s="140"/>
      <c r="K157" s="136" t="s">
        <v>7282</v>
      </c>
      <c r="L157" s="136">
        <f>SUMIF($C157:$C166,$K157,$H157:$H166)</f>
        <v>0</v>
      </c>
      <c r="M157" s="136">
        <f>SUMIF($C157:$C166,$K157,$I157:$I166)</f>
        <v>0</v>
      </c>
    </row>
    <row r="158" spans="1:14" hidden="1" x14ac:dyDescent="0.15">
      <c r="A158" s="393"/>
      <c r="B158" s="396"/>
      <c r="C158" s="161"/>
      <c r="D158" s="161"/>
      <c r="E158" s="161"/>
      <c r="F158" s="141"/>
      <c r="G158" s="159" t="str">
        <f>IF(C158="優良事例の横展開支援事業",1/2,IF(C158="重点課題事業",2/3,IF(E158="3_1 新規に婚姻した世帯に対する住宅取得費用又は住宅賃借費用に係る支援及び新規に婚姻した世帯に対する引越費用に係る支援（一般コース）",1/2,IF(E158="3_2 新規に婚姻した世帯に対する住宅取得費用又は住宅賃借費用に係る支援及び新規に婚姻した世帯に対する引越費用に係る支援（都道府県主導型コース）",2/3,""))))</f>
        <v/>
      </c>
      <c r="H158" s="142"/>
      <c r="I158" s="142"/>
      <c r="K158" s="136" t="s">
        <v>7289</v>
      </c>
      <c r="L158" s="136">
        <f>SUMIF($C157:$C166,$K158,$H157:$H166)</f>
        <v>0</v>
      </c>
      <c r="M158" s="136">
        <f>SUMIF($C157:$C166,$K158,$I157:$I166)</f>
        <v>0</v>
      </c>
    </row>
    <row r="159" spans="1:14" hidden="1" x14ac:dyDescent="0.15">
      <c r="A159" s="393"/>
      <c r="B159" s="396"/>
      <c r="C159" s="161"/>
      <c r="D159" s="161"/>
      <c r="E159" s="161"/>
      <c r="F159" s="141"/>
      <c r="G159" s="159" t="str">
        <f t="shared" ref="G159:G165" si="15">IF(C159="優良事例の横展開支援事業",1/2,IF(C159="重点課題事業",2/3,IF(E159="3_1 新規に婚姻した世帯に対する住宅取得費用又は住宅賃借費用に係る支援及び新規に婚姻した世帯に対する引越費用に係る支援（一般コース）",1/2,IF(E159="3_2 新規に婚姻した世帯に対する住宅取得費用又は住宅賃借費用に係る支援及び新規に婚姻した世帯に対する引越費用に係る支援（都道府県主導型コース）",2/3,""))))</f>
        <v/>
      </c>
      <c r="H159" s="142"/>
      <c r="I159" s="142"/>
      <c r="K159" s="136" t="s">
        <v>7279</v>
      </c>
      <c r="L159" s="136">
        <f>SUMIF($C157:$C166,$K159,$H157:$H166)</f>
        <v>0</v>
      </c>
      <c r="M159" s="136">
        <f>SUMIF($C157:$C166,$K159,$I157:$I166)</f>
        <v>0</v>
      </c>
      <c r="N159" s="156">
        <f>IFERROR(VLOOKUP("結婚新生活支援事業",C157:G166,5,),0)</f>
        <v>0</v>
      </c>
    </row>
    <row r="160" spans="1:14" hidden="1" x14ac:dyDescent="0.15">
      <c r="A160" s="393"/>
      <c r="B160" s="396"/>
      <c r="C160" s="161"/>
      <c r="D160" s="161"/>
      <c r="E160" s="161"/>
      <c r="F160" s="141"/>
      <c r="G160" s="159" t="str">
        <f t="shared" si="15"/>
        <v/>
      </c>
      <c r="H160" s="142"/>
      <c r="I160" s="142"/>
      <c r="L160" s="136">
        <f>SUM(L157:L159)</f>
        <v>0</v>
      </c>
      <c r="M160" s="136">
        <f>SUM(M157:M159)</f>
        <v>0</v>
      </c>
    </row>
    <row r="161" spans="1:14" hidden="1" x14ac:dyDescent="0.15">
      <c r="A161" s="393"/>
      <c r="B161" s="396"/>
      <c r="C161" s="161"/>
      <c r="D161" s="161"/>
      <c r="E161" s="161"/>
      <c r="F161" s="141"/>
      <c r="G161" s="159" t="str">
        <f t="shared" si="15"/>
        <v/>
      </c>
      <c r="H161" s="142"/>
      <c r="I161" s="142"/>
    </row>
    <row r="162" spans="1:14" hidden="1" x14ac:dyDescent="0.15">
      <c r="A162" s="393"/>
      <c r="B162" s="396"/>
      <c r="C162" s="161"/>
      <c r="D162" s="161"/>
      <c r="E162" s="161"/>
      <c r="F162" s="141"/>
      <c r="G162" s="159" t="str">
        <f t="shared" si="15"/>
        <v/>
      </c>
      <c r="H162" s="142"/>
      <c r="I162" s="142"/>
    </row>
    <row r="163" spans="1:14" hidden="1" x14ac:dyDescent="0.15">
      <c r="A163" s="393"/>
      <c r="B163" s="396"/>
      <c r="C163" s="161"/>
      <c r="D163" s="161"/>
      <c r="E163" s="161"/>
      <c r="F163" s="141"/>
      <c r="G163" s="159" t="str">
        <f t="shared" si="15"/>
        <v/>
      </c>
      <c r="H163" s="142"/>
      <c r="I163" s="142"/>
    </row>
    <row r="164" spans="1:14" hidden="1" x14ac:dyDescent="0.15">
      <c r="A164" s="393"/>
      <c r="B164" s="396"/>
      <c r="C164" s="161"/>
      <c r="D164" s="161"/>
      <c r="E164" s="161"/>
      <c r="F164" s="141"/>
      <c r="G164" s="159" t="str">
        <f t="shared" si="15"/>
        <v/>
      </c>
      <c r="H164" s="142"/>
      <c r="I164" s="142"/>
    </row>
    <row r="165" spans="1:14" hidden="1" x14ac:dyDescent="0.15">
      <c r="A165" s="393"/>
      <c r="B165" s="396"/>
      <c r="C165" s="161"/>
      <c r="D165" s="161"/>
      <c r="E165" s="161"/>
      <c r="F165" s="141"/>
      <c r="G165" s="159" t="str">
        <f t="shared" si="15"/>
        <v/>
      </c>
      <c r="H165" s="142"/>
      <c r="I165" s="142"/>
    </row>
    <row r="166" spans="1:14" hidden="1" x14ac:dyDescent="0.15">
      <c r="A166" s="394"/>
      <c r="B166" s="397"/>
      <c r="C166" s="162"/>
      <c r="D166" s="162"/>
      <c r="E166" s="162"/>
      <c r="F166" s="143"/>
      <c r="G166" s="159" t="str">
        <f>IF(C166="優良事例の横展開支援事業",1/2,IF(C166="重点課題事業",2/3,IF(E166="3_1 新規に婚姻した世帯に対する住宅取得費用又は住宅賃借費用に係る支援及び新規に婚姻した世帯に対する引越費用に係る支援（一般コース）",1/2,IF(E166="3_2 新規に婚姻した世帯に対する住宅取得費用又は住宅賃借費用に係る支援及び新規に婚姻した世帯に対する引越費用に係る支援（都道府県主導型コース）",2/3,""))))</f>
        <v/>
      </c>
      <c r="H166" s="144"/>
      <c r="I166" s="144"/>
    </row>
    <row r="167" spans="1:14" hidden="1" x14ac:dyDescent="0.15">
      <c r="A167" s="386"/>
      <c r="B167" s="395"/>
      <c r="C167" s="160"/>
      <c r="D167" s="160"/>
      <c r="E167" s="160"/>
      <c r="F167" s="139"/>
      <c r="G167" s="158" t="str">
        <f>IF(C167="優良事例の横展開支援事業",1/2,IF(C167="重点課題事業",2/3,IF(E167="3_1 新規に婚姻した世帯に対する住宅取得費用又は住宅賃借費用に係る支援及び新規に婚姻した世帯に対する引越費用に係る支援（一般コース）",1/2,IF(E167="3_2 新規に婚姻した世帯に対する住宅取得費用又は住宅賃借費用に係る支援及び新規に婚姻した世帯に対する引越費用に係る支援（都道府県主導型コース）",2/3,""))))</f>
        <v/>
      </c>
      <c r="H167" s="140"/>
      <c r="I167" s="140"/>
      <c r="K167" s="136" t="s">
        <v>7282</v>
      </c>
      <c r="L167" s="136">
        <f>SUMIF($C167:$C176,$K167,$H167:$H176)</f>
        <v>0</v>
      </c>
      <c r="M167" s="136">
        <f>SUMIF($C167:$C176,$K167,$I167:$I176)</f>
        <v>0</v>
      </c>
    </row>
    <row r="168" spans="1:14" hidden="1" x14ac:dyDescent="0.15">
      <c r="A168" s="387"/>
      <c r="B168" s="396"/>
      <c r="C168" s="161"/>
      <c r="D168" s="161"/>
      <c r="E168" s="161"/>
      <c r="F168" s="141"/>
      <c r="G168" s="159" t="str">
        <f>IF(C168="優良事例の横展開支援事業",1/2,IF(C168="重点課題事業",2/3,IF(E168="3_1 新規に婚姻した世帯に対する住宅取得費用又は住宅賃借費用に係る支援及び新規に婚姻した世帯に対する引越費用に係る支援（一般コース）",1/2,IF(E168="3_2 新規に婚姻した世帯に対する住宅取得費用又は住宅賃借費用に係る支援及び新規に婚姻した世帯に対する引越費用に係る支援（都道府県主導型コース）",2/3,""))))</f>
        <v/>
      </c>
      <c r="H168" s="142"/>
      <c r="I168" s="142"/>
      <c r="K168" s="136" t="s">
        <v>7289</v>
      </c>
      <c r="L168" s="136">
        <f>SUMIF($C167:$C176,$K168,$H167:$H176)</f>
        <v>0</v>
      </c>
      <c r="M168" s="136">
        <f>SUMIF($C167:$C176,$K168,$I167:$I176)</f>
        <v>0</v>
      </c>
    </row>
    <row r="169" spans="1:14" hidden="1" x14ac:dyDescent="0.15">
      <c r="A169" s="387"/>
      <c r="B169" s="396"/>
      <c r="C169" s="161"/>
      <c r="D169" s="161"/>
      <c r="E169" s="161"/>
      <c r="F169" s="141"/>
      <c r="G169" s="159" t="str">
        <f t="shared" ref="G169:G175" si="16">IF(C169="優良事例の横展開支援事業",1/2,IF(C169="重点課題事業",2/3,IF(E169="3_1 新規に婚姻した世帯に対する住宅取得費用又は住宅賃借費用に係る支援及び新規に婚姻した世帯に対する引越費用に係る支援（一般コース）",1/2,IF(E169="3_2 新規に婚姻した世帯に対する住宅取得費用又は住宅賃借費用に係る支援及び新規に婚姻した世帯に対する引越費用に係る支援（都道府県主導型コース）",2/3,""))))</f>
        <v/>
      </c>
      <c r="H169" s="142"/>
      <c r="I169" s="142"/>
      <c r="K169" s="136" t="s">
        <v>7279</v>
      </c>
      <c r="L169" s="136">
        <f>SUMIF($C167:$C176,$K169,$H167:$H176)</f>
        <v>0</v>
      </c>
      <c r="M169" s="136">
        <f>SUMIF($C167:$C176,$K169,$I167:$I176)</f>
        <v>0</v>
      </c>
      <c r="N169" s="156">
        <f>IFERROR(VLOOKUP("結婚新生活支援事業",C167:G176,5,),0)</f>
        <v>0</v>
      </c>
    </row>
    <row r="170" spans="1:14" hidden="1" x14ac:dyDescent="0.15">
      <c r="A170" s="387"/>
      <c r="B170" s="396"/>
      <c r="C170" s="161"/>
      <c r="D170" s="161"/>
      <c r="E170" s="161"/>
      <c r="F170" s="141"/>
      <c r="G170" s="159" t="str">
        <f t="shared" si="16"/>
        <v/>
      </c>
      <c r="H170" s="142"/>
      <c r="I170" s="142"/>
      <c r="L170" s="136">
        <f>SUM(L167:L169)</f>
        <v>0</v>
      </c>
      <c r="M170" s="136">
        <f>SUM(M167:M169)</f>
        <v>0</v>
      </c>
    </row>
    <row r="171" spans="1:14" hidden="1" x14ac:dyDescent="0.15">
      <c r="A171" s="387"/>
      <c r="B171" s="396"/>
      <c r="C171" s="161"/>
      <c r="D171" s="161"/>
      <c r="E171" s="161"/>
      <c r="F171" s="141"/>
      <c r="G171" s="159" t="str">
        <f t="shared" si="16"/>
        <v/>
      </c>
      <c r="H171" s="142"/>
      <c r="I171" s="142"/>
    </row>
    <row r="172" spans="1:14" hidden="1" x14ac:dyDescent="0.15">
      <c r="A172" s="387"/>
      <c r="B172" s="396"/>
      <c r="C172" s="161"/>
      <c r="D172" s="161"/>
      <c r="E172" s="161"/>
      <c r="F172" s="141"/>
      <c r="G172" s="159" t="str">
        <f t="shared" si="16"/>
        <v/>
      </c>
      <c r="H172" s="142"/>
      <c r="I172" s="142"/>
    </row>
    <row r="173" spans="1:14" hidden="1" x14ac:dyDescent="0.15">
      <c r="A173" s="387"/>
      <c r="B173" s="396"/>
      <c r="C173" s="161"/>
      <c r="D173" s="161"/>
      <c r="E173" s="161"/>
      <c r="F173" s="141"/>
      <c r="G173" s="159" t="str">
        <f t="shared" si="16"/>
        <v/>
      </c>
      <c r="H173" s="142"/>
      <c r="I173" s="142"/>
    </row>
    <row r="174" spans="1:14" hidden="1" x14ac:dyDescent="0.15">
      <c r="A174" s="387"/>
      <c r="B174" s="396"/>
      <c r="C174" s="161"/>
      <c r="D174" s="161"/>
      <c r="E174" s="161"/>
      <c r="F174" s="141"/>
      <c r="G174" s="159" t="str">
        <f t="shared" si="16"/>
        <v/>
      </c>
      <c r="H174" s="142"/>
      <c r="I174" s="142"/>
    </row>
    <row r="175" spans="1:14" hidden="1" x14ac:dyDescent="0.15">
      <c r="A175" s="387"/>
      <c r="B175" s="396"/>
      <c r="C175" s="161"/>
      <c r="D175" s="161"/>
      <c r="E175" s="161"/>
      <c r="F175" s="141"/>
      <c r="G175" s="159" t="str">
        <f t="shared" si="16"/>
        <v/>
      </c>
      <c r="H175" s="142"/>
      <c r="I175" s="142"/>
    </row>
    <row r="176" spans="1:14" hidden="1" x14ac:dyDescent="0.15">
      <c r="A176" s="388"/>
      <c r="B176" s="397"/>
      <c r="C176" s="162"/>
      <c r="D176" s="162"/>
      <c r="E176" s="162"/>
      <c r="F176" s="143"/>
      <c r="G176" s="159" t="str">
        <f>IF(C176="優良事例の横展開支援事業",1/2,IF(C176="重点課題事業",2/3,IF(E176="3_1 新規に婚姻した世帯に対する住宅取得費用又は住宅賃借費用に係る支援及び新規に婚姻した世帯に対する引越費用に係る支援（一般コース）",1/2,IF(E176="3_2 新規に婚姻した世帯に対する住宅取得費用又は住宅賃借費用に係る支援及び新規に婚姻した世帯に対する引越費用に係る支援（都道府県主導型コース）",2/3,""))))</f>
        <v/>
      </c>
      <c r="H176" s="144"/>
      <c r="I176" s="144"/>
    </row>
    <row r="177" spans="1:14" hidden="1" x14ac:dyDescent="0.15">
      <c r="A177" s="392"/>
      <c r="B177" s="395"/>
      <c r="C177" s="160"/>
      <c r="D177" s="160"/>
      <c r="E177" s="160"/>
      <c r="F177" s="139"/>
      <c r="G177" s="158" t="str">
        <f>IF(C177="優良事例の横展開支援事業",1/2,IF(C177="重点課題事業",2/3,IF(E177="3_1 新規に婚姻した世帯に対する住宅取得費用又は住宅賃借費用に係る支援及び新規に婚姻した世帯に対する引越費用に係る支援（一般コース）",1/2,IF(E177="3_2 新規に婚姻した世帯に対する住宅取得費用又は住宅賃借費用に係る支援及び新規に婚姻した世帯に対する引越費用に係る支援（都道府県主導型コース）",2/3,""))))</f>
        <v/>
      </c>
      <c r="H177" s="140"/>
      <c r="I177" s="140"/>
      <c r="K177" s="136" t="s">
        <v>7282</v>
      </c>
      <c r="L177" s="136">
        <f>SUMIF($C177:$C186,$K177,$H177:$H186)</f>
        <v>0</v>
      </c>
      <c r="M177" s="136">
        <f>SUMIF($C177:$C186,$K177,$I177:$I186)</f>
        <v>0</v>
      </c>
    </row>
    <row r="178" spans="1:14" hidden="1" x14ac:dyDescent="0.15">
      <c r="A178" s="393"/>
      <c r="B178" s="396"/>
      <c r="C178" s="161"/>
      <c r="D178" s="161"/>
      <c r="E178" s="161"/>
      <c r="F178" s="141"/>
      <c r="G178" s="159" t="str">
        <f>IF(C178="優良事例の横展開支援事業",1/2,IF(C178="重点課題事業",2/3,IF(E178="3_1 新規に婚姻した世帯に対する住宅取得費用又は住宅賃借費用に係る支援及び新規に婚姻した世帯に対する引越費用に係る支援（一般コース）",1/2,IF(E178="3_2 新規に婚姻した世帯に対する住宅取得費用又は住宅賃借費用に係る支援及び新規に婚姻した世帯に対する引越費用に係る支援（都道府県主導型コース）",2/3,""))))</f>
        <v/>
      </c>
      <c r="H178" s="142"/>
      <c r="I178" s="142"/>
      <c r="K178" s="136" t="s">
        <v>7289</v>
      </c>
      <c r="L178" s="136">
        <f>SUMIF($C177:$C186,$K178,$H177:$H186)</f>
        <v>0</v>
      </c>
      <c r="M178" s="136">
        <f>SUMIF($C177:$C186,$K178,$I177:$I186)</f>
        <v>0</v>
      </c>
    </row>
    <row r="179" spans="1:14" hidden="1" x14ac:dyDescent="0.15">
      <c r="A179" s="393"/>
      <c r="B179" s="396"/>
      <c r="C179" s="161"/>
      <c r="D179" s="161"/>
      <c r="E179" s="161"/>
      <c r="F179" s="141"/>
      <c r="G179" s="159" t="str">
        <f t="shared" ref="G179:G185" si="17">IF(C179="優良事例の横展開支援事業",1/2,IF(C179="重点課題事業",2/3,IF(E179="3_1 新規に婚姻した世帯に対する住宅取得費用又は住宅賃借費用に係る支援及び新規に婚姻した世帯に対する引越費用に係る支援（一般コース）",1/2,IF(E179="3_2 新規に婚姻した世帯に対する住宅取得費用又は住宅賃借費用に係る支援及び新規に婚姻した世帯に対する引越費用に係る支援（都道府県主導型コース）",2/3,""))))</f>
        <v/>
      </c>
      <c r="H179" s="142"/>
      <c r="I179" s="142"/>
      <c r="K179" s="136" t="s">
        <v>7279</v>
      </c>
      <c r="L179" s="136">
        <f>SUMIF($C177:$C186,$K179,$H177:$H186)</f>
        <v>0</v>
      </c>
      <c r="M179" s="136">
        <f>SUMIF($C177:$C186,$K179,$I177:$I186)</f>
        <v>0</v>
      </c>
      <c r="N179" s="156">
        <f>IFERROR(VLOOKUP("結婚新生活支援事業",C177:G186,5,),0)</f>
        <v>0</v>
      </c>
    </row>
    <row r="180" spans="1:14" hidden="1" x14ac:dyDescent="0.15">
      <c r="A180" s="393"/>
      <c r="B180" s="396"/>
      <c r="C180" s="161"/>
      <c r="D180" s="161"/>
      <c r="E180" s="161"/>
      <c r="F180" s="141"/>
      <c r="G180" s="159" t="str">
        <f t="shared" si="17"/>
        <v/>
      </c>
      <c r="H180" s="142"/>
      <c r="I180" s="142"/>
      <c r="L180" s="136">
        <f>SUM(L177:L179)</f>
        <v>0</v>
      </c>
      <c r="M180" s="136">
        <f>SUM(M177:M179)</f>
        <v>0</v>
      </c>
    </row>
    <row r="181" spans="1:14" hidden="1" x14ac:dyDescent="0.15">
      <c r="A181" s="393"/>
      <c r="B181" s="396"/>
      <c r="C181" s="161"/>
      <c r="D181" s="161"/>
      <c r="E181" s="161"/>
      <c r="F181" s="141"/>
      <c r="G181" s="159" t="str">
        <f t="shared" si="17"/>
        <v/>
      </c>
      <c r="H181" s="142"/>
      <c r="I181" s="142"/>
    </row>
    <row r="182" spans="1:14" hidden="1" x14ac:dyDescent="0.15">
      <c r="A182" s="393"/>
      <c r="B182" s="396"/>
      <c r="C182" s="161"/>
      <c r="D182" s="161"/>
      <c r="E182" s="161"/>
      <c r="F182" s="141"/>
      <c r="G182" s="159" t="str">
        <f t="shared" si="17"/>
        <v/>
      </c>
      <c r="H182" s="142"/>
      <c r="I182" s="142"/>
    </row>
    <row r="183" spans="1:14" hidden="1" x14ac:dyDescent="0.15">
      <c r="A183" s="393"/>
      <c r="B183" s="396"/>
      <c r="C183" s="161"/>
      <c r="D183" s="161"/>
      <c r="E183" s="161"/>
      <c r="F183" s="141"/>
      <c r="G183" s="159" t="str">
        <f t="shared" si="17"/>
        <v/>
      </c>
      <c r="H183" s="142"/>
      <c r="I183" s="142"/>
    </row>
    <row r="184" spans="1:14" hidden="1" x14ac:dyDescent="0.15">
      <c r="A184" s="393"/>
      <c r="B184" s="396"/>
      <c r="C184" s="161"/>
      <c r="D184" s="161"/>
      <c r="E184" s="161"/>
      <c r="F184" s="141"/>
      <c r="G184" s="159" t="str">
        <f t="shared" si="17"/>
        <v/>
      </c>
      <c r="H184" s="142"/>
      <c r="I184" s="142"/>
    </row>
    <row r="185" spans="1:14" hidden="1" x14ac:dyDescent="0.15">
      <c r="A185" s="393"/>
      <c r="B185" s="396"/>
      <c r="C185" s="161"/>
      <c r="D185" s="161"/>
      <c r="E185" s="161"/>
      <c r="F185" s="141"/>
      <c r="G185" s="159" t="str">
        <f t="shared" si="17"/>
        <v/>
      </c>
      <c r="H185" s="142"/>
      <c r="I185" s="142"/>
    </row>
    <row r="186" spans="1:14" hidden="1" x14ac:dyDescent="0.15">
      <c r="A186" s="394"/>
      <c r="B186" s="397"/>
      <c r="C186" s="162"/>
      <c r="D186" s="162"/>
      <c r="E186" s="162"/>
      <c r="F186" s="143"/>
      <c r="G186" s="159" t="str">
        <f>IF(C186="優良事例の横展開支援事業",1/2,IF(C186="重点課題事業",2/3,IF(E186="3_1 新規に婚姻した世帯に対する住宅取得費用又は住宅賃借費用に係る支援及び新規に婚姻した世帯に対する引越費用に係る支援（一般コース）",1/2,IF(E186="3_2 新規に婚姻した世帯に対する住宅取得費用又は住宅賃借費用に係る支援及び新規に婚姻した世帯に対する引越費用に係る支援（都道府県主導型コース）",2/3,""))))</f>
        <v/>
      </c>
      <c r="H186" s="144"/>
      <c r="I186" s="144"/>
    </row>
    <row r="187" spans="1:14" hidden="1" x14ac:dyDescent="0.15">
      <c r="A187" s="392"/>
      <c r="B187" s="395"/>
      <c r="C187" s="160"/>
      <c r="D187" s="160"/>
      <c r="E187" s="160"/>
      <c r="F187" s="139"/>
      <c r="G187" s="158" t="str">
        <f>IF(C187="優良事例の横展開支援事業",1/2,IF(C187="重点課題事業",2/3,IF(E187="3_1 新規に婚姻した世帯に対する住宅取得費用又は住宅賃借費用に係る支援及び新規に婚姻した世帯に対する引越費用に係る支援（一般コース）",1/2,IF(E187="3_2 新規に婚姻した世帯に対する住宅取得費用又は住宅賃借費用に係る支援及び新規に婚姻した世帯に対する引越費用に係る支援（都道府県主導型コース）",2/3,""))))</f>
        <v/>
      </c>
      <c r="H187" s="140"/>
      <c r="I187" s="140"/>
      <c r="K187" s="136" t="s">
        <v>7282</v>
      </c>
      <c r="L187" s="136">
        <f>SUMIF($C187:$C196,$K187,$H187:$H196)</f>
        <v>0</v>
      </c>
      <c r="M187" s="136">
        <f>SUMIF($C187:$C196,$K187,$I187:$I196)</f>
        <v>0</v>
      </c>
    </row>
    <row r="188" spans="1:14" hidden="1" x14ac:dyDescent="0.15">
      <c r="A188" s="393"/>
      <c r="B188" s="396"/>
      <c r="C188" s="161"/>
      <c r="D188" s="161"/>
      <c r="E188" s="161"/>
      <c r="F188" s="141"/>
      <c r="G188" s="159" t="str">
        <f>IF(C188="優良事例の横展開支援事業",1/2,IF(C188="重点課題事業",2/3,IF(E188="3_1 新規に婚姻した世帯に対する住宅取得費用又は住宅賃借費用に係る支援及び新規に婚姻した世帯に対する引越費用に係る支援（一般コース）",1/2,IF(E188="3_2 新規に婚姻した世帯に対する住宅取得費用又は住宅賃借費用に係る支援及び新規に婚姻した世帯に対する引越費用に係る支援（都道府県主導型コース）",2/3,""))))</f>
        <v/>
      </c>
      <c r="H188" s="142"/>
      <c r="I188" s="142"/>
      <c r="K188" s="136" t="s">
        <v>7289</v>
      </c>
      <c r="L188" s="136">
        <f>SUMIF($C187:$C196,$K188,$H187:$H196)</f>
        <v>0</v>
      </c>
      <c r="M188" s="136">
        <f>SUMIF($C187:$C196,$K188,$I187:$I196)</f>
        <v>0</v>
      </c>
    </row>
    <row r="189" spans="1:14" hidden="1" x14ac:dyDescent="0.15">
      <c r="A189" s="393"/>
      <c r="B189" s="396"/>
      <c r="C189" s="161"/>
      <c r="D189" s="161"/>
      <c r="E189" s="161"/>
      <c r="F189" s="141"/>
      <c r="G189" s="159" t="str">
        <f t="shared" ref="G189:G195" si="18">IF(C189="優良事例の横展開支援事業",1/2,IF(C189="重点課題事業",2/3,IF(E189="3_1 新規に婚姻した世帯に対する住宅取得費用又は住宅賃借費用に係る支援及び新規に婚姻した世帯に対する引越費用に係る支援（一般コース）",1/2,IF(E189="3_2 新規に婚姻した世帯に対する住宅取得費用又は住宅賃借費用に係る支援及び新規に婚姻した世帯に対する引越費用に係る支援（都道府県主導型コース）",2/3,""))))</f>
        <v/>
      </c>
      <c r="H189" s="142"/>
      <c r="I189" s="142"/>
      <c r="K189" s="136" t="s">
        <v>7279</v>
      </c>
      <c r="L189" s="136">
        <f>SUMIF($C187:$C196,$K189,$H187:$H196)</f>
        <v>0</v>
      </c>
      <c r="M189" s="136">
        <f>SUMIF($C187:$C196,$K189,$I187:$I196)</f>
        <v>0</v>
      </c>
      <c r="N189" s="156">
        <f>IFERROR(VLOOKUP("結婚新生活支援事業",C187:G196,5,),0)</f>
        <v>0</v>
      </c>
    </row>
    <row r="190" spans="1:14" hidden="1" x14ac:dyDescent="0.15">
      <c r="A190" s="393"/>
      <c r="B190" s="396"/>
      <c r="C190" s="161"/>
      <c r="D190" s="161"/>
      <c r="E190" s="161"/>
      <c r="F190" s="141"/>
      <c r="G190" s="159" t="str">
        <f t="shared" si="18"/>
        <v/>
      </c>
      <c r="H190" s="142"/>
      <c r="I190" s="142"/>
      <c r="L190" s="136">
        <f>SUM(L187:L189)</f>
        <v>0</v>
      </c>
      <c r="M190" s="136">
        <f>SUM(M187:M189)</f>
        <v>0</v>
      </c>
    </row>
    <row r="191" spans="1:14" hidden="1" x14ac:dyDescent="0.15">
      <c r="A191" s="393"/>
      <c r="B191" s="396"/>
      <c r="C191" s="161"/>
      <c r="D191" s="161"/>
      <c r="E191" s="161"/>
      <c r="F191" s="141"/>
      <c r="G191" s="159" t="str">
        <f t="shared" si="18"/>
        <v/>
      </c>
      <c r="H191" s="142"/>
      <c r="I191" s="142"/>
    </row>
    <row r="192" spans="1:14" hidden="1" x14ac:dyDescent="0.15">
      <c r="A192" s="393"/>
      <c r="B192" s="396"/>
      <c r="C192" s="161"/>
      <c r="D192" s="161"/>
      <c r="E192" s="161"/>
      <c r="F192" s="141"/>
      <c r="G192" s="159" t="str">
        <f t="shared" si="18"/>
        <v/>
      </c>
      <c r="H192" s="142"/>
      <c r="I192" s="142"/>
    </row>
    <row r="193" spans="1:14" hidden="1" x14ac:dyDescent="0.15">
      <c r="A193" s="393"/>
      <c r="B193" s="396"/>
      <c r="C193" s="161"/>
      <c r="D193" s="161"/>
      <c r="E193" s="161"/>
      <c r="F193" s="141"/>
      <c r="G193" s="159" t="str">
        <f t="shared" si="18"/>
        <v/>
      </c>
      <c r="H193" s="142"/>
      <c r="I193" s="142"/>
    </row>
    <row r="194" spans="1:14" hidden="1" x14ac:dyDescent="0.15">
      <c r="A194" s="393"/>
      <c r="B194" s="396"/>
      <c r="C194" s="161"/>
      <c r="D194" s="161"/>
      <c r="E194" s="161"/>
      <c r="F194" s="141"/>
      <c r="G194" s="159" t="str">
        <f t="shared" si="18"/>
        <v/>
      </c>
      <c r="H194" s="142"/>
      <c r="I194" s="142"/>
    </row>
    <row r="195" spans="1:14" hidden="1" x14ac:dyDescent="0.15">
      <c r="A195" s="393"/>
      <c r="B195" s="396"/>
      <c r="C195" s="161"/>
      <c r="D195" s="161"/>
      <c r="E195" s="161"/>
      <c r="F195" s="141"/>
      <c r="G195" s="159" t="str">
        <f t="shared" si="18"/>
        <v/>
      </c>
      <c r="H195" s="142"/>
      <c r="I195" s="142"/>
    </row>
    <row r="196" spans="1:14" hidden="1" x14ac:dyDescent="0.15">
      <c r="A196" s="394"/>
      <c r="B196" s="397"/>
      <c r="C196" s="162"/>
      <c r="D196" s="162"/>
      <c r="E196" s="162"/>
      <c r="F196" s="143"/>
      <c r="G196" s="159" t="str">
        <f>IF(C196="優良事例の横展開支援事業",1/2,IF(C196="重点課題事業",2/3,IF(E196="3_1 新規に婚姻した世帯に対する住宅取得費用又は住宅賃借費用に係る支援及び新規に婚姻した世帯に対する引越費用に係る支援（一般コース）",1/2,IF(E196="3_2 新規に婚姻した世帯に対する住宅取得費用又は住宅賃借費用に係る支援及び新規に婚姻した世帯に対する引越費用に係る支援（都道府県主導型コース）",2/3,""))))</f>
        <v/>
      </c>
      <c r="H196" s="144"/>
      <c r="I196" s="144"/>
    </row>
    <row r="197" spans="1:14" hidden="1" x14ac:dyDescent="0.15">
      <c r="A197" s="392"/>
      <c r="B197" s="395"/>
      <c r="C197" s="160"/>
      <c r="D197" s="160"/>
      <c r="E197" s="160"/>
      <c r="F197" s="139"/>
      <c r="G197" s="158" t="str">
        <f>IF(C197="優良事例の横展開支援事業",1/2,IF(C197="重点課題事業",2/3,IF(E197="3_1 新規に婚姻した世帯に対する住宅取得費用又は住宅賃借費用に係る支援及び新規に婚姻した世帯に対する引越費用に係る支援（一般コース）",1/2,IF(E197="3_2 新規に婚姻した世帯に対する住宅取得費用又は住宅賃借費用に係る支援及び新規に婚姻した世帯に対する引越費用に係る支援（都道府県主導型コース）",2/3,""))))</f>
        <v/>
      </c>
      <c r="H197" s="140"/>
      <c r="I197" s="140"/>
      <c r="K197" s="136" t="s">
        <v>7282</v>
      </c>
      <c r="L197" s="136">
        <f>SUMIF($C197:$C206,$K197,$H197:$H206)</f>
        <v>0</v>
      </c>
      <c r="M197" s="136">
        <f>SUMIF($C197:$C206,$K197,$I197:$I206)</f>
        <v>0</v>
      </c>
    </row>
    <row r="198" spans="1:14" hidden="1" x14ac:dyDescent="0.15">
      <c r="A198" s="393"/>
      <c r="B198" s="396"/>
      <c r="C198" s="161"/>
      <c r="D198" s="161"/>
      <c r="E198" s="161"/>
      <c r="F198" s="141"/>
      <c r="G198" s="159" t="str">
        <f>IF(C198="優良事例の横展開支援事業",1/2,IF(C198="重点課題事業",2/3,IF(E198="3_1 新規に婚姻した世帯に対する住宅取得費用又は住宅賃借費用に係る支援及び新規に婚姻した世帯に対する引越費用に係る支援（一般コース）",1/2,IF(E198="3_2 新規に婚姻した世帯に対する住宅取得費用又は住宅賃借費用に係る支援及び新規に婚姻した世帯に対する引越費用に係る支援（都道府県主導型コース）",2/3,""))))</f>
        <v/>
      </c>
      <c r="H198" s="142"/>
      <c r="I198" s="142"/>
      <c r="K198" s="136" t="s">
        <v>7289</v>
      </c>
      <c r="L198" s="136">
        <f>SUMIF($C197:$C206,$K198,$H197:$H206)</f>
        <v>0</v>
      </c>
      <c r="M198" s="136">
        <f>SUMIF($C197:$C206,$K198,$I197:$I206)</f>
        <v>0</v>
      </c>
    </row>
    <row r="199" spans="1:14" hidden="1" x14ac:dyDescent="0.15">
      <c r="A199" s="393"/>
      <c r="B199" s="396"/>
      <c r="C199" s="161"/>
      <c r="D199" s="161"/>
      <c r="E199" s="161"/>
      <c r="F199" s="141"/>
      <c r="G199" s="159" t="str">
        <f t="shared" ref="G199:G205" si="19">IF(C199="優良事例の横展開支援事業",1/2,IF(C199="重点課題事業",2/3,IF(E199="3_1 新規に婚姻した世帯に対する住宅取得費用又は住宅賃借費用に係る支援及び新規に婚姻した世帯に対する引越費用に係る支援（一般コース）",1/2,IF(E199="3_2 新規に婚姻した世帯に対する住宅取得費用又は住宅賃借費用に係る支援及び新規に婚姻した世帯に対する引越費用に係る支援（都道府県主導型コース）",2/3,""))))</f>
        <v/>
      </c>
      <c r="H199" s="142"/>
      <c r="I199" s="142"/>
      <c r="K199" s="136" t="s">
        <v>7279</v>
      </c>
      <c r="L199" s="136">
        <f>SUMIF($C197:$C206,$K199,$H197:$H206)</f>
        <v>0</v>
      </c>
      <c r="M199" s="136">
        <f>SUMIF($C197:$C206,$K199,$I197:$I206)</f>
        <v>0</v>
      </c>
      <c r="N199" s="156">
        <f>IFERROR(VLOOKUP("結婚新生活支援事業",C197:G206,5,),0)</f>
        <v>0</v>
      </c>
    </row>
    <row r="200" spans="1:14" hidden="1" x14ac:dyDescent="0.15">
      <c r="A200" s="393"/>
      <c r="B200" s="396"/>
      <c r="C200" s="161"/>
      <c r="D200" s="161"/>
      <c r="E200" s="161"/>
      <c r="F200" s="141"/>
      <c r="G200" s="159" t="str">
        <f t="shared" si="19"/>
        <v/>
      </c>
      <c r="H200" s="142"/>
      <c r="I200" s="142"/>
      <c r="L200" s="136">
        <f>SUM(L197:L199)</f>
        <v>0</v>
      </c>
      <c r="M200" s="136">
        <f>SUM(M197:M199)</f>
        <v>0</v>
      </c>
    </row>
    <row r="201" spans="1:14" hidden="1" x14ac:dyDescent="0.15">
      <c r="A201" s="393"/>
      <c r="B201" s="396"/>
      <c r="C201" s="161"/>
      <c r="D201" s="161"/>
      <c r="E201" s="161"/>
      <c r="F201" s="141"/>
      <c r="G201" s="159" t="str">
        <f t="shared" si="19"/>
        <v/>
      </c>
      <c r="H201" s="142"/>
      <c r="I201" s="142"/>
    </row>
    <row r="202" spans="1:14" hidden="1" x14ac:dyDescent="0.15">
      <c r="A202" s="393"/>
      <c r="B202" s="396"/>
      <c r="C202" s="161"/>
      <c r="D202" s="161"/>
      <c r="E202" s="161"/>
      <c r="F202" s="141"/>
      <c r="G202" s="159" t="str">
        <f t="shared" si="19"/>
        <v/>
      </c>
      <c r="H202" s="142"/>
      <c r="I202" s="142"/>
    </row>
    <row r="203" spans="1:14" hidden="1" x14ac:dyDescent="0.15">
      <c r="A203" s="393"/>
      <c r="B203" s="396"/>
      <c r="C203" s="161"/>
      <c r="D203" s="161"/>
      <c r="E203" s="161"/>
      <c r="F203" s="141"/>
      <c r="G203" s="159" t="str">
        <f t="shared" si="19"/>
        <v/>
      </c>
      <c r="H203" s="142"/>
      <c r="I203" s="142"/>
    </row>
    <row r="204" spans="1:14" hidden="1" x14ac:dyDescent="0.15">
      <c r="A204" s="393"/>
      <c r="B204" s="396"/>
      <c r="C204" s="161"/>
      <c r="D204" s="161"/>
      <c r="E204" s="161"/>
      <c r="F204" s="141"/>
      <c r="G204" s="159" t="str">
        <f t="shared" si="19"/>
        <v/>
      </c>
      <c r="H204" s="142"/>
      <c r="I204" s="142"/>
    </row>
    <row r="205" spans="1:14" hidden="1" x14ac:dyDescent="0.15">
      <c r="A205" s="393"/>
      <c r="B205" s="396"/>
      <c r="C205" s="161"/>
      <c r="D205" s="161"/>
      <c r="E205" s="161"/>
      <c r="F205" s="141"/>
      <c r="G205" s="159" t="str">
        <f t="shared" si="19"/>
        <v/>
      </c>
      <c r="H205" s="142"/>
      <c r="I205" s="142"/>
    </row>
    <row r="206" spans="1:14" ht="12" hidden="1" customHeight="1" x14ac:dyDescent="0.15">
      <c r="A206" s="394"/>
      <c r="B206" s="397"/>
      <c r="C206" s="162"/>
      <c r="D206" s="162"/>
      <c r="E206" s="162"/>
      <c r="F206" s="143"/>
      <c r="G206" s="159" t="str">
        <f>IF(C206="優良事例の横展開支援事業",1/2,IF(C206="重点課題事業",2/3,IF(E206="3_1 新規に婚姻した世帯に対する住宅取得費用又は住宅賃借費用に係る支援及び新規に婚姻した世帯に対する引越費用に係る支援（一般コース）",1/2,IF(E206="3_2 新規に婚姻した世帯に対する住宅取得費用又は住宅賃借費用に係る支援及び新規に婚姻した世帯に対する引越費用に係る支援（都道府県主導型コース）",2/3,""))))</f>
        <v/>
      </c>
      <c r="H206" s="144"/>
      <c r="I206" s="144"/>
    </row>
    <row r="207" spans="1:14" hidden="1" x14ac:dyDescent="0.15">
      <c r="A207" s="392"/>
      <c r="B207" s="395"/>
      <c r="C207" s="160"/>
      <c r="D207" s="160"/>
      <c r="E207" s="160"/>
      <c r="F207" s="139"/>
      <c r="G207" s="158" t="str">
        <f>IF(C207="優良事例の横展開支援事業",1/2,IF(C207="重点課題事業",2/3,IF(E207="3_1 新規に婚姻した世帯に対する住宅取得費用又は住宅賃借費用に係る支援及び新規に婚姻した世帯に対する引越費用に係る支援（一般コース）",1/2,IF(E207="3_2 新規に婚姻した世帯に対する住宅取得費用又は住宅賃借費用に係る支援及び新規に婚姻した世帯に対する引越費用に係る支援（都道府県主導型コース）",2/3,""))))</f>
        <v/>
      </c>
      <c r="H207" s="140"/>
      <c r="I207" s="140"/>
      <c r="K207" s="136" t="s">
        <v>7282</v>
      </c>
      <c r="L207" s="136">
        <f>SUMIF($C207:$C216,$K207,$H207:$H216)</f>
        <v>0</v>
      </c>
      <c r="M207" s="136">
        <f>SUMIF($C207:$C216,$K207,$I207:$I216)</f>
        <v>0</v>
      </c>
    </row>
    <row r="208" spans="1:14" hidden="1" x14ac:dyDescent="0.15">
      <c r="A208" s="393"/>
      <c r="B208" s="396"/>
      <c r="C208" s="161"/>
      <c r="D208" s="161"/>
      <c r="E208" s="161"/>
      <c r="F208" s="141"/>
      <c r="G208" s="159" t="str">
        <f>IF(C208="優良事例の横展開支援事業",1/2,IF(C208="重点課題事業",2/3,IF(E208="3_1 新規に婚姻した世帯に対する住宅取得費用又は住宅賃借費用に係る支援及び新規に婚姻した世帯に対する引越費用に係る支援（一般コース）",1/2,IF(E208="3_2 新規に婚姻した世帯に対する住宅取得費用又は住宅賃借費用に係る支援及び新規に婚姻した世帯に対する引越費用に係る支援（都道府県主導型コース）",2/3,""))))</f>
        <v/>
      </c>
      <c r="H208" s="142"/>
      <c r="I208" s="142"/>
      <c r="K208" s="136" t="s">
        <v>7289</v>
      </c>
      <c r="L208" s="136">
        <f>SUMIF($C207:$C216,$K208,$H207:$H216)</f>
        <v>0</v>
      </c>
      <c r="M208" s="136">
        <f>SUMIF($C207:$C216,$K208,$I207:$I216)</f>
        <v>0</v>
      </c>
    </row>
    <row r="209" spans="1:14" hidden="1" x14ac:dyDescent="0.15">
      <c r="A209" s="393"/>
      <c r="B209" s="396"/>
      <c r="C209" s="161"/>
      <c r="D209" s="161"/>
      <c r="E209" s="161"/>
      <c r="F209" s="141"/>
      <c r="G209" s="159" t="str">
        <f t="shared" ref="G209:G215" si="20">IF(C209="優良事例の横展開支援事業",1/2,IF(C209="重点課題事業",2/3,IF(E209="3_1 新規に婚姻した世帯に対する住宅取得費用又は住宅賃借費用に係る支援及び新規に婚姻した世帯に対する引越費用に係る支援（一般コース）",1/2,IF(E209="3_2 新規に婚姻した世帯に対する住宅取得費用又は住宅賃借費用に係る支援及び新規に婚姻した世帯に対する引越費用に係る支援（都道府県主導型コース）",2/3,""))))</f>
        <v/>
      </c>
      <c r="H209" s="142"/>
      <c r="I209" s="142"/>
      <c r="K209" s="136" t="s">
        <v>7279</v>
      </c>
      <c r="L209" s="136">
        <f>SUMIF($C207:$C216,$K209,$H207:$H216)</f>
        <v>0</v>
      </c>
      <c r="M209" s="136">
        <f>SUMIF($C207:$C216,$K209,$I207:$I216)</f>
        <v>0</v>
      </c>
      <c r="N209" s="156">
        <f>IFERROR(VLOOKUP("結婚新生活支援事業",C207:G216,5,),0)</f>
        <v>0</v>
      </c>
    </row>
    <row r="210" spans="1:14" hidden="1" x14ac:dyDescent="0.15">
      <c r="A210" s="393"/>
      <c r="B210" s="396"/>
      <c r="C210" s="161"/>
      <c r="D210" s="161"/>
      <c r="E210" s="161"/>
      <c r="F210" s="141"/>
      <c r="G210" s="159" t="str">
        <f t="shared" si="20"/>
        <v/>
      </c>
      <c r="H210" s="142"/>
      <c r="I210" s="142"/>
      <c r="L210" s="136">
        <f>SUM(L207:L209)</f>
        <v>0</v>
      </c>
      <c r="M210" s="136">
        <f>SUM(M207:M209)</f>
        <v>0</v>
      </c>
    </row>
    <row r="211" spans="1:14" hidden="1" x14ac:dyDescent="0.15">
      <c r="A211" s="393"/>
      <c r="B211" s="396"/>
      <c r="C211" s="161"/>
      <c r="D211" s="161"/>
      <c r="E211" s="161"/>
      <c r="F211" s="141"/>
      <c r="G211" s="159" t="str">
        <f t="shared" si="20"/>
        <v/>
      </c>
      <c r="H211" s="142"/>
      <c r="I211" s="142"/>
    </row>
    <row r="212" spans="1:14" hidden="1" x14ac:dyDescent="0.15">
      <c r="A212" s="393"/>
      <c r="B212" s="396"/>
      <c r="C212" s="161"/>
      <c r="D212" s="161"/>
      <c r="E212" s="161"/>
      <c r="F212" s="141"/>
      <c r="G212" s="159" t="str">
        <f t="shared" si="20"/>
        <v/>
      </c>
      <c r="H212" s="142"/>
      <c r="I212" s="142"/>
    </row>
    <row r="213" spans="1:14" hidden="1" x14ac:dyDescent="0.15">
      <c r="A213" s="393"/>
      <c r="B213" s="396"/>
      <c r="C213" s="161"/>
      <c r="D213" s="161"/>
      <c r="E213" s="161"/>
      <c r="F213" s="141"/>
      <c r="G213" s="159" t="str">
        <f t="shared" si="20"/>
        <v/>
      </c>
      <c r="H213" s="142"/>
      <c r="I213" s="142"/>
    </row>
    <row r="214" spans="1:14" hidden="1" x14ac:dyDescent="0.15">
      <c r="A214" s="393"/>
      <c r="B214" s="396"/>
      <c r="C214" s="161"/>
      <c r="D214" s="161"/>
      <c r="E214" s="161"/>
      <c r="F214" s="141"/>
      <c r="G214" s="159" t="str">
        <f t="shared" si="20"/>
        <v/>
      </c>
      <c r="H214" s="142"/>
      <c r="I214" s="142"/>
    </row>
    <row r="215" spans="1:14" hidden="1" x14ac:dyDescent="0.15">
      <c r="A215" s="393"/>
      <c r="B215" s="396"/>
      <c r="C215" s="161"/>
      <c r="D215" s="161"/>
      <c r="E215" s="161"/>
      <c r="F215" s="141"/>
      <c r="G215" s="159" t="str">
        <f t="shared" si="20"/>
        <v/>
      </c>
      <c r="H215" s="142"/>
      <c r="I215" s="142"/>
    </row>
    <row r="216" spans="1:14" hidden="1" x14ac:dyDescent="0.15">
      <c r="A216" s="394"/>
      <c r="B216" s="397"/>
      <c r="C216" s="162"/>
      <c r="D216" s="162"/>
      <c r="E216" s="162"/>
      <c r="F216" s="143"/>
      <c r="G216" s="159" t="str">
        <f>IF(C216="優良事例の横展開支援事業",1/2,IF(C216="重点課題事業",2/3,IF(E216="3_1 新規に婚姻した世帯に対する住宅取得費用又は住宅賃借費用に係る支援及び新規に婚姻した世帯に対する引越費用に係る支援（一般コース）",1/2,IF(E216="3_2 新規に婚姻した世帯に対する住宅取得費用又は住宅賃借費用に係る支援及び新規に婚姻した世帯に対する引越費用に係る支援（都道府県主導型コース）",2/3,""))))</f>
        <v/>
      </c>
      <c r="H216" s="144"/>
      <c r="I216" s="144"/>
    </row>
    <row r="217" spans="1:14" hidden="1" x14ac:dyDescent="0.15">
      <c r="A217" s="392"/>
      <c r="B217" s="395"/>
      <c r="C217" s="160"/>
      <c r="D217" s="160"/>
      <c r="E217" s="160"/>
      <c r="F217" s="139"/>
      <c r="G217" s="158" t="str">
        <f>IF(C217="優良事例の横展開支援事業",1/2,IF(C217="重点課題事業",2/3,IF(E217="3_1 新規に婚姻した世帯に対する住宅取得費用又は住宅賃借費用に係る支援及び新規に婚姻した世帯に対する引越費用に係る支援（一般コース）",1/2,IF(E217="3_2 新規に婚姻した世帯に対する住宅取得費用又は住宅賃借費用に係る支援及び新規に婚姻した世帯に対する引越費用に係る支援（都道府県主導型コース）",2/3,""))))</f>
        <v/>
      </c>
      <c r="H217" s="140"/>
      <c r="I217" s="140"/>
      <c r="K217" s="136" t="s">
        <v>7282</v>
      </c>
      <c r="L217" s="136">
        <f>SUMIF($C217:$C226,$K217,$H217:$H226)</f>
        <v>0</v>
      </c>
      <c r="M217" s="136">
        <f>SUMIF($C217:$C226,$K217,$I217:$I226)</f>
        <v>0</v>
      </c>
    </row>
    <row r="218" spans="1:14" hidden="1" x14ac:dyDescent="0.15">
      <c r="A218" s="393"/>
      <c r="B218" s="396"/>
      <c r="C218" s="161"/>
      <c r="D218" s="161"/>
      <c r="E218" s="161"/>
      <c r="F218" s="141"/>
      <c r="G218" s="159" t="str">
        <f>IF(C218="優良事例の横展開支援事業",1/2,IF(C218="重点課題事業",2/3,IF(E218="3_1 新規に婚姻した世帯に対する住宅取得費用又は住宅賃借費用に係る支援及び新規に婚姻した世帯に対する引越費用に係る支援（一般コース）",1/2,IF(E218="3_2 新規に婚姻した世帯に対する住宅取得費用又は住宅賃借費用に係る支援及び新規に婚姻した世帯に対する引越費用に係る支援（都道府県主導型コース）",2/3,""))))</f>
        <v/>
      </c>
      <c r="H218" s="142"/>
      <c r="I218" s="142"/>
      <c r="K218" s="136" t="s">
        <v>7289</v>
      </c>
      <c r="L218" s="136">
        <f>SUMIF($C217:$C226,$K218,$H217:$H226)</f>
        <v>0</v>
      </c>
      <c r="M218" s="136">
        <f>SUMIF($C217:$C226,$K218,$I217:$I226)</f>
        <v>0</v>
      </c>
    </row>
    <row r="219" spans="1:14" hidden="1" x14ac:dyDescent="0.15">
      <c r="A219" s="393"/>
      <c r="B219" s="396"/>
      <c r="C219" s="161"/>
      <c r="D219" s="161"/>
      <c r="E219" s="161"/>
      <c r="F219" s="141"/>
      <c r="G219" s="159" t="str">
        <f t="shared" ref="G219:G225" si="21">IF(C219="優良事例の横展開支援事業",1/2,IF(C219="重点課題事業",2/3,IF(E219="3_1 新規に婚姻した世帯に対する住宅取得費用又は住宅賃借費用に係る支援及び新規に婚姻した世帯に対する引越費用に係る支援（一般コース）",1/2,IF(E219="3_2 新規に婚姻した世帯に対する住宅取得費用又は住宅賃借費用に係る支援及び新規に婚姻した世帯に対する引越費用に係る支援（都道府県主導型コース）",2/3,""))))</f>
        <v/>
      </c>
      <c r="H219" s="142"/>
      <c r="I219" s="142"/>
      <c r="K219" s="136" t="s">
        <v>7279</v>
      </c>
      <c r="L219" s="136">
        <f>SUMIF($C217:$C226,$K219,$H217:$H226)</f>
        <v>0</v>
      </c>
      <c r="M219" s="136">
        <f>SUMIF($C217:$C226,$K219,$I217:$I226)</f>
        <v>0</v>
      </c>
      <c r="N219" s="156">
        <f>IFERROR(VLOOKUP("結婚新生活支援事業",C217:G226,5,),0)</f>
        <v>0</v>
      </c>
    </row>
    <row r="220" spans="1:14" hidden="1" x14ac:dyDescent="0.15">
      <c r="A220" s="393"/>
      <c r="B220" s="396"/>
      <c r="C220" s="161"/>
      <c r="D220" s="161"/>
      <c r="E220" s="161"/>
      <c r="F220" s="141"/>
      <c r="G220" s="159" t="str">
        <f t="shared" si="21"/>
        <v/>
      </c>
      <c r="H220" s="142"/>
      <c r="I220" s="142"/>
      <c r="L220" s="136">
        <f>SUM(L217:L219)</f>
        <v>0</v>
      </c>
      <c r="M220" s="136">
        <f>SUM(M217:M219)</f>
        <v>0</v>
      </c>
    </row>
    <row r="221" spans="1:14" hidden="1" x14ac:dyDescent="0.15">
      <c r="A221" s="393"/>
      <c r="B221" s="396"/>
      <c r="C221" s="161"/>
      <c r="D221" s="161"/>
      <c r="E221" s="161"/>
      <c r="F221" s="141"/>
      <c r="G221" s="159" t="str">
        <f t="shared" si="21"/>
        <v/>
      </c>
      <c r="H221" s="142"/>
      <c r="I221" s="142"/>
    </row>
    <row r="222" spans="1:14" hidden="1" x14ac:dyDescent="0.15">
      <c r="A222" s="393"/>
      <c r="B222" s="396"/>
      <c r="C222" s="161"/>
      <c r="D222" s="161"/>
      <c r="E222" s="161"/>
      <c r="F222" s="141"/>
      <c r="G222" s="159" t="str">
        <f t="shared" si="21"/>
        <v/>
      </c>
      <c r="H222" s="142"/>
      <c r="I222" s="142"/>
    </row>
    <row r="223" spans="1:14" hidden="1" x14ac:dyDescent="0.15">
      <c r="A223" s="393"/>
      <c r="B223" s="396"/>
      <c r="C223" s="161"/>
      <c r="D223" s="161"/>
      <c r="E223" s="161"/>
      <c r="F223" s="141"/>
      <c r="G223" s="159" t="str">
        <f t="shared" si="21"/>
        <v/>
      </c>
      <c r="H223" s="142"/>
      <c r="I223" s="142"/>
    </row>
    <row r="224" spans="1:14" hidden="1" x14ac:dyDescent="0.15">
      <c r="A224" s="393"/>
      <c r="B224" s="396"/>
      <c r="C224" s="161"/>
      <c r="D224" s="161"/>
      <c r="E224" s="161"/>
      <c r="F224" s="141"/>
      <c r="G224" s="159" t="str">
        <f t="shared" si="21"/>
        <v/>
      </c>
      <c r="H224" s="142"/>
      <c r="I224" s="142"/>
    </row>
    <row r="225" spans="1:14" hidden="1" x14ac:dyDescent="0.15">
      <c r="A225" s="393"/>
      <c r="B225" s="396"/>
      <c r="C225" s="161"/>
      <c r="D225" s="161"/>
      <c r="E225" s="161"/>
      <c r="F225" s="141"/>
      <c r="G225" s="159" t="str">
        <f t="shared" si="21"/>
        <v/>
      </c>
      <c r="H225" s="142"/>
      <c r="I225" s="142"/>
    </row>
    <row r="226" spans="1:14" hidden="1" x14ac:dyDescent="0.15">
      <c r="A226" s="394"/>
      <c r="B226" s="397"/>
      <c r="C226" s="162"/>
      <c r="D226" s="162"/>
      <c r="E226" s="162"/>
      <c r="F226" s="143"/>
      <c r="G226" s="159" t="str">
        <f>IF(C226="優良事例の横展開支援事業",1/2,IF(C226="重点課題事業",2/3,IF(E226="3_1 新規に婚姻した世帯に対する住宅取得費用又は住宅賃借費用に係る支援及び新規に婚姻した世帯に対する引越費用に係る支援（一般コース）",1/2,IF(E226="3_2 新規に婚姻した世帯に対する住宅取得費用又は住宅賃借費用に係る支援及び新規に婚姻した世帯に対する引越費用に係る支援（都道府県主導型コース）",2/3,""))))</f>
        <v/>
      </c>
      <c r="H226" s="144"/>
      <c r="I226" s="144"/>
    </row>
    <row r="227" spans="1:14" hidden="1" x14ac:dyDescent="0.15">
      <c r="A227" s="392"/>
      <c r="B227" s="395"/>
      <c r="C227" s="160"/>
      <c r="D227" s="160"/>
      <c r="E227" s="160"/>
      <c r="F227" s="139"/>
      <c r="G227" s="158" t="str">
        <f>IF(C227="優良事例の横展開支援事業",1/2,IF(C227="重点課題事業",2/3,IF(E227="3_1 新規に婚姻した世帯に対する住宅取得費用又は住宅賃借費用に係る支援及び新規に婚姻した世帯に対する引越費用に係る支援（一般コース）",1/2,IF(E227="3_2 新規に婚姻した世帯に対する住宅取得費用又は住宅賃借費用に係る支援及び新規に婚姻した世帯に対する引越費用に係る支援（都道府県主導型コース）",2/3,""))))</f>
        <v/>
      </c>
      <c r="H227" s="140"/>
      <c r="I227" s="140"/>
      <c r="K227" s="136" t="s">
        <v>7282</v>
      </c>
      <c r="L227" s="136">
        <f>SUMIF($C227:$C236,$K227,$H227:$H236)</f>
        <v>0</v>
      </c>
      <c r="M227" s="136">
        <f>SUMIF($C227:$C236,$K227,$I227:$I236)</f>
        <v>0</v>
      </c>
    </row>
    <row r="228" spans="1:14" hidden="1" x14ac:dyDescent="0.15">
      <c r="A228" s="393"/>
      <c r="B228" s="396"/>
      <c r="C228" s="161"/>
      <c r="D228" s="161"/>
      <c r="E228" s="161"/>
      <c r="F228" s="141"/>
      <c r="G228" s="159" t="str">
        <f>IF(C228="優良事例の横展開支援事業",1/2,IF(C228="重点課題事業",2/3,IF(E228="3_1 新規に婚姻した世帯に対する住宅取得費用又は住宅賃借費用に係る支援及び新規に婚姻した世帯に対する引越費用に係る支援（一般コース）",1/2,IF(E228="3_2 新規に婚姻した世帯に対する住宅取得費用又は住宅賃借費用に係る支援及び新規に婚姻した世帯に対する引越費用に係る支援（都道府県主導型コース）",2/3,""))))</f>
        <v/>
      </c>
      <c r="H228" s="142"/>
      <c r="I228" s="142"/>
      <c r="K228" s="136" t="s">
        <v>7289</v>
      </c>
      <c r="L228" s="136">
        <f>SUMIF($C227:$C236,$K228,$H227:$H236)</f>
        <v>0</v>
      </c>
      <c r="M228" s="136">
        <f>SUMIF($C227:$C236,$K228,$I227:$I236)</f>
        <v>0</v>
      </c>
    </row>
    <row r="229" spans="1:14" hidden="1" x14ac:dyDescent="0.15">
      <c r="A229" s="393"/>
      <c r="B229" s="396"/>
      <c r="C229" s="161"/>
      <c r="D229" s="161"/>
      <c r="E229" s="161"/>
      <c r="F229" s="141"/>
      <c r="G229" s="159" t="str">
        <f t="shared" ref="G229:G235" si="22">IF(C229="優良事例の横展開支援事業",1/2,IF(C229="重点課題事業",2/3,IF(E229="3_1 新規に婚姻した世帯に対する住宅取得費用又は住宅賃借費用に係る支援及び新規に婚姻した世帯に対する引越費用に係る支援（一般コース）",1/2,IF(E229="3_2 新規に婚姻した世帯に対する住宅取得費用又は住宅賃借費用に係る支援及び新規に婚姻した世帯に対する引越費用に係る支援（都道府県主導型コース）",2/3,""))))</f>
        <v/>
      </c>
      <c r="H229" s="142"/>
      <c r="I229" s="142"/>
      <c r="K229" s="136" t="s">
        <v>7279</v>
      </c>
      <c r="L229" s="136">
        <f>SUMIF($C227:$C236,$K229,$H227:$H236)</f>
        <v>0</v>
      </c>
      <c r="M229" s="136">
        <f>SUMIF($C227:$C236,$K229,$I227:$I236)</f>
        <v>0</v>
      </c>
      <c r="N229" s="156">
        <f>IFERROR(VLOOKUP("結婚新生活支援事業",C227:G236,5,),0)</f>
        <v>0</v>
      </c>
    </row>
    <row r="230" spans="1:14" hidden="1" x14ac:dyDescent="0.15">
      <c r="A230" s="393"/>
      <c r="B230" s="396"/>
      <c r="C230" s="161"/>
      <c r="D230" s="161"/>
      <c r="E230" s="161"/>
      <c r="F230" s="141"/>
      <c r="G230" s="159" t="str">
        <f t="shared" si="22"/>
        <v/>
      </c>
      <c r="H230" s="142"/>
      <c r="I230" s="142"/>
      <c r="L230" s="136">
        <f>SUM(L227:L229)</f>
        <v>0</v>
      </c>
      <c r="M230" s="136">
        <f>SUM(M227:M229)</f>
        <v>0</v>
      </c>
    </row>
    <row r="231" spans="1:14" hidden="1" x14ac:dyDescent="0.15">
      <c r="A231" s="393"/>
      <c r="B231" s="396"/>
      <c r="C231" s="161"/>
      <c r="D231" s="161"/>
      <c r="E231" s="161"/>
      <c r="F231" s="141"/>
      <c r="G231" s="159" t="str">
        <f t="shared" si="22"/>
        <v/>
      </c>
      <c r="H231" s="142"/>
      <c r="I231" s="142"/>
    </row>
    <row r="232" spans="1:14" hidden="1" x14ac:dyDescent="0.15">
      <c r="A232" s="393"/>
      <c r="B232" s="396"/>
      <c r="C232" s="161"/>
      <c r="D232" s="161"/>
      <c r="E232" s="161"/>
      <c r="F232" s="141"/>
      <c r="G232" s="159" t="str">
        <f t="shared" si="22"/>
        <v/>
      </c>
      <c r="H232" s="142"/>
      <c r="I232" s="142"/>
    </row>
    <row r="233" spans="1:14" hidden="1" x14ac:dyDescent="0.15">
      <c r="A233" s="393"/>
      <c r="B233" s="396"/>
      <c r="C233" s="161"/>
      <c r="D233" s="161"/>
      <c r="E233" s="161"/>
      <c r="F233" s="141"/>
      <c r="G233" s="159" t="str">
        <f t="shared" si="22"/>
        <v/>
      </c>
      <c r="H233" s="142"/>
      <c r="I233" s="142"/>
    </row>
    <row r="234" spans="1:14" hidden="1" x14ac:dyDescent="0.15">
      <c r="A234" s="393"/>
      <c r="B234" s="396"/>
      <c r="C234" s="161"/>
      <c r="D234" s="161"/>
      <c r="E234" s="161"/>
      <c r="F234" s="141"/>
      <c r="G234" s="159" t="str">
        <f t="shared" si="22"/>
        <v/>
      </c>
      <c r="H234" s="142"/>
      <c r="I234" s="142"/>
    </row>
    <row r="235" spans="1:14" hidden="1" x14ac:dyDescent="0.15">
      <c r="A235" s="393"/>
      <c r="B235" s="396"/>
      <c r="C235" s="161"/>
      <c r="D235" s="161"/>
      <c r="E235" s="161"/>
      <c r="F235" s="141"/>
      <c r="G235" s="159" t="str">
        <f t="shared" si="22"/>
        <v/>
      </c>
      <c r="H235" s="142"/>
      <c r="I235" s="142"/>
    </row>
    <row r="236" spans="1:14" hidden="1" x14ac:dyDescent="0.15">
      <c r="A236" s="394"/>
      <c r="B236" s="397"/>
      <c r="C236" s="162"/>
      <c r="D236" s="162"/>
      <c r="E236" s="162"/>
      <c r="F236" s="143"/>
      <c r="G236" s="159" t="str">
        <f>IF(C236="優良事例の横展開支援事業",1/2,IF(C236="重点課題事業",2/3,IF(E236="3_1 新規に婚姻した世帯に対する住宅取得費用又は住宅賃借費用に係る支援及び新規に婚姻した世帯に対する引越費用に係る支援（一般コース）",1/2,IF(E236="3_2 新規に婚姻した世帯に対する住宅取得費用又は住宅賃借費用に係る支援及び新規に婚姻した世帯に対する引越費用に係る支援（都道府県主導型コース）",2/3,""))))</f>
        <v/>
      </c>
      <c r="H236" s="144"/>
      <c r="I236" s="144"/>
    </row>
    <row r="237" spans="1:14" hidden="1" x14ac:dyDescent="0.15">
      <c r="A237" s="392"/>
      <c r="B237" s="395"/>
      <c r="C237" s="160"/>
      <c r="D237" s="160"/>
      <c r="E237" s="160"/>
      <c r="F237" s="139"/>
      <c r="G237" s="158" t="str">
        <f>IF(C237="優良事例の横展開支援事業",1/2,IF(C237="重点課題事業",2/3,IF(E237="3_1 新規に婚姻した世帯に対する住宅取得費用又は住宅賃借費用に係る支援及び新規に婚姻した世帯に対する引越費用に係る支援（一般コース）",1/2,IF(E237="3_2 新規に婚姻した世帯に対する住宅取得費用又は住宅賃借費用に係る支援及び新規に婚姻した世帯に対する引越費用に係る支援（都道府県主導型コース）",2/3,""))))</f>
        <v/>
      </c>
      <c r="H237" s="140"/>
      <c r="I237" s="140"/>
      <c r="K237" s="136" t="s">
        <v>7282</v>
      </c>
      <c r="L237" s="136">
        <f>SUMIF($C237:$C246,$K237,$H237:$H246)</f>
        <v>0</v>
      </c>
      <c r="M237" s="136">
        <f>SUMIF($C237:$C246,$K237,$I237:$I246)</f>
        <v>0</v>
      </c>
    </row>
    <row r="238" spans="1:14" hidden="1" x14ac:dyDescent="0.15">
      <c r="A238" s="393"/>
      <c r="B238" s="396"/>
      <c r="C238" s="161"/>
      <c r="D238" s="161"/>
      <c r="E238" s="161"/>
      <c r="F238" s="141"/>
      <c r="G238" s="159" t="str">
        <f>IF(C238="優良事例の横展開支援事業",1/2,IF(C238="重点課題事業",2/3,IF(E238="3_1 新規に婚姻した世帯に対する住宅取得費用又は住宅賃借費用に係る支援及び新規に婚姻した世帯に対する引越費用に係る支援（一般コース）",1/2,IF(E238="3_2 新規に婚姻した世帯に対する住宅取得費用又は住宅賃借費用に係る支援及び新規に婚姻した世帯に対する引越費用に係る支援（都道府県主導型コース）",2/3,""))))</f>
        <v/>
      </c>
      <c r="H238" s="142"/>
      <c r="I238" s="142"/>
      <c r="K238" s="136" t="s">
        <v>7289</v>
      </c>
      <c r="L238" s="136">
        <f>SUMIF($C237:$C246,$K238,$H237:$H246)</f>
        <v>0</v>
      </c>
      <c r="M238" s="136">
        <f>SUMIF($C237:$C246,$K238,$I237:$I246)</f>
        <v>0</v>
      </c>
    </row>
    <row r="239" spans="1:14" hidden="1" x14ac:dyDescent="0.15">
      <c r="A239" s="393"/>
      <c r="B239" s="396"/>
      <c r="C239" s="161"/>
      <c r="D239" s="161"/>
      <c r="E239" s="161"/>
      <c r="F239" s="141"/>
      <c r="G239" s="159" t="str">
        <f t="shared" ref="G239:G245" si="23">IF(C239="優良事例の横展開支援事業",1/2,IF(C239="重点課題事業",2/3,IF(E239="3_1 新規に婚姻した世帯に対する住宅取得費用又は住宅賃借費用に係る支援及び新規に婚姻した世帯に対する引越費用に係る支援（一般コース）",1/2,IF(E239="3_2 新規に婚姻した世帯に対する住宅取得費用又は住宅賃借費用に係る支援及び新規に婚姻した世帯に対する引越費用に係る支援（都道府県主導型コース）",2/3,""))))</f>
        <v/>
      </c>
      <c r="H239" s="142"/>
      <c r="I239" s="142"/>
      <c r="K239" s="136" t="s">
        <v>7279</v>
      </c>
      <c r="L239" s="136">
        <f>SUMIF($C237:$C246,$K239,$H237:$H246)</f>
        <v>0</v>
      </c>
      <c r="M239" s="136">
        <f>SUMIF($C237:$C246,$K239,$I237:$I246)</f>
        <v>0</v>
      </c>
      <c r="N239" s="156">
        <f>IFERROR(VLOOKUP("結婚新生活支援事業",C237:G246,5,),0)</f>
        <v>0</v>
      </c>
    </row>
    <row r="240" spans="1:14" hidden="1" x14ac:dyDescent="0.15">
      <c r="A240" s="393"/>
      <c r="B240" s="396"/>
      <c r="C240" s="161"/>
      <c r="D240" s="161"/>
      <c r="E240" s="161"/>
      <c r="F240" s="141"/>
      <c r="G240" s="159" t="str">
        <f t="shared" si="23"/>
        <v/>
      </c>
      <c r="H240" s="142"/>
      <c r="I240" s="142"/>
      <c r="L240" s="136">
        <f>SUM(L237:L239)</f>
        <v>0</v>
      </c>
      <c r="M240" s="136">
        <f>SUM(M237:M239)</f>
        <v>0</v>
      </c>
    </row>
    <row r="241" spans="1:14" hidden="1" x14ac:dyDescent="0.15">
      <c r="A241" s="393"/>
      <c r="B241" s="396"/>
      <c r="C241" s="161"/>
      <c r="D241" s="161"/>
      <c r="E241" s="161"/>
      <c r="F241" s="141"/>
      <c r="G241" s="159" t="str">
        <f t="shared" si="23"/>
        <v/>
      </c>
      <c r="H241" s="142"/>
      <c r="I241" s="142"/>
    </row>
    <row r="242" spans="1:14" hidden="1" x14ac:dyDescent="0.15">
      <c r="A242" s="393"/>
      <c r="B242" s="396"/>
      <c r="C242" s="161"/>
      <c r="D242" s="161"/>
      <c r="E242" s="161"/>
      <c r="F242" s="141"/>
      <c r="G242" s="159" t="str">
        <f t="shared" si="23"/>
        <v/>
      </c>
      <c r="H242" s="142"/>
      <c r="I242" s="142"/>
    </row>
    <row r="243" spans="1:14" hidden="1" x14ac:dyDescent="0.15">
      <c r="A243" s="393"/>
      <c r="B243" s="396"/>
      <c r="C243" s="161"/>
      <c r="D243" s="161"/>
      <c r="E243" s="161"/>
      <c r="F243" s="141"/>
      <c r="G243" s="159" t="str">
        <f t="shared" si="23"/>
        <v/>
      </c>
      <c r="H243" s="142"/>
      <c r="I243" s="142"/>
    </row>
    <row r="244" spans="1:14" hidden="1" x14ac:dyDescent="0.15">
      <c r="A244" s="393"/>
      <c r="B244" s="396"/>
      <c r="C244" s="161"/>
      <c r="D244" s="161"/>
      <c r="E244" s="161"/>
      <c r="F244" s="141"/>
      <c r="G244" s="159" t="str">
        <f t="shared" si="23"/>
        <v/>
      </c>
      <c r="H244" s="142"/>
      <c r="I244" s="142"/>
    </row>
    <row r="245" spans="1:14" hidden="1" x14ac:dyDescent="0.15">
      <c r="A245" s="393"/>
      <c r="B245" s="396"/>
      <c r="C245" s="161"/>
      <c r="D245" s="161"/>
      <c r="E245" s="161"/>
      <c r="F245" s="141"/>
      <c r="G245" s="159" t="str">
        <f t="shared" si="23"/>
        <v/>
      </c>
      <c r="H245" s="142"/>
      <c r="I245" s="142"/>
    </row>
    <row r="246" spans="1:14" hidden="1" x14ac:dyDescent="0.15">
      <c r="A246" s="394"/>
      <c r="B246" s="397"/>
      <c r="C246" s="162"/>
      <c r="D246" s="162"/>
      <c r="E246" s="162"/>
      <c r="F246" s="143"/>
      <c r="G246" s="159" t="str">
        <f>IF(C246="優良事例の横展開支援事業",1/2,IF(C246="重点課題事業",2/3,IF(E246="3_1 新規に婚姻した世帯に対する住宅取得費用又は住宅賃借費用に係る支援及び新規に婚姻した世帯に対する引越費用に係る支援（一般コース）",1/2,IF(E246="3_2 新規に婚姻した世帯に対する住宅取得費用又は住宅賃借費用に係る支援及び新規に婚姻した世帯に対する引越費用に係る支援（都道府県主導型コース）",2/3,""))))</f>
        <v/>
      </c>
      <c r="H246" s="144"/>
      <c r="I246" s="144"/>
    </row>
    <row r="247" spans="1:14" hidden="1" x14ac:dyDescent="0.15">
      <c r="A247" s="392"/>
      <c r="B247" s="395"/>
      <c r="C247" s="160"/>
      <c r="D247" s="160"/>
      <c r="E247" s="160"/>
      <c r="F247" s="139"/>
      <c r="G247" s="158" t="str">
        <f>IF(C247="優良事例の横展開支援事業",1/2,IF(C247="重点課題事業",2/3,IF(E247="3_1 新規に婚姻した世帯に対する住宅取得費用又は住宅賃借費用に係る支援及び新規に婚姻した世帯に対する引越費用に係る支援（一般コース）",1/2,IF(E247="3_2 新規に婚姻した世帯に対する住宅取得費用又は住宅賃借費用に係る支援及び新規に婚姻した世帯に対する引越費用に係る支援（都道府県主導型コース）",2/3,""))))</f>
        <v/>
      </c>
      <c r="H247" s="140"/>
      <c r="I247" s="140"/>
      <c r="K247" s="136" t="s">
        <v>7282</v>
      </c>
      <c r="L247" s="136">
        <f>SUMIF($C247:$C256,$K247,$H247:$H256)</f>
        <v>0</v>
      </c>
      <c r="M247" s="136">
        <f>SUMIF($C247:$C256,$K247,$I247:$I256)</f>
        <v>0</v>
      </c>
    </row>
    <row r="248" spans="1:14" hidden="1" x14ac:dyDescent="0.15">
      <c r="A248" s="393"/>
      <c r="B248" s="396"/>
      <c r="C248" s="161"/>
      <c r="D248" s="161"/>
      <c r="E248" s="161"/>
      <c r="F248" s="141"/>
      <c r="G248" s="159" t="str">
        <f>IF(C248="優良事例の横展開支援事業",1/2,IF(C248="重点課題事業",2/3,IF(E248="3_1 新規に婚姻した世帯に対する住宅取得費用又は住宅賃借費用に係る支援及び新規に婚姻した世帯に対する引越費用に係る支援（一般コース）",1/2,IF(E248="3_2 新規に婚姻した世帯に対する住宅取得費用又は住宅賃借費用に係る支援及び新規に婚姻した世帯に対する引越費用に係る支援（都道府県主導型コース）",2/3,""))))</f>
        <v/>
      </c>
      <c r="H248" s="142"/>
      <c r="I248" s="142"/>
      <c r="K248" s="136" t="s">
        <v>7289</v>
      </c>
      <c r="L248" s="136">
        <f>SUMIF($C247:$C256,$K248,$H247:$H256)</f>
        <v>0</v>
      </c>
      <c r="M248" s="136">
        <f>SUMIF($C247:$C256,$K248,$I247:$I256)</f>
        <v>0</v>
      </c>
    </row>
    <row r="249" spans="1:14" hidden="1" x14ac:dyDescent="0.15">
      <c r="A249" s="393"/>
      <c r="B249" s="396"/>
      <c r="C249" s="161"/>
      <c r="D249" s="161"/>
      <c r="E249" s="161"/>
      <c r="F249" s="141"/>
      <c r="G249" s="159" t="str">
        <f t="shared" ref="G249:G255" si="24">IF(C249="優良事例の横展開支援事業",1/2,IF(C249="重点課題事業",2/3,IF(E249="3_1 新規に婚姻した世帯に対する住宅取得費用又は住宅賃借費用に係る支援及び新規に婚姻した世帯に対する引越費用に係る支援（一般コース）",1/2,IF(E249="3_2 新規に婚姻した世帯に対する住宅取得費用又は住宅賃借費用に係る支援及び新規に婚姻した世帯に対する引越費用に係る支援（都道府県主導型コース）",2/3,""))))</f>
        <v/>
      </c>
      <c r="H249" s="142"/>
      <c r="I249" s="142"/>
      <c r="K249" s="136" t="s">
        <v>7279</v>
      </c>
      <c r="L249" s="136">
        <f>SUMIF($C247:$C256,$K249,$H247:$H256)</f>
        <v>0</v>
      </c>
      <c r="M249" s="136">
        <f>SUMIF($C247:$C256,$K249,$I247:$I256)</f>
        <v>0</v>
      </c>
      <c r="N249" s="156">
        <f>IFERROR(VLOOKUP("結婚新生活支援事業",C247:G256,5,),0)</f>
        <v>0</v>
      </c>
    </row>
    <row r="250" spans="1:14" hidden="1" x14ac:dyDescent="0.15">
      <c r="A250" s="393"/>
      <c r="B250" s="396"/>
      <c r="C250" s="161"/>
      <c r="D250" s="161"/>
      <c r="E250" s="161"/>
      <c r="F250" s="141"/>
      <c r="G250" s="159" t="str">
        <f t="shared" si="24"/>
        <v/>
      </c>
      <c r="H250" s="142"/>
      <c r="I250" s="142"/>
      <c r="L250" s="136">
        <f>SUM(L247:L249)</f>
        <v>0</v>
      </c>
      <c r="M250" s="136">
        <f>SUM(M247:M249)</f>
        <v>0</v>
      </c>
    </row>
    <row r="251" spans="1:14" hidden="1" x14ac:dyDescent="0.15">
      <c r="A251" s="393"/>
      <c r="B251" s="396"/>
      <c r="C251" s="161"/>
      <c r="D251" s="161"/>
      <c r="E251" s="161"/>
      <c r="F251" s="141"/>
      <c r="G251" s="159" t="str">
        <f t="shared" si="24"/>
        <v/>
      </c>
      <c r="H251" s="142"/>
      <c r="I251" s="142"/>
    </row>
    <row r="252" spans="1:14" hidden="1" x14ac:dyDescent="0.15">
      <c r="A252" s="393"/>
      <c r="B252" s="396"/>
      <c r="C252" s="161"/>
      <c r="D252" s="161"/>
      <c r="E252" s="161"/>
      <c r="F252" s="141"/>
      <c r="G252" s="159" t="str">
        <f t="shared" si="24"/>
        <v/>
      </c>
      <c r="H252" s="142"/>
      <c r="I252" s="142"/>
    </row>
    <row r="253" spans="1:14" hidden="1" x14ac:dyDescent="0.15">
      <c r="A253" s="393"/>
      <c r="B253" s="396"/>
      <c r="C253" s="161"/>
      <c r="D253" s="161"/>
      <c r="E253" s="161"/>
      <c r="F253" s="141"/>
      <c r="G253" s="159" t="str">
        <f t="shared" si="24"/>
        <v/>
      </c>
      <c r="H253" s="142"/>
      <c r="I253" s="142"/>
    </row>
    <row r="254" spans="1:14" hidden="1" x14ac:dyDescent="0.15">
      <c r="A254" s="393"/>
      <c r="B254" s="396"/>
      <c r="C254" s="161"/>
      <c r="D254" s="161"/>
      <c r="E254" s="161"/>
      <c r="F254" s="141"/>
      <c r="G254" s="159" t="str">
        <f t="shared" si="24"/>
        <v/>
      </c>
      <c r="H254" s="142"/>
      <c r="I254" s="142"/>
    </row>
    <row r="255" spans="1:14" hidden="1" x14ac:dyDescent="0.15">
      <c r="A255" s="393"/>
      <c r="B255" s="396"/>
      <c r="C255" s="161"/>
      <c r="D255" s="161"/>
      <c r="E255" s="161"/>
      <c r="F255" s="141"/>
      <c r="G255" s="159" t="str">
        <f t="shared" si="24"/>
        <v/>
      </c>
      <c r="H255" s="142"/>
      <c r="I255" s="142"/>
    </row>
    <row r="256" spans="1:14" hidden="1" x14ac:dyDescent="0.15">
      <c r="A256" s="394"/>
      <c r="B256" s="397"/>
      <c r="C256" s="162"/>
      <c r="D256" s="162"/>
      <c r="E256" s="162"/>
      <c r="F256" s="143"/>
      <c r="G256" s="159" t="str">
        <f>IF(C256="優良事例の横展開支援事業",1/2,IF(C256="重点課題事業",2/3,IF(E256="3_1 新規に婚姻した世帯に対する住宅取得費用又は住宅賃借費用に係る支援及び新規に婚姻した世帯に対する引越費用に係る支援（一般コース）",1/2,IF(E256="3_2 新規に婚姻した世帯に対する住宅取得費用又は住宅賃借費用に係る支援及び新規に婚姻した世帯に対する引越費用に係る支援（都道府県主導型コース）",2/3,""))))</f>
        <v/>
      </c>
      <c r="H256" s="144"/>
      <c r="I256" s="144"/>
    </row>
    <row r="257" spans="1:14" hidden="1" x14ac:dyDescent="0.15">
      <c r="A257" s="392"/>
      <c r="B257" s="395"/>
      <c r="C257" s="160"/>
      <c r="D257" s="160"/>
      <c r="E257" s="160"/>
      <c r="F257" s="139"/>
      <c r="G257" s="158" t="str">
        <f>IF(C257="優良事例の横展開支援事業",1/2,IF(C257="重点課題事業",2/3,IF(E257="3_1 新規に婚姻した世帯に対する住宅取得費用又は住宅賃借費用に係る支援及び新規に婚姻した世帯に対する引越費用に係る支援（一般コース）",1/2,IF(E257="3_2 新規に婚姻した世帯に対する住宅取得費用又は住宅賃借費用に係る支援及び新規に婚姻した世帯に対する引越費用に係る支援（都道府県主導型コース）",2/3,""))))</f>
        <v/>
      </c>
      <c r="H257" s="140"/>
      <c r="I257" s="140"/>
      <c r="K257" s="136" t="s">
        <v>7282</v>
      </c>
      <c r="L257" s="136">
        <f>SUMIF($C257:$C266,$K257,$H257:$H266)</f>
        <v>0</v>
      </c>
      <c r="M257" s="136">
        <f>SUMIF($C257:$C266,$K257,$I257:$I266)</f>
        <v>0</v>
      </c>
    </row>
    <row r="258" spans="1:14" hidden="1" x14ac:dyDescent="0.15">
      <c r="A258" s="393"/>
      <c r="B258" s="396"/>
      <c r="C258" s="161"/>
      <c r="D258" s="161"/>
      <c r="E258" s="161"/>
      <c r="F258" s="141"/>
      <c r="G258" s="159" t="str">
        <f>IF(C258="優良事例の横展開支援事業",1/2,IF(C258="重点課題事業",2/3,IF(E258="3_1 新規に婚姻した世帯に対する住宅取得費用又は住宅賃借費用に係る支援及び新規に婚姻した世帯に対する引越費用に係る支援（一般コース）",1/2,IF(E258="3_2 新規に婚姻した世帯に対する住宅取得費用又は住宅賃借費用に係る支援及び新規に婚姻した世帯に対する引越費用に係る支援（都道府県主導型コース）",2/3,""))))</f>
        <v/>
      </c>
      <c r="H258" s="142"/>
      <c r="I258" s="142"/>
      <c r="K258" s="136" t="s">
        <v>7289</v>
      </c>
      <c r="L258" s="136">
        <f>SUMIF($C257:$C266,$K258,$H257:$H266)</f>
        <v>0</v>
      </c>
      <c r="M258" s="136">
        <f>SUMIF($C257:$C266,$K258,$I257:$I266)</f>
        <v>0</v>
      </c>
    </row>
    <row r="259" spans="1:14" hidden="1" x14ac:dyDescent="0.15">
      <c r="A259" s="393"/>
      <c r="B259" s="396"/>
      <c r="C259" s="161"/>
      <c r="D259" s="161"/>
      <c r="E259" s="161"/>
      <c r="F259" s="141"/>
      <c r="G259" s="159" t="str">
        <f t="shared" ref="G259:G265" si="25">IF(C259="優良事例の横展開支援事業",1/2,IF(C259="重点課題事業",2/3,IF(E259="3_1 新規に婚姻した世帯に対する住宅取得費用又は住宅賃借費用に係る支援及び新規に婚姻した世帯に対する引越費用に係る支援（一般コース）",1/2,IF(E259="3_2 新規に婚姻した世帯に対する住宅取得費用又は住宅賃借費用に係る支援及び新規に婚姻した世帯に対する引越費用に係る支援（都道府県主導型コース）",2/3,""))))</f>
        <v/>
      </c>
      <c r="H259" s="142"/>
      <c r="I259" s="142"/>
      <c r="K259" s="136" t="s">
        <v>7279</v>
      </c>
      <c r="L259" s="136">
        <f>SUMIF($C257:$C266,$K259,$H257:$H266)</f>
        <v>0</v>
      </c>
      <c r="M259" s="136">
        <f>SUMIF($C257:$C266,$K259,$I257:$I266)</f>
        <v>0</v>
      </c>
      <c r="N259" s="156">
        <f>IFERROR(VLOOKUP("結婚新生活支援事業",C257:G266,5,),0)</f>
        <v>0</v>
      </c>
    </row>
    <row r="260" spans="1:14" hidden="1" x14ac:dyDescent="0.15">
      <c r="A260" s="393"/>
      <c r="B260" s="396"/>
      <c r="C260" s="161"/>
      <c r="D260" s="161"/>
      <c r="E260" s="161"/>
      <c r="F260" s="141"/>
      <c r="G260" s="159" t="str">
        <f t="shared" si="25"/>
        <v/>
      </c>
      <c r="H260" s="142"/>
      <c r="I260" s="142"/>
      <c r="L260" s="136">
        <f>SUM(L257:L259)</f>
        <v>0</v>
      </c>
      <c r="M260" s="136">
        <f>SUM(M257:M259)</f>
        <v>0</v>
      </c>
    </row>
    <row r="261" spans="1:14" hidden="1" x14ac:dyDescent="0.15">
      <c r="A261" s="393"/>
      <c r="B261" s="396"/>
      <c r="C261" s="161"/>
      <c r="D261" s="161"/>
      <c r="E261" s="161"/>
      <c r="F261" s="141"/>
      <c r="G261" s="159" t="str">
        <f t="shared" si="25"/>
        <v/>
      </c>
      <c r="H261" s="142"/>
      <c r="I261" s="142"/>
    </row>
    <row r="262" spans="1:14" hidden="1" x14ac:dyDescent="0.15">
      <c r="A262" s="393"/>
      <c r="B262" s="396"/>
      <c r="C262" s="161"/>
      <c r="D262" s="161"/>
      <c r="E262" s="161"/>
      <c r="F262" s="141"/>
      <c r="G262" s="159" t="str">
        <f t="shared" si="25"/>
        <v/>
      </c>
      <c r="H262" s="142"/>
      <c r="I262" s="142"/>
    </row>
    <row r="263" spans="1:14" hidden="1" x14ac:dyDescent="0.15">
      <c r="A263" s="393"/>
      <c r="B263" s="396"/>
      <c r="C263" s="161"/>
      <c r="D263" s="161"/>
      <c r="E263" s="161"/>
      <c r="F263" s="141"/>
      <c r="G263" s="159" t="str">
        <f t="shared" si="25"/>
        <v/>
      </c>
      <c r="H263" s="142"/>
      <c r="I263" s="142"/>
    </row>
    <row r="264" spans="1:14" hidden="1" x14ac:dyDescent="0.15">
      <c r="A264" s="393"/>
      <c r="B264" s="396"/>
      <c r="C264" s="161"/>
      <c r="D264" s="161"/>
      <c r="E264" s="161"/>
      <c r="F264" s="141"/>
      <c r="G264" s="159" t="str">
        <f t="shared" si="25"/>
        <v/>
      </c>
      <c r="H264" s="142"/>
      <c r="I264" s="142"/>
    </row>
    <row r="265" spans="1:14" hidden="1" x14ac:dyDescent="0.15">
      <c r="A265" s="393"/>
      <c r="B265" s="396"/>
      <c r="C265" s="161"/>
      <c r="D265" s="161"/>
      <c r="E265" s="161"/>
      <c r="F265" s="141"/>
      <c r="G265" s="159" t="str">
        <f t="shared" si="25"/>
        <v/>
      </c>
      <c r="H265" s="142"/>
      <c r="I265" s="142"/>
    </row>
    <row r="266" spans="1:14" hidden="1" x14ac:dyDescent="0.15">
      <c r="A266" s="394"/>
      <c r="B266" s="397"/>
      <c r="C266" s="162"/>
      <c r="D266" s="162"/>
      <c r="E266" s="162"/>
      <c r="F266" s="143"/>
      <c r="G266" s="159" t="str">
        <f>IF(C266="優良事例の横展開支援事業",1/2,IF(C266="重点課題事業",2/3,IF(E266="3_1 新規に婚姻した世帯に対する住宅取得費用又は住宅賃借費用に係る支援及び新規に婚姻した世帯に対する引越費用に係る支援（一般コース）",1/2,IF(E266="3_2 新規に婚姻した世帯に対する住宅取得費用又は住宅賃借費用に係る支援及び新規に婚姻した世帯に対する引越費用に係る支援（都道府県主導型コース）",2/3,""))))</f>
        <v/>
      </c>
      <c r="H266" s="144"/>
      <c r="I266" s="144"/>
    </row>
    <row r="267" spans="1:14" hidden="1" x14ac:dyDescent="0.15">
      <c r="A267" s="392"/>
      <c r="B267" s="395"/>
      <c r="C267" s="160"/>
      <c r="D267" s="160"/>
      <c r="E267" s="160"/>
      <c r="F267" s="139"/>
      <c r="G267" s="158" t="str">
        <f>IF(C267="優良事例の横展開支援事業",1/2,IF(C267="重点課題事業",2/3,IF(E267="3_1 新規に婚姻した世帯に対する住宅取得費用又は住宅賃借費用に係る支援及び新規に婚姻した世帯に対する引越費用に係る支援（一般コース）",1/2,IF(E267="3_2 新規に婚姻した世帯に対する住宅取得費用又は住宅賃借費用に係る支援及び新規に婚姻した世帯に対する引越費用に係る支援（都道府県主導型コース）",2/3,""))))</f>
        <v/>
      </c>
      <c r="H267" s="140"/>
      <c r="I267" s="140"/>
      <c r="K267" s="136" t="s">
        <v>7282</v>
      </c>
      <c r="L267" s="136">
        <f>SUMIF($C267:$C276,$K267,$H267:$H276)</f>
        <v>0</v>
      </c>
      <c r="M267" s="136">
        <f>SUMIF($C267:$C276,$K267,$I267:$I276)</f>
        <v>0</v>
      </c>
    </row>
    <row r="268" spans="1:14" hidden="1" x14ac:dyDescent="0.15">
      <c r="A268" s="393"/>
      <c r="B268" s="396"/>
      <c r="C268" s="161"/>
      <c r="D268" s="161"/>
      <c r="E268" s="161"/>
      <c r="F268" s="141"/>
      <c r="G268" s="159" t="str">
        <f>IF(C268="優良事例の横展開支援事業",1/2,IF(C268="重点課題事業",2/3,IF(E268="3_1 新規に婚姻した世帯に対する住宅取得費用又は住宅賃借費用に係る支援及び新規に婚姻した世帯に対する引越費用に係る支援（一般コース）",1/2,IF(E268="3_2 新規に婚姻した世帯に対する住宅取得費用又は住宅賃借費用に係る支援及び新規に婚姻した世帯に対する引越費用に係る支援（都道府県主導型コース）",2/3,""))))</f>
        <v/>
      </c>
      <c r="H268" s="142"/>
      <c r="I268" s="142"/>
      <c r="K268" s="136" t="s">
        <v>7289</v>
      </c>
      <c r="L268" s="136">
        <f>SUMIF($C267:$C276,$K268,$H267:$H276)</f>
        <v>0</v>
      </c>
      <c r="M268" s="136">
        <f>SUMIF($C267:$C276,$K268,$I267:$I276)</f>
        <v>0</v>
      </c>
    </row>
    <row r="269" spans="1:14" hidden="1" x14ac:dyDescent="0.15">
      <c r="A269" s="393"/>
      <c r="B269" s="396"/>
      <c r="C269" s="161"/>
      <c r="D269" s="161"/>
      <c r="E269" s="161"/>
      <c r="F269" s="141"/>
      <c r="G269" s="159" t="str">
        <f t="shared" ref="G269:G275" si="26">IF(C269="優良事例の横展開支援事業",1/2,IF(C269="重点課題事業",2/3,IF(E269="3_1 新規に婚姻した世帯に対する住宅取得費用又は住宅賃借費用に係る支援及び新規に婚姻した世帯に対する引越費用に係る支援（一般コース）",1/2,IF(E269="3_2 新規に婚姻した世帯に対する住宅取得費用又は住宅賃借費用に係る支援及び新規に婚姻した世帯に対する引越費用に係る支援（都道府県主導型コース）",2/3,""))))</f>
        <v/>
      </c>
      <c r="H269" s="142"/>
      <c r="I269" s="142"/>
      <c r="K269" s="136" t="s">
        <v>7279</v>
      </c>
      <c r="L269" s="136">
        <f>SUMIF($C267:$C276,$K269,$H267:$H276)</f>
        <v>0</v>
      </c>
      <c r="M269" s="136">
        <f>SUMIF($C267:$C276,$K269,$I267:$I276)</f>
        <v>0</v>
      </c>
      <c r="N269" s="156">
        <f>IFERROR(VLOOKUP("結婚新生活支援事業",C267:G276,5,),0)</f>
        <v>0</v>
      </c>
    </row>
    <row r="270" spans="1:14" hidden="1" x14ac:dyDescent="0.15">
      <c r="A270" s="393"/>
      <c r="B270" s="396"/>
      <c r="C270" s="161"/>
      <c r="D270" s="161"/>
      <c r="E270" s="161"/>
      <c r="F270" s="141"/>
      <c r="G270" s="159" t="str">
        <f t="shared" si="26"/>
        <v/>
      </c>
      <c r="H270" s="142"/>
      <c r="I270" s="142"/>
      <c r="L270" s="136">
        <f>SUM(L267:L269)</f>
        <v>0</v>
      </c>
      <c r="M270" s="136">
        <f>SUM(M267:M269)</f>
        <v>0</v>
      </c>
    </row>
    <row r="271" spans="1:14" hidden="1" x14ac:dyDescent="0.15">
      <c r="A271" s="393"/>
      <c r="B271" s="396"/>
      <c r="C271" s="161"/>
      <c r="D271" s="161"/>
      <c r="E271" s="161"/>
      <c r="F271" s="141"/>
      <c r="G271" s="159" t="str">
        <f t="shared" si="26"/>
        <v/>
      </c>
      <c r="H271" s="142"/>
      <c r="I271" s="142"/>
    </row>
    <row r="272" spans="1:14" hidden="1" x14ac:dyDescent="0.15">
      <c r="A272" s="393"/>
      <c r="B272" s="396"/>
      <c r="C272" s="161"/>
      <c r="D272" s="161"/>
      <c r="E272" s="161"/>
      <c r="F272" s="141"/>
      <c r="G272" s="159" t="str">
        <f t="shared" si="26"/>
        <v/>
      </c>
      <c r="H272" s="142"/>
      <c r="I272" s="142"/>
    </row>
    <row r="273" spans="1:14" hidden="1" x14ac:dyDescent="0.15">
      <c r="A273" s="393"/>
      <c r="B273" s="396"/>
      <c r="C273" s="161"/>
      <c r="D273" s="161"/>
      <c r="E273" s="161"/>
      <c r="F273" s="141"/>
      <c r="G273" s="159" t="str">
        <f t="shared" si="26"/>
        <v/>
      </c>
      <c r="H273" s="142"/>
      <c r="I273" s="142"/>
    </row>
    <row r="274" spans="1:14" hidden="1" x14ac:dyDescent="0.15">
      <c r="A274" s="393"/>
      <c r="B274" s="396"/>
      <c r="C274" s="161"/>
      <c r="D274" s="161"/>
      <c r="E274" s="161"/>
      <c r="F274" s="141"/>
      <c r="G274" s="159" t="str">
        <f t="shared" si="26"/>
        <v/>
      </c>
      <c r="H274" s="142"/>
      <c r="I274" s="142"/>
    </row>
    <row r="275" spans="1:14" hidden="1" x14ac:dyDescent="0.15">
      <c r="A275" s="393"/>
      <c r="B275" s="396"/>
      <c r="C275" s="161"/>
      <c r="D275" s="161"/>
      <c r="E275" s="161"/>
      <c r="F275" s="141"/>
      <c r="G275" s="159" t="str">
        <f t="shared" si="26"/>
        <v/>
      </c>
      <c r="H275" s="142"/>
      <c r="I275" s="142"/>
    </row>
    <row r="276" spans="1:14" hidden="1" x14ac:dyDescent="0.15">
      <c r="A276" s="394"/>
      <c r="B276" s="397"/>
      <c r="C276" s="162"/>
      <c r="D276" s="162"/>
      <c r="E276" s="162"/>
      <c r="F276" s="143"/>
      <c r="G276" s="159" t="str">
        <f>IF(C276="優良事例の横展開支援事業",1/2,IF(C276="重点課題事業",2/3,IF(E276="3_1 新規に婚姻した世帯に対する住宅取得費用又は住宅賃借費用に係る支援及び新規に婚姻した世帯に対する引越費用に係る支援（一般コース）",1/2,IF(E276="3_2 新規に婚姻した世帯に対する住宅取得費用又は住宅賃借費用に係る支援及び新規に婚姻した世帯に対する引越費用に係る支援（都道府県主導型コース）",2/3,""))))</f>
        <v/>
      </c>
      <c r="H276" s="144"/>
      <c r="I276" s="144"/>
    </row>
    <row r="277" spans="1:14" hidden="1" x14ac:dyDescent="0.15">
      <c r="A277" s="392"/>
      <c r="B277" s="395"/>
      <c r="C277" s="160"/>
      <c r="D277" s="160"/>
      <c r="E277" s="160"/>
      <c r="F277" s="139"/>
      <c r="G277" s="158" t="str">
        <f>IF(C277="優良事例の横展開支援事業",1/2,IF(C277="重点課題事業",2/3,IF(E277="3_1 新規に婚姻した世帯に対する住宅取得費用又は住宅賃借費用に係る支援及び新規に婚姻した世帯に対する引越費用に係る支援（一般コース）",1/2,IF(E277="3_2 新規に婚姻した世帯に対する住宅取得費用又は住宅賃借費用に係る支援及び新規に婚姻した世帯に対する引越費用に係る支援（都道府県主導型コース）",2/3,""))))</f>
        <v/>
      </c>
      <c r="H277" s="140"/>
      <c r="I277" s="140"/>
      <c r="K277" s="136" t="s">
        <v>7282</v>
      </c>
      <c r="L277" s="136">
        <f>SUMIF($C277:$C286,$K277,$H277:$H286)</f>
        <v>0</v>
      </c>
      <c r="M277" s="136">
        <f>SUMIF($C277:$C286,$K277,$I277:$I286)</f>
        <v>0</v>
      </c>
    </row>
    <row r="278" spans="1:14" hidden="1" x14ac:dyDescent="0.15">
      <c r="A278" s="393"/>
      <c r="B278" s="396"/>
      <c r="C278" s="161"/>
      <c r="D278" s="161"/>
      <c r="E278" s="161"/>
      <c r="F278" s="141"/>
      <c r="G278" s="159" t="str">
        <f>IF(C278="優良事例の横展開支援事業",1/2,IF(C278="重点課題事業",2/3,IF(E278="3_1 新規に婚姻した世帯に対する住宅取得費用又は住宅賃借費用に係る支援及び新規に婚姻した世帯に対する引越費用に係る支援（一般コース）",1/2,IF(E278="3_2 新規に婚姻した世帯に対する住宅取得費用又は住宅賃借費用に係る支援及び新規に婚姻した世帯に対する引越費用に係る支援（都道府県主導型コース）",2/3,""))))</f>
        <v/>
      </c>
      <c r="H278" s="142"/>
      <c r="I278" s="142"/>
      <c r="K278" s="136" t="s">
        <v>7289</v>
      </c>
      <c r="L278" s="136">
        <f>SUMIF($C277:$C286,$K278,$H277:$H286)</f>
        <v>0</v>
      </c>
      <c r="M278" s="136">
        <f>SUMIF($C277:$C286,$K278,$I277:$I286)</f>
        <v>0</v>
      </c>
    </row>
    <row r="279" spans="1:14" hidden="1" x14ac:dyDescent="0.15">
      <c r="A279" s="393"/>
      <c r="B279" s="396"/>
      <c r="C279" s="161"/>
      <c r="D279" s="161"/>
      <c r="E279" s="161"/>
      <c r="F279" s="141"/>
      <c r="G279" s="159" t="str">
        <f t="shared" ref="G279:G285" si="27">IF(C279="優良事例の横展開支援事業",1/2,IF(C279="重点課題事業",2/3,IF(E279="3_1 新規に婚姻した世帯に対する住宅取得費用又は住宅賃借費用に係る支援及び新規に婚姻した世帯に対する引越費用に係る支援（一般コース）",1/2,IF(E279="3_2 新規に婚姻した世帯に対する住宅取得費用又は住宅賃借費用に係る支援及び新規に婚姻した世帯に対する引越費用に係る支援（都道府県主導型コース）",2/3,""))))</f>
        <v/>
      </c>
      <c r="H279" s="142"/>
      <c r="I279" s="142"/>
      <c r="K279" s="136" t="s">
        <v>7279</v>
      </c>
      <c r="L279" s="136">
        <f>SUMIF($C277:$C286,$K279,$H277:$H286)</f>
        <v>0</v>
      </c>
      <c r="M279" s="136">
        <f>SUMIF($C277:$C286,$K279,$I277:$I286)</f>
        <v>0</v>
      </c>
      <c r="N279" s="156">
        <f>IFERROR(VLOOKUP("結婚新生活支援事業",C277:G286,5,),0)</f>
        <v>0</v>
      </c>
    </row>
    <row r="280" spans="1:14" hidden="1" x14ac:dyDescent="0.15">
      <c r="A280" s="393"/>
      <c r="B280" s="396"/>
      <c r="C280" s="161"/>
      <c r="D280" s="161"/>
      <c r="E280" s="161"/>
      <c r="F280" s="141"/>
      <c r="G280" s="159" t="str">
        <f t="shared" si="27"/>
        <v/>
      </c>
      <c r="H280" s="142"/>
      <c r="I280" s="142"/>
      <c r="L280" s="136">
        <f>SUM(L277:L279)</f>
        <v>0</v>
      </c>
      <c r="M280" s="136">
        <f>SUM(M277:M279)</f>
        <v>0</v>
      </c>
    </row>
    <row r="281" spans="1:14" hidden="1" x14ac:dyDescent="0.15">
      <c r="A281" s="393"/>
      <c r="B281" s="396"/>
      <c r="C281" s="161"/>
      <c r="D281" s="161"/>
      <c r="E281" s="161"/>
      <c r="F281" s="141"/>
      <c r="G281" s="159" t="str">
        <f t="shared" si="27"/>
        <v/>
      </c>
      <c r="H281" s="142"/>
      <c r="I281" s="142"/>
    </row>
    <row r="282" spans="1:14" hidden="1" x14ac:dyDescent="0.15">
      <c r="A282" s="393"/>
      <c r="B282" s="396"/>
      <c r="C282" s="161"/>
      <c r="D282" s="161"/>
      <c r="E282" s="161"/>
      <c r="F282" s="141"/>
      <c r="G282" s="159" t="str">
        <f t="shared" si="27"/>
        <v/>
      </c>
      <c r="H282" s="142"/>
      <c r="I282" s="142"/>
    </row>
    <row r="283" spans="1:14" hidden="1" x14ac:dyDescent="0.15">
      <c r="A283" s="393"/>
      <c r="B283" s="396"/>
      <c r="C283" s="161"/>
      <c r="D283" s="161"/>
      <c r="E283" s="161"/>
      <c r="F283" s="141"/>
      <c r="G283" s="159" t="str">
        <f t="shared" si="27"/>
        <v/>
      </c>
      <c r="H283" s="142"/>
      <c r="I283" s="142"/>
    </row>
    <row r="284" spans="1:14" hidden="1" x14ac:dyDescent="0.15">
      <c r="A284" s="393"/>
      <c r="B284" s="396"/>
      <c r="C284" s="161"/>
      <c r="D284" s="161"/>
      <c r="E284" s="161"/>
      <c r="F284" s="141"/>
      <c r="G284" s="159" t="str">
        <f t="shared" si="27"/>
        <v/>
      </c>
      <c r="H284" s="142"/>
      <c r="I284" s="142"/>
    </row>
    <row r="285" spans="1:14" hidden="1" x14ac:dyDescent="0.15">
      <c r="A285" s="393"/>
      <c r="B285" s="396"/>
      <c r="C285" s="161"/>
      <c r="D285" s="161"/>
      <c r="E285" s="161"/>
      <c r="F285" s="141"/>
      <c r="G285" s="159" t="str">
        <f t="shared" si="27"/>
        <v/>
      </c>
      <c r="H285" s="142"/>
      <c r="I285" s="142"/>
    </row>
    <row r="286" spans="1:14" hidden="1" x14ac:dyDescent="0.15">
      <c r="A286" s="394"/>
      <c r="B286" s="397"/>
      <c r="C286" s="162"/>
      <c r="D286" s="162"/>
      <c r="E286" s="162"/>
      <c r="F286" s="143"/>
      <c r="G286" s="159" t="str">
        <f>IF(C286="優良事例の横展開支援事業",1/2,IF(C286="重点課題事業",2/3,IF(E286="3_1 新規に婚姻した世帯に対する住宅取得費用又は住宅賃借費用に係る支援及び新規に婚姻した世帯に対する引越費用に係る支援（一般コース）",1/2,IF(E286="3_2 新規に婚姻した世帯に対する住宅取得費用又は住宅賃借費用に係る支援及び新規に婚姻した世帯に対する引越費用に係る支援（都道府県主導型コース）",2/3,""))))</f>
        <v/>
      </c>
      <c r="H286" s="144"/>
      <c r="I286" s="144"/>
    </row>
    <row r="287" spans="1:14" hidden="1" x14ac:dyDescent="0.15">
      <c r="A287" s="392"/>
      <c r="B287" s="395"/>
      <c r="C287" s="160"/>
      <c r="D287" s="160"/>
      <c r="E287" s="160"/>
      <c r="F287" s="139"/>
      <c r="G287" s="158" t="str">
        <f>IF(C287="優良事例の横展開支援事業",1/2,IF(C287="重点課題事業",2/3,IF(E287="3_1 新規に婚姻した世帯に対する住宅取得費用又は住宅賃借費用に係る支援及び新規に婚姻した世帯に対する引越費用に係る支援（一般コース）",1/2,IF(E287="3_2 新規に婚姻した世帯に対する住宅取得費用又は住宅賃借費用に係る支援及び新規に婚姻した世帯に対する引越費用に係る支援（都道府県主導型コース）",2/3,""))))</f>
        <v/>
      </c>
      <c r="H287" s="140"/>
      <c r="I287" s="140"/>
      <c r="K287" s="136" t="s">
        <v>7282</v>
      </c>
      <c r="L287" s="136">
        <f>SUMIF($C287:$C296,$K287,$H287:$H296)</f>
        <v>0</v>
      </c>
      <c r="M287" s="136">
        <f>SUMIF($C287:$C296,$K287,$I287:$I296)</f>
        <v>0</v>
      </c>
    </row>
    <row r="288" spans="1:14" hidden="1" x14ac:dyDescent="0.15">
      <c r="A288" s="393"/>
      <c r="B288" s="396"/>
      <c r="C288" s="161"/>
      <c r="D288" s="161"/>
      <c r="E288" s="161"/>
      <c r="F288" s="141"/>
      <c r="G288" s="159" t="str">
        <f>IF(C288="優良事例の横展開支援事業",1/2,IF(C288="重点課題事業",2/3,IF(E288="3_1 新規に婚姻した世帯に対する住宅取得費用又は住宅賃借費用に係る支援及び新規に婚姻した世帯に対する引越費用に係る支援（一般コース）",1/2,IF(E288="3_2 新規に婚姻した世帯に対する住宅取得費用又は住宅賃借費用に係る支援及び新規に婚姻した世帯に対する引越費用に係る支援（都道府県主導型コース）",2/3,""))))</f>
        <v/>
      </c>
      <c r="H288" s="142"/>
      <c r="I288" s="142"/>
      <c r="K288" s="136" t="s">
        <v>7289</v>
      </c>
      <c r="L288" s="136">
        <f>SUMIF($C287:$C296,$K288,$H287:$H296)</f>
        <v>0</v>
      </c>
      <c r="M288" s="136">
        <f>SUMIF($C287:$C296,$K288,$I287:$I296)</f>
        <v>0</v>
      </c>
    </row>
    <row r="289" spans="1:14" hidden="1" x14ac:dyDescent="0.15">
      <c r="A289" s="393"/>
      <c r="B289" s="396"/>
      <c r="C289" s="161"/>
      <c r="D289" s="161"/>
      <c r="E289" s="161"/>
      <c r="F289" s="141"/>
      <c r="G289" s="159" t="str">
        <f t="shared" ref="G289:G295" si="28">IF(C289="優良事例の横展開支援事業",1/2,IF(C289="重点課題事業",2/3,IF(E289="3_1 新規に婚姻した世帯に対する住宅取得費用又は住宅賃借費用に係る支援及び新規に婚姻した世帯に対する引越費用に係る支援（一般コース）",1/2,IF(E289="3_2 新規に婚姻した世帯に対する住宅取得費用又は住宅賃借費用に係る支援及び新規に婚姻した世帯に対する引越費用に係る支援（都道府県主導型コース）",2/3,""))))</f>
        <v/>
      </c>
      <c r="H289" s="142"/>
      <c r="I289" s="142"/>
      <c r="K289" s="136" t="s">
        <v>7279</v>
      </c>
      <c r="L289" s="136">
        <f>SUMIF($C287:$C296,$K289,$H287:$H296)</f>
        <v>0</v>
      </c>
      <c r="M289" s="136">
        <f>SUMIF($C287:$C296,$K289,$I287:$I296)</f>
        <v>0</v>
      </c>
      <c r="N289" s="156">
        <f>IFERROR(VLOOKUP("結婚新生活支援事業",C287:G296,5,),0)</f>
        <v>0</v>
      </c>
    </row>
    <row r="290" spans="1:14" hidden="1" x14ac:dyDescent="0.15">
      <c r="A290" s="393"/>
      <c r="B290" s="396"/>
      <c r="C290" s="161"/>
      <c r="D290" s="161"/>
      <c r="E290" s="161"/>
      <c r="F290" s="141"/>
      <c r="G290" s="159" t="str">
        <f t="shared" si="28"/>
        <v/>
      </c>
      <c r="H290" s="142"/>
      <c r="I290" s="142"/>
      <c r="L290" s="136">
        <f>SUM(L287:L289)</f>
        <v>0</v>
      </c>
      <c r="M290" s="136">
        <f>SUM(M287:M289)</f>
        <v>0</v>
      </c>
    </row>
    <row r="291" spans="1:14" hidden="1" x14ac:dyDescent="0.15">
      <c r="A291" s="393"/>
      <c r="B291" s="396"/>
      <c r="C291" s="161"/>
      <c r="D291" s="161"/>
      <c r="E291" s="161"/>
      <c r="F291" s="141"/>
      <c r="G291" s="159" t="str">
        <f t="shared" si="28"/>
        <v/>
      </c>
      <c r="H291" s="142"/>
      <c r="I291" s="142"/>
    </row>
    <row r="292" spans="1:14" hidden="1" x14ac:dyDescent="0.15">
      <c r="A292" s="393"/>
      <c r="B292" s="396"/>
      <c r="C292" s="161"/>
      <c r="D292" s="161"/>
      <c r="E292" s="161"/>
      <c r="F292" s="141"/>
      <c r="G292" s="159" t="str">
        <f t="shared" si="28"/>
        <v/>
      </c>
      <c r="H292" s="142"/>
      <c r="I292" s="142"/>
    </row>
    <row r="293" spans="1:14" hidden="1" x14ac:dyDescent="0.15">
      <c r="A293" s="393"/>
      <c r="B293" s="396"/>
      <c r="C293" s="161"/>
      <c r="D293" s="161"/>
      <c r="E293" s="161"/>
      <c r="F293" s="141"/>
      <c r="G293" s="159" t="str">
        <f t="shared" si="28"/>
        <v/>
      </c>
      <c r="H293" s="142"/>
      <c r="I293" s="142"/>
    </row>
    <row r="294" spans="1:14" hidden="1" x14ac:dyDescent="0.15">
      <c r="A294" s="393"/>
      <c r="B294" s="396"/>
      <c r="C294" s="161"/>
      <c r="D294" s="161"/>
      <c r="E294" s="161"/>
      <c r="F294" s="141"/>
      <c r="G294" s="159" t="str">
        <f t="shared" si="28"/>
        <v/>
      </c>
      <c r="H294" s="142"/>
      <c r="I294" s="142"/>
    </row>
    <row r="295" spans="1:14" hidden="1" x14ac:dyDescent="0.15">
      <c r="A295" s="393"/>
      <c r="B295" s="396"/>
      <c r="C295" s="161"/>
      <c r="D295" s="161"/>
      <c r="E295" s="161"/>
      <c r="F295" s="141"/>
      <c r="G295" s="159" t="str">
        <f t="shared" si="28"/>
        <v/>
      </c>
      <c r="H295" s="142"/>
      <c r="I295" s="142"/>
    </row>
    <row r="296" spans="1:14" hidden="1" x14ac:dyDescent="0.15">
      <c r="A296" s="394"/>
      <c r="B296" s="397"/>
      <c r="C296" s="162"/>
      <c r="D296" s="162"/>
      <c r="E296" s="162"/>
      <c r="F296" s="143"/>
      <c r="G296" s="159" t="str">
        <f>IF(C296="優良事例の横展開支援事業",1/2,IF(C296="重点課題事業",2/3,IF(E296="3_1 新規に婚姻した世帯に対する住宅取得費用又は住宅賃借費用に係る支援及び新規に婚姻した世帯に対する引越費用に係る支援（一般コース）",1/2,IF(E296="3_2 新規に婚姻した世帯に対する住宅取得費用又は住宅賃借費用に係る支援及び新規に婚姻した世帯に対する引越費用に係る支援（都道府県主導型コース）",2/3,""))))</f>
        <v/>
      </c>
      <c r="H296" s="144"/>
      <c r="I296" s="144"/>
    </row>
    <row r="297" spans="1:14" hidden="1" x14ac:dyDescent="0.15">
      <c r="A297" s="392"/>
      <c r="B297" s="395"/>
      <c r="C297" s="160"/>
      <c r="D297" s="160"/>
      <c r="E297" s="160"/>
      <c r="F297" s="139"/>
      <c r="G297" s="158" t="str">
        <f>IF(C297="優良事例の横展開支援事業",1/2,IF(C297="重点課題事業",2/3,IF(E297="3_1 新規に婚姻した世帯に対する住宅取得費用又は住宅賃借費用に係る支援及び新規に婚姻した世帯に対する引越費用に係る支援（一般コース）",1/2,IF(E297="3_2 新規に婚姻した世帯に対する住宅取得費用又は住宅賃借費用に係る支援及び新規に婚姻した世帯に対する引越費用に係る支援（都道府県主導型コース）",2/3,""))))</f>
        <v/>
      </c>
      <c r="H297" s="140"/>
      <c r="I297" s="140"/>
      <c r="K297" s="136" t="s">
        <v>7282</v>
      </c>
      <c r="L297" s="136">
        <f>SUMIF($C297:$C306,$K297,$H297:$H306)</f>
        <v>0</v>
      </c>
      <c r="M297" s="136">
        <f>SUMIF($C297:$C306,$K297,$I297:$I306)</f>
        <v>0</v>
      </c>
    </row>
    <row r="298" spans="1:14" hidden="1" x14ac:dyDescent="0.15">
      <c r="A298" s="393"/>
      <c r="B298" s="396"/>
      <c r="C298" s="161"/>
      <c r="D298" s="161"/>
      <c r="E298" s="161"/>
      <c r="F298" s="141"/>
      <c r="G298" s="159" t="str">
        <f>IF(C298="優良事例の横展開支援事業",1/2,IF(C298="重点課題事業",2/3,IF(E298="3_1 新規に婚姻した世帯に対する住宅取得費用又は住宅賃借費用に係る支援及び新規に婚姻した世帯に対する引越費用に係る支援（一般コース）",1/2,IF(E298="3_2 新規に婚姻した世帯に対する住宅取得費用又は住宅賃借費用に係る支援及び新規に婚姻した世帯に対する引越費用に係る支援（都道府県主導型コース）",2/3,""))))</f>
        <v/>
      </c>
      <c r="H298" s="142"/>
      <c r="I298" s="142"/>
      <c r="K298" s="136" t="s">
        <v>7289</v>
      </c>
      <c r="L298" s="136">
        <f>SUMIF($C297:$C306,$K298,$H297:$H306)</f>
        <v>0</v>
      </c>
      <c r="M298" s="136">
        <f>SUMIF($C297:$C306,$K298,$I297:$I306)</f>
        <v>0</v>
      </c>
    </row>
    <row r="299" spans="1:14" hidden="1" x14ac:dyDescent="0.15">
      <c r="A299" s="393"/>
      <c r="B299" s="396"/>
      <c r="C299" s="161"/>
      <c r="D299" s="161"/>
      <c r="E299" s="161"/>
      <c r="F299" s="141"/>
      <c r="G299" s="159" t="str">
        <f t="shared" ref="G299:G305" si="29">IF(C299="優良事例の横展開支援事業",1/2,IF(C299="重点課題事業",2/3,IF(E299="3_1 新規に婚姻した世帯に対する住宅取得費用又は住宅賃借費用に係る支援及び新規に婚姻した世帯に対する引越費用に係る支援（一般コース）",1/2,IF(E299="3_2 新規に婚姻した世帯に対する住宅取得費用又は住宅賃借費用に係る支援及び新規に婚姻した世帯に対する引越費用に係る支援（都道府県主導型コース）",2/3,""))))</f>
        <v/>
      </c>
      <c r="H299" s="142"/>
      <c r="I299" s="142"/>
      <c r="K299" s="136" t="s">
        <v>7279</v>
      </c>
      <c r="L299" s="136">
        <f>SUMIF($C297:$C306,$K299,$H297:$H306)</f>
        <v>0</v>
      </c>
      <c r="M299" s="136">
        <f>SUMIF($C297:$C306,$K299,$I297:$I306)</f>
        <v>0</v>
      </c>
      <c r="N299" s="156">
        <f>IFERROR(VLOOKUP("結婚新生活支援事業",C297:G306,5,),0)</f>
        <v>0</v>
      </c>
    </row>
    <row r="300" spans="1:14" hidden="1" x14ac:dyDescent="0.15">
      <c r="A300" s="393"/>
      <c r="B300" s="396"/>
      <c r="C300" s="161"/>
      <c r="D300" s="161"/>
      <c r="E300" s="161"/>
      <c r="F300" s="141"/>
      <c r="G300" s="159" t="str">
        <f t="shared" si="29"/>
        <v/>
      </c>
      <c r="H300" s="142"/>
      <c r="I300" s="142"/>
      <c r="L300" s="136">
        <f>SUM(L297:L299)</f>
        <v>0</v>
      </c>
      <c r="M300" s="136">
        <f>SUM(M297:M299)</f>
        <v>0</v>
      </c>
    </row>
    <row r="301" spans="1:14" hidden="1" x14ac:dyDescent="0.15">
      <c r="A301" s="393"/>
      <c r="B301" s="396"/>
      <c r="C301" s="161"/>
      <c r="D301" s="161"/>
      <c r="E301" s="161"/>
      <c r="F301" s="141"/>
      <c r="G301" s="159" t="str">
        <f t="shared" si="29"/>
        <v/>
      </c>
      <c r="H301" s="142"/>
      <c r="I301" s="142"/>
    </row>
    <row r="302" spans="1:14" hidden="1" x14ac:dyDescent="0.15">
      <c r="A302" s="393"/>
      <c r="B302" s="396"/>
      <c r="C302" s="161"/>
      <c r="D302" s="161"/>
      <c r="E302" s="161"/>
      <c r="F302" s="141"/>
      <c r="G302" s="159" t="str">
        <f t="shared" si="29"/>
        <v/>
      </c>
      <c r="H302" s="142"/>
      <c r="I302" s="142"/>
    </row>
    <row r="303" spans="1:14" hidden="1" x14ac:dyDescent="0.15">
      <c r="A303" s="393"/>
      <c r="B303" s="396"/>
      <c r="C303" s="161"/>
      <c r="D303" s="161"/>
      <c r="E303" s="161"/>
      <c r="F303" s="141"/>
      <c r="G303" s="159" t="str">
        <f t="shared" si="29"/>
        <v/>
      </c>
      <c r="H303" s="142"/>
      <c r="I303" s="142"/>
    </row>
    <row r="304" spans="1:14" hidden="1" x14ac:dyDescent="0.15">
      <c r="A304" s="393"/>
      <c r="B304" s="396"/>
      <c r="C304" s="161"/>
      <c r="D304" s="161"/>
      <c r="E304" s="161"/>
      <c r="F304" s="141"/>
      <c r="G304" s="159" t="str">
        <f t="shared" si="29"/>
        <v/>
      </c>
      <c r="H304" s="142"/>
      <c r="I304" s="142"/>
    </row>
    <row r="305" spans="1:14" hidden="1" x14ac:dyDescent="0.15">
      <c r="A305" s="393"/>
      <c r="B305" s="396"/>
      <c r="C305" s="161"/>
      <c r="D305" s="161"/>
      <c r="E305" s="161"/>
      <c r="F305" s="141"/>
      <c r="G305" s="159" t="str">
        <f t="shared" si="29"/>
        <v/>
      </c>
      <c r="H305" s="142"/>
      <c r="I305" s="142"/>
    </row>
    <row r="306" spans="1:14" hidden="1" x14ac:dyDescent="0.15">
      <c r="A306" s="394"/>
      <c r="B306" s="397"/>
      <c r="C306" s="162"/>
      <c r="D306" s="162"/>
      <c r="E306" s="162"/>
      <c r="F306" s="143"/>
      <c r="G306" s="159" t="str">
        <f>IF(C306="優良事例の横展開支援事業",1/2,IF(C306="重点課題事業",2/3,IF(E306="3_1 新規に婚姻した世帯に対する住宅取得費用又は住宅賃借費用に係る支援及び新規に婚姻した世帯に対する引越費用に係る支援（一般コース）",1/2,IF(E306="3_2 新規に婚姻した世帯に対する住宅取得費用又は住宅賃借費用に係る支援及び新規に婚姻した世帯に対する引越費用に係る支援（都道府県主導型コース）",2/3,""))))</f>
        <v/>
      </c>
      <c r="H306" s="144"/>
      <c r="I306" s="144"/>
    </row>
    <row r="307" spans="1:14" hidden="1" x14ac:dyDescent="0.15">
      <c r="A307" s="392"/>
      <c r="B307" s="395"/>
      <c r="C307" s="160"/>
      <c r="D307" s="160"/>
      <c r="E307" s="160"/>
      <c r="F307" s="139"/>
      <c r="G307" s="158" t="str">
        <f>IF(C307="優良事例の横展開支援事業",1/2,IF(C307="重点課題事業",2/3,IF(E307="3_1 新規に婚姻した世帯に対する住宅取得費用又は住宅賃借費用に係る支援及び新規に婚姻した世帯に対する引越費用に係る支援（一般コース）",1/2,IF(E307="3_2 新規に婚姻した世帯に対する住宅取得費用又は住宅賃借費用に係る支援及び新規に婚姻した世帯に対する引越費用に係る支援（都道府県主導型コース）",2/3,""))))</f>
        <v/>
      </c>
      <c r="H307" s="140"/>
      <c r="I307" s="140"/>
      <c r="K307" s="136" t="s">
        <v>7282</v>
      </c>
      <c r="L307" s="136">
        <f>SUMIF($C307:$C316,$K307,$H307:$H316)</f>
        <v>0</v>
      </c>
      <c r="M307" s="136">
        <f>SUMIF($C307:$C316,$K307,$I307:$I316)</f>
        <v>0</v>
      </c>
    </row>
    <row r="308" spans="1:14" hidden="1" x14ac:dyDescent="0.15">
      <c r="A308" s="393"/>
      <c r="B308" s="396"/>
      <c r="C308" s="161"/>
      <c r="D308" s="161"/>
      <c r="E308" s="161"/>
      <c r="F308" s="141"/>
      <c r="G308" s="159" t="str">
        <f>IF(C308="優良事例の横展開支援事業",1/2,IF(C308="重点課題事業",2/3,IF(E308="3_1 新規に婚姻した世帯に対する住宅取得費用又は住宅賃借費用に係る支援及び新規に婚姻した世帯に対する引越費用に係る支援（一般コース）",1/2,IF(E308="3_2 新規に婚姻した世帯に対する住宅取得費用又は住宅賃借費用に係る支援及び新規に婚姻した世帯に対する引越費用に係る支援（都道府県主導型コース）",2/3,""))))</f>
        <v/>
      </c>
      <c r="H308" s="142"/>
      <c r="I308" s="142"/>
      <c r="K308" s="136" t="s">
        <v>7289</v>
      </c>
      <c r="L308" s="136">
        <f>SUMIF($C307:$C316,$K308,$H307:$H316)</f>
        <v>0</v>
      </c>
      <c r="M308" s="136">
        <f>SUMIF($C307:$C316,$K308,$I307:$I316)</f>
        <v>0</v>
      </c>
    </row>
    <row r="309" spans="1:14" hidden="1" x14ac:dyDescent="0.15">
      <c r="A309" s="393"/>
      <c r="B309" s="396"/>
      <c r="C309" s="161"/>
      <c r="D309" s="161"/>
      <c r="E309" s="161"/>
      <c r="F309" s="141"/>
      <c r="G309" s="159" t="str">
        <f t="shared" ref="G309:G315" si="30">IF(C309="優良事例の横展開支援事業",1/2,IF(C309="重点課題事業",2/3,IF(E309="3_1 新規に婚姻した世帯に対する住宅取得費用又は住宅賃借費用に係る支援及び新規に婚姻した世帯に対する引越費用に係る支援（一般コース）",1/2,IF(E309="3_2 新規に婚姻した世帯に対する住宅取得費用又は住宅賃借費用に係る支援及び新規に婚姻した世帯に対する引越費用に係る支援（都道府県主導型コース）",2/3,""))))</f>
        <v/>
      </c>
      <c r="H309" s="142"/>
      <c r="I309" s="142"/>
      <c r="K309" s="136" t="s">
        <v>7279</v>
      </c>
      <c r="L309" s="136">
        <f>SUMIF($C307:$C316,$K309,$H307:$H316)</f>
        <v>0</v>
      </c>
      <c r="M309" s="136">
        <f>SUMIF($C307:$C316,$K309,$I307:$I316)</f>
        <v>0</v>
      </c>
      <c r="N309" s="156">
        <f>IFERROR(VLOOKUP("結婚新生活支援事業",C307:G316,5,),0)</f>
        <v>0</v>
      </c>
    </row>
    <row r="310" spans="1:14" hidden="1" x14ac:dyDescent="0.15">
      <c r="A310" s="393"/>
      <c r="B310" s="396"/>
      <c r="C310" s="161"/>
      <c r="D310" s="161"/>
      <c r="E310" s="161"/>
      <c r="F310" s="141"/>
      <c r="G310" s="159" t="str">
        <f t="shared" si="30"/>
        <v/>
      </c>
      <c r="H310" s="142"/>
      <c r="I310" s="142"/>
      <c r="L310" s="136">
        <f>SUM(L307:L309)</f>
        <v>0</v>
      </c>
      <c r="M310" s="136">
        <f>SUM(M307:M309)</f>
        <v>0</v>
      </c>
    </row>
    <row r="311" spans="1:14" hidden="1" x14ac:dyDescent="0.15">
      <c r="A311" s="393"/>
      <c r="B311" s="396"/>
      <c r="C311" s="161"/>
      <c r="D311" s="161"/>
      <c r="E311" s="161"/>
      <c r="F311" s="141"/>
      <c r="G311" s="159" t="str">
        <f t="shared" si="30"/>
        <v/>
      </c>
      <c r="H311" s="142"/>
      <c r="I311" s="142"/>
    </row>
    <row r="312" spans="1:14" hidden="1" x14ac:dyDescent="0.15">
      <c r="A312" s="393"/>
      <c r="B312" s="396"/>
      <c r="C312" s="161"/>
      <c r="D312" s="161"/>
      <c r="E312" s="161"/>
      <c r="F312" s="141"/>
      <c r="G312" s="159" t="str">
        <f t="shared" si="30"/>
        <v/>
      </c>
      <c r="H312" s="142"/>
      <c r="I312" s="142"/>
    </row>
    <row r="313" spans="1:14" hidden="1" x14ac:dyDescent="0.15">
      <c r="A313" s="393"/>
      <c r="B313" s="396"/>
      <c r="C313" s="161"/>
      <c r="D313" s="161"/>
      <c r="E313" s="161"/>
      <c r="F313" s="141"/>
      <c r="G313" s="159" t="str">
        <f t="shared" si="30"/>
        <v/>
      </c>
      <c r="H313" s="142"/>
      <c r="I313" s="142"/>
    </row>
    <row r="314" spans="1:14" hidden="1" x14ac:dyDescent="0.15">
      <c r="A314" s="393"/>
      <c r="B314" s="396"/>
      <c r="C314" s="161"/>
      <c r="D314" s="161"/>
      <c r="E314" s="161"/>
      <c r="F314" s="141"/>
      <c r="G314" s="159" t="str">
        <f t="shared" si="30"/>
        <v/>
      </c>
      <c r="H314" s="142"/>
      <c r="I314" s="142"/>
    </row>
    <row r="315" spans="1:14" hidden="1" x14ac:dyDescent="0.15">
      <c r="A315" s="393"/>
      <c r="B315" s="396"/>
      <c r="C315" s="161"/>
      <c r="D315" s="161"/>
      <c r="E315" s="161"/>
      <c r="F315" s="141"/>
      <c r="G315" s="159" t="str">
        <f t="shared" si="30"/>
        <v/>
      </c>
      <c r="H315" s="142"/>
      <c r="I315" s="142"/>
    </row>
    <row r="316" spans="1:14" hidden="1" x14ac:dyDescent="0.15">
      <c r="A316" s="394"/>
      <c r="B316" s="397"/>
      <c r="C316" s="162"/>
      <c r="D316" s="162"/>
      <c r="E316" s="162"/>
      <c r="F316" s="143"/>
      <c r="G316" s="159" t="str">
        <f>IF(C316="優良事例の横展開支援事業",1/2,IF(C316="重点課題事業",2/3,IF(E316="3_1 新規に婚姻した世帯に対する住宅取得費用又は住宅賃借費用に係る支援及び新規に婚姻した世帯に対する引越費用に係る支援（一般コース）",1/2,IF(E316="3_2 新規に婚姻した世帯に対する住宅取得費用又は住宅賃借費用に係る支援及び新規に婚姻した世帯に対する引越費用に係る支援（都道府県主導型コース）",2/3,""))))</f>
        <v/>
      </c>
      <c r="H316" s="144"/>
      <c r="I316" s="144"/>
    </row>
    <row r="317" spans="1:14" ht="13.5" customHeight="1" x14ac:dyDescent="0.15">
      <c r="A317" s="145" t="s">
        <v>15</v>
      </c>
      <c r="B317" s="398" t="s">
        <v>7298</v>
      </c>
      <c r="C317" s="398"/>
      <c r="D317" s="398"/>
      <c r="E317" s="398"/>
      <c r="F317" s="398"/>
      <c r="G317" s="398"/>
      <c r="H317" s="398"/>
      <c r="I317" s="398"/>
    </row>
    <row r="318" spans="1:14" ht="13.5" customHeight="1" x14ac:dyDescent="0.15">
      <c r="A318" s="146"/>
      <c r="B318" s="399" t="s">
        <v>7299</v>
      </c>
      <c r="C318" s="399"/>
      <c r="D318" s="399"/>
      <c r="E318" s="399"/>
      <c r="F318" s="399"/>
      <c r="G318" s="399"/>
      <c r="H318" s="399"/>
      <c r="I318" s="399"/>
    </row>
    <row r="319" spans="1:14" x14ac:dyDescent="0.15">
      <c r="C319" s="147"/>
      <c r="H319" s="148">
        <f>SUM(H7:H166)</f>
        <v>0</v>
      </c>
      <c r="I319" s="148">
        <f>SUM(I7:I166)</f>
        <v>0</v>
      </c>
    </row>
    <row r="320" spans="1:14" x14ac:dyDescent="0.15">
      <c r="C320" s="147"/>
    </row>
  </sheetData>
  <mergeCells count="69">
    <mergeCell ref="A277:A286"/>
    <mergeCell ref="B277:B286"/>
    <mergeCell ref="B317:I317"/>
    <mergeCell ref="B318:I318"/>
    <mergeCell ref="A287:A296"/>
    <mergeCell ref="B287:B296"/>
    <mergeCell ref="A297:A306"/>
    <mergeCell ref="B297:B306"/>
    <mergeCell ref="A307:A316"/>
    <mergeCell ref="B307:B316"/>
    <mergeCell ref="A247:A256"/>
    <mergeCell ref="B247:B256"/>
    <mergeCell ref="A257:A266"/>
    <mergeCell ref="B257:B266"/>
    <mergeCell ref="A267:A276"/>
    <mergeCell ref="B267:B276"/>
    <mergeCell ref="A217:A226"/>
    <mergeCell ref="B217:B226"/>
    <mergeCell ref="A227:A236"/>
    <mergeCell ref="B227:B236"/>
    <mergeCell ref="A237:A246"/>
    <mergeCell ref="B237:B246"/>
    <mergeCell ref="A187:A196"/>
    <mergeCell ref="B187:B196"/>
    <mergeCell ref="A197:A206"/>
    <mergeCell ref="B197:B206"/>
    <mergeCell ref="A207:A216"/>
    <mergeCell ref="B207:B216"/>
    <mergeCell ref="A157:A166"/>
    <mergeCell ref="B157:B166"/>
    <mergeCell ref="A167:A176"/>
    <mergeCell ref="B167:B176"/>
    <mergeCell ref="A177:A186"/>
    <mergeCell ref="B177:B186"/>
    <mergeCell ref="A127:A136"/>
    <mergeCell ref="B127:B136"/>
    <mergeCell ref="A137:A146"/>
    <mergeCell ref="B137:B146"/>
    <mergeCell ref="A147:A156"/>
    <mergeCell ref="B147:B156"/>
    <mergeCell ref="A97:A106"/>
    <mergeCell ref="B97:B106"/>
    <mergeCell ref="A107:A116"/>
    <mergeCell ref="B107:B116"/>
    <mergeCell ref="A117:A126"/>
    <mergeCell ref="B117:B126"/>
    <mergeCell ref="A67:A76"/>
    <mergeCell ref="B67:B76"/>
    <mergeCell ref="A77:A86"/>
    <mergeCell ref="B77:B86"/>
    <mergeCell ref="A87:A96"/>
    <mergeCell ref="B87:B96"/>
    <mergeCell ref="A37:A46"/>
    <mergeCell ref="B37:B46"/>
    <mergeCell ref="A47:A56"/>
    <mergeCell ref="B47:B56"/>
    <mergeCell ref="A57:A66"/>
    <mergeCell ref="B57:B66"/>
    <mergeCell ref="A17:A26"/>
    <mergeCell ref="B17:B26"/>
    <mergeCell ref="A27:A36"/>
    <mergeCell ref="B27:B36"/>
    <mergeCell ref="A7:A16"/>
    <mergeCell ref="B7:B16"/>
    <mergeCell ref="C3:E3"/>
    <mergeCell ref="A5:B5"/>
    <mergeCell ref="C5:F5"/>
    <mergeCell ref="G5:G6"/>
    <mergeCell ref="H5:I5"/>
  </mergeCells>
  <phoneticPr fontId="3"/>
  <dataValidations count="1">
    <dataValidation type="list" allowBlank="1" showInputMessage="1" showErrorMessage="1" sqref="C319:C321">
      <formula1>#REF!</formula1>
    </dataValidation>
  </dataValidations>
  <pageMargins left="0.51181102362204722" right="0.51181102362204722" top="0.74803149606299213" bottom="0.74803149606299213" header="0.31496062992125984" footer="0.31496062992125984"/>
  <pageSetup paperSize="9" scale="66"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'\\C8fsva001\ogya\20 少子化担当\06 交付金\令和４年度執行(R3補正・R4当初)\10_募集\210104_自治体向け事務連絡（1次募集）\[別紙様式第１関係総括表(1-1、1-2)様式(R4事業).xlsx]リンク先'!#REF!</xm:f>
          </x14:formula1>
          <xm:sqref>C7:C316</xm:sqref>
        </x14:dataValidation>
        <x14:dataValidation type="list" allowBlank="1" showInputMessage="1" showErrorMessage="1">
          <x14:formula1>
            <xm:f>'\\C8fsva001\ogya\20 少子化担当\06 交付金\令和４年度執行(R3補正・R4当初)\10_募集\210104_自治体向け事務連絡（1次募集）\[別紙様式第１関係総括表(1-1、1-2)様式(R4事業).xlsx]リンク先'!#REF!</xm:f>
          </x14:formula1>
          <xm:sqref>B7:B316</xm:sqref>
        </x14:dataValidation>
        <x14:dataValidation type="list" allowBlank="1" showInputMessage="1" showErrorMessage="1">
          <x14:formula1>
            <xm:f>INDIRECT(TEXT($C7&amp;'\\C8fsva001\ogya\20 少子化担当\06 交付金\令和４年度執行(R3補正・R4当初)\10_募集\210104_自治体向け事務連絡（1次募集）\[別紙様式第１関係総括表(1-1、1-2)様式(R4事業).xlsx]リンク先'!#REF!,"@"))</xm:f>
          </x14:formula1>
          <xm:sqref>D7:D316</xm:sqref>
        </x14:dataValidation>
        <x14:dataValidation type="list" allowBlank="1" showInputMessage="1" showErrorMessage="1">
          <x14:formula1>
            <xm:f>INDIRECT(TEXT($D7&amp;'\\C8fsva001\ogya\20 少子化担当\06 交付金\令和４年度執行(R3補正・R4当初)\10_募集\210104_自治体向け事務連絡（1次募集）\[別紙様式第１関係総括表(1-1、1-2)様式(R4事業).xlsx]リンク先'!#REF!,"@"))</xm:f>
          </x14:formula1>
          <xm:sqref>E7:E316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Z122"/>
  <sheetViews>
    <sheetView tabSelected="1" view="pageBreakPreview" topLeftCell="A89" zoomScale="130" zoomScaleNormal="120" zoomScaleSheetLayoutView="130" workbookViewId="0">
      <selection activeCell="A123" sqref="A123"/>
    </sheetView>
  </sheetViews>
  <sheetFormatPr defaultColWidth="2.7109375" defaultRowHeight="12" customHeight="1" x14ac:dyDescent="0.15"/>
  <cols>
    <col min="1" max="37" width="2.7109375" style="173"/>
    <col min="38" max="57" width="2.7109375" style="174"/>
    <col min="58" max="74" width="2.7109375" style="174" customWidth="1"/>
    <col min="75" max="75" width="16.140625" style="174" hidden="1" customWidth="1"/>
    <col min="76" max="76" width="16.140625" style="173" hidden="1" customWidth="1"/>
    <col min="77" max="79" width="16.140625" style="173" customWidth="1"/>
    <col min="80" max="16384" width="2.7109375" style="173"/>
  </cols>
  <sheetData>
    <row r="1" spans="1:78" ht="17.25" x14ac:dyDescent="0.15">
      <c r="A1" s="405" t="s">
        <v>7402</v>
      </c>
      <c r="B1" s="405"/>
      <c r="C1" s="405"/>
      <c r="D1" s="405"/>
      <c r="E1" s="405"/>
      <c r="F1" s="405"/>
      <c r="G1" s="405"/>
      <c r="H1" s="405"/>
      <c r="I1" s="405"/>
      <c r="J1" s="171"/>
      <c r="K1" s="171"/>
      <c r="L1" s="171"/>
      <c r="M1" s="171"/>
      <c r="N1" s="171"/>
      <c r="O1" s="171"/>
      <c r="P1" s="171"/>
      <c r="Q1" s="171"/>
      <c r="R1" s="171"/>
      <c r="S1" s="171"/>
      <c r="T1" s="171"/>
      <c r="U1" s="171"/>
      <c r="V1" s="171"/>
      <c r="W1" s="171"/>
      <c r="X1" s="171"/>
      <c r="Y1" s="171"/>
      <c r="Z1" s="171"/>
      <c r="AA1" s="171"/>
      <c r="AB1" s="171"/>
      <c r="AC1" s="171"/>
      <c r="AD1" s="171"/>
      <c r="AE1" s="171"/>
      <c r="AF1" s="172" t="s">
        <v>7403</v>
      </c>
      <c r="AG1" s="406"/>
      <c r="AH1" s="407"/>
      <c r="AI1" s="408"/>
      <c r="AJ1" s="171"/>
      <c r="AK1" s="171"/>
      <c r="AL1" s="173"/>
      <c r="AM1" s="404" t="str">
        <f>IF(AG1="","【入力】個票番号を入力してください","")</f>
        <v>【入力】個票番号を入力してください</v>
      </c>
      <c r="AN1" s="404"/>
      <c r="AO1" s="404"/>
      <c r="AP1" s="404"/>
      <c r="AQ1" s="404"/>
      <c r="AR1" s="404"/>
      <c r="AS1" s="404"/>
      <c r="AT1" s="404"/>
      <c r="AU1" s="404"/>
      <c r="AV1" s="404"/>
      <c r="AW1" s="404"/>
      <c r="AX1" s="404"/>
      <c r="AY1" s="404"/>
      <c r="AZ1" s="404"/>
      <c r="BA1" s="404"/>
      <c r="BB1" s="404"/>
      <c r="BC1" s="404"/>
      <c r="BD1" s="404"/>
      <c r="BE1" s="404"/>
      <c r="BF1" s="404"/>
      <c r="BG1" s="404"/>
      <c r="BH1" s="404"/>
      <c r="BI1" s="404"/>
      <c r="BJ1" s="404"/>
      <c r="BK1" s="404"/>
      <c r="BL1" s="404"/>
      <c r="BM1" s="404"/>
      <c r="BN1" s="404"/>
      <c r="BO1" s="404"/>
      <c r="BP1" s="404"/>
      <c r="BQ1" s="404"/>
      <c r="BR1" s="404"/>
      <c r="BS1" s="404"/>
      <c r="BT1" s="404"/>
      <c r="BU1" s="404"/>
      <c r="BV1" s="404"/>
      <c r="BX1" s="174"/>
    </row>
    <row r="2" spans="1:78" ht="12" customHeight="1" x14ac:dyDescent="0.15">
      <c r="A2" s="171"/>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3"/>
      <c r="AM2" s="175"/>
      <c r="AN2" s="175"/>
      <c r="AO2" s="175"/>
      <c r="AP2" s="175"/>
      <c r="AQ2" s="175"/>
      <c r="AR2" s="175"/>
      <c r="AS2" s="175"/>
      <c r="AT2" s="175"/>
      <c r="AU2" s="175"/>
      <c r="AV2" s="175"/>
      <c r="AW2" s="175"/>
      <c r="AX2" s="175"/>
      <c r="AY2" s="175"/>
      <c r="AZ2" s="175"/>
      <c r="BA2" s="175"/>
      <c r="BB2" s="175"/>
      <c r="BC2" s="175"/>
      <c r="BD2" s="175"/>
      <c r="BE2" s="175"/>
      <c r="BF2" s="175"/>
      <c r="BG2" s="175"/>
      <c r="BH2" s="175"/>
      <c r="BI2" s="175"/>
      <c r="BJ2" s="175"/>
      <c r="BK2" s="175"/>
      <c r="BL2" s="175"/>
      <c r="BM2" s="175"/>
      <c r="BN2" s="175"/>
      <c r="BO2" s="175"/>
      <c r="BP2" s="175"/>
      <c r="BQ2" s="175"/>
      <c r="BR2" s="175"/>
      <c r="BS2" s="175"/>
      <c r="BT2" s="175"/>
      <c r="BU2" s="175"/>
      <c r="BV2" s="175"/>
      <c r="BX2" s="174"/>
    </row>
    <row r="3" spans="1:78" ht="12" customHeight="1" x14ac:dyDescent="0.15">
      <c r="A3" s="171"/>
      <c r="B3" s="409" t="s">
        <v>7482</v>
      </c>
      <c r="C3" s="409"/>
      <c r="D3" s="409"/>
      <c r="E3" s="409"/>
      <c r="F3" s="409"/>
      <c r="G3" s="409"/>
      <c r="H3" s="409"/>
      <c r="I3" s="409"/>
      <c r="J3" s="409"/>
      <c r="K3" s="409"/>
      <c r="L3" s="409"/>
      <c r="M3" s="409"/>
      <c r="N3" s="409"/>
      <c r="O3" s="409"/>
      <c r="P3" s="409"/>
      <c r="Q3" s="409"/>
      <c r="R3" s="409"/>
      <c r="S3" s="409"/>
      <c r="T3" s="409"/>
      <c r="U3" s="409"/>
      <c r="V3" s="409"/>
      <c r="W3" s="410" t="s">
        <v>7479</v>
      </c>
      <c r="X3" s="410"/>
      <c r="Y3" s="410"/>
      <c r="Z3" s="410"/>
      <c r="AA3" s="410"/>
      <c r="AB3" s="411" t="s">
        <v>7404</v>
      </c>
      <c r="AC3" s="411"/>
      <c r="AD3" s="411"/>
      <c r="AE3" s="411"/>
      <c r="AF3" s="411"/>
      <c r="AG3" s="411"/>
      <c r="AH3" s="171" t="s">
        <v>7403</v>
      </c>
      <c r="AI3" s="171"/>
      <c r="AJ3" s="171"/>
      <c r="AK3" s="176"/>
      <c r="AL3" s="173"/>
      <c r="AM3" s="175"/>
      <c r="AN3" s="175"/>
      <c r="AO3" s="175"/>
      <c r="AP3" s="175"/>
      <c r="AQ3" s="175"/>
      <c r="AR3" s="175"/>
      <c r="AS3" s="175"/>
      <c r="AT3" s="175"/>
      <c r="AU3" s="175"/>
      <c r="AV3" s="175"/>
      <c r="AW3" s="175"/>
      <c r="AX3" s="175"/>
      <c r="AY3" s="175"/>
      <c r="AZ3" s="175"/>
      <c r="BA3" s="175"/>
      <c r="BB3" s="175"/>
      <c r="BC3" s="175"/>
      <c r="BD3" s="175"/>
      <c r="BE3" s="175"/>
      <c r="BF3" s="175"/>
      <c r="BG3" s="175"/>
      <c r="BH3" s="175"/>
      <c r="BI3" s="175"/>
      <c r="BJ3" s="175"/>
      <c r="BK3" s="175"/>
      <c r="BL3" s="175"/>
      <c r="BM3" s="175"/>
      <c r="BN3" s="175"/>
      <c r="BO3" s="175"/>
      <c r="BP3" s="175"/>
      <c r="BQ3" s="175"/>
      <c r="BR3" s="175"/>
      <c r="BS3" s="175"/>
      <c r="BT3" s="175"/>
      <c r="BU3" s="175"/>
      <c r="BV3" s="175"/>
      <c r="BX3" s="174"/>
    </row>
    <row r="4" spans="1:78" x14ac:dyDescent="0.15">
      <c r="A4" s="171"/>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3"/>
      <c r="AM4" s="175"/>
      <c r="AN4" s="175"/>
      <c r="AO4" s="175"/>
      <c r="AP4" s="175"/>
      <c r="AQ4" s="175"/>
      <c r="AR4" s="175"/>
      <c r="AS4" s="175"/>
      <c r="AT4" s="175"/>
      <c r="AU4" s="175"/>
      <c r="AV4" s="175"/>
      <c r="AW4" s="175"/>
      <c r="AX4" s="175"/>
      <c r="AY4" s="175"/>
      <c r="AZ4" s="175"/>
      <c r="BA4" s="175"/>
      <c r="BB4" s="175"/>
      <c r="BC4" s="175"/>
      <c r="BD4" s="175"/>
      <c r="BE4" s="175"/>
      <c r="BF4" s="175"/>
      <c r="BG4" s="175"/>
      <c r="BH4" s="175"/>
      <c r="BI4" s="175"/>
      <c r="BJ4" s="175"/>
      <c r="BK4" s="175"/>
      <c r="BL4" s="175"/>
      <c r="BM4" s="175"/>
      <c r="BN4" s="175"/>
      <c r="BO4" s="175"/>
      <c r="BP4" s="175"/>
      <c r="BQ4" s="175"/>
      <c r="BR4" s="175"/>
      <c r="BS4" s="175"/>
      <c r="BT4" s="175"/>
      <c r="BU4" s="175"/>
      <c r="BV4" s="175"/>
      <c r="BX4" s="174"/>
    </row>
    <row r="5" spans="1:78" ht="15" customHeight="1" x14ac:dyDescent="0.15">
      <c r="A5" s="171"/>
      <c r="B5" s="171"/>
      <c r="C5" s="171"/>
      <c r="D5" s="171"/>
      <c r="E5" s="171"/>
      <c r="F5" s="171"/>
      <c r="G5" s="171"/>
      <c r="H5" s="171"/>
      <c r="I5" s="171"/>
      <c r="J5" s="171"/>
      <c r="K5" s="171"/>
      <c r="L5" s="171"/>
      <c r="M5" s="171"/>
      <c r="N5" s="400" t="s">
        <v>7291</v>
      </c>
      <c r="O5" s="400"/>
      <c r="P5" s="400"/>
      <c r="Q5" s="400"/>
      <c r="R5" s="400"/>
      <c r="S5" s="400"/>
      <c r="T5" s="401"/>
      <c r="U5" s="401"/>
      <c r="V5" s="401"/>
      <c r="W5" s="401"/>
      <c r="X5" s="401"/>
      <c r="Y5" s="401"/>
      <c r="Z5" s="401"/>
      <c r="AA5" s="401"/>
      <c r="AB5" s="402" t="s">
        <v>7405</v>
      </c>
      <c r="AC5" s="402"/>
      <c r="AD5" s="402"/>
      <c r="AE5" s="402"/>
      <c r="AF5" s="403"/>
      <c r="AG5" s="403"/>
      <c r="AH5" s="403"/>
      <c r="AI5" s="177" t="s">
        <v>7406</v>
      </c>
      <c r="AJ5" s="171"/>
      <c r="AK5" s="171"/>
      <c r="AL5" s="173"/>
      <c r="AM5" s="404"/>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X5" s="174"/>
    </row>
    <row r="6" spans="1:78" ht="12" customHeight="1" thickBot="1" x14ac:dyDescent="0.2">
      <c r="AL6" s="173"/>
      <c r="AM6" s="404"/>
      <c r="AN6" s="404"/>
      <c r="AO6" s="404"/>
      <c r="AP6" s="404"/>
      <c r="AQ6" s="404"/>
      <c r="AR6" s="404"/>
      <c r="AS6" s="404"/>
      <c r="AT6" s="404"/>
      <c r="AU6" s="404"/>
      <c r="AV6" s="404"/>
      <c r="AW6" s="404"/>
      <c r="AX6" s="404"/>
      <c r="AY6" s="404"/>
      <c r="AZ6" s="404"/>
      <c r="BA6" s="404"/>
      <c r="BB6" s="404"/>
      <c r="BC6" s="404"/>
      <c r="BD6" s="404"/>
      <c r="BE6" s="404"/>
      <c r="BF6" s="404"/>
      <c r="BG6" s="404"/>
      <c r="BH6" s="404"/>
      <c r="BI6" s="404"/>
      <c r="BJ6" s="404"/>
      <c r="BK6" s="404"/>
      <c r="BL6" s="404"/>
      <c r="BM6" s="404"/>
      <c r="BN6" s="404"/>
      <c r="BO6" s="404"/>
      <c r="BP6" s="404"/>
      <c r="BQ6" s="404"/>
      <c r="BR6" s="404"/>
      <c r="BS6" s="404"/>
      <c r="BT6" s="404"/>
      <c r="BU6" s="404"/>
      <c r="BV6" s="404"/>
      <c r="BX6" s="174"/>
    </row>
    <row r="7" spans="1:78" ht="12" customHeight="1" x14ac:dyDescent="0.15">
      <c r="A7" s="435" t="s">
        <v>4</v>
      </c>
      <c r="B7" s="436"/>
      <c r="C7" s="436"/>
      <c r="D7" s="436"/>
      <c r="E7" s="436"/>
      <c r="F7" s="436"/>
      <c r="G7" s="437"/>
      <c r="H7" s="441"/>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3"/>
      <c r="AL7" s="173"/>
      <c r="AM7" s="404" t="str">
        <f>IF(AND(H7&lt;&gt;"",H9&lt;&gt;"",H11&lt;&gt;"",AG14&lt;&gt;""),"","【選択】事業メニュー、区分、関連事業メニュー、新規／継続をリストボックスから選択してください")</f>
        <v>【選択】事業メニュー、区分、関連事業メニュー、新規／継続をリストボックスから選択してください</v>
      </c>
      <c r="AN7" s="404"/>
      <c r="AO7" s="404"/>
      <c r="AP7" s="404"/>
      <c r="AQ7" s="404"/>
      <c r="AR7" s="404"/>
      <c r="AS7" s="404"/>
      <c r="AT7" s="404"/>
      <c r="AU7" s="404"/>
      <c r="AV7" s="404"/>
      <c r="AW7" s="404"/>
      <c r="AX7" s="404"/>
      <c r="AY7" s="404"/>
      <c r="AZ7" s="404"/>
      <c r="BA7" s="404"/>
      <c r="BB7" s="404"/>
      <c r="BC7" s="404"/>
      <c r="BD7" s="404"/>
      <c r="BE7" s="404"/>
      <c r="BF7" s="404"/>
      <c r="BG7" s="404"/>
      <c r="BH7" s="404"/>
      <c r="BI7" s="404"/>
      <c r="BJ7" s="404"/>
      <c r="BK7" s="404"/>
      <c r="BL7" s="404"/>
      <c r="BM7" s="404"/>
      <c r="BN7" s="404"/>
      <c r="BO7" s="404"/>
      <c r="BP7" s="404"/>
      <c r="BQ7" s="404"/>
      <c r="BR7" s="404"/>
      <c r="BS7" s="404"/>
      <c r="BT7" s="404"/>
      <c r="BU7" s="404"/>
      <c r="BV7" s="404"/>
      <c r="BW7" s="173"/>
      <c r="BX7" s="178"/>
      <c r="BY7" s="178"/>
    </row>
    <row r="8" spans="1:78" ht="12" customHeight="1" x14ac:dyDescent="0.15">
      <c r="A8" s="438"/>
      <c r="B8" s="439"/>
      <c r="C8" s="439"/>
      <c r="D8" s="439"/>
      <c r="E8" s="439"/>
      <c r="F8" s="439"/>
      <c r="G8" s="440"/>
      <c r="H8" s="418"/>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44"/>
      <c r="AL8" s="173"/>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3"/>
    </row>
    <row r="9" spans="1:78" ht="12" customHeight="1" x14ac:dyDescent="0.15">
      <c r="A9" s="445" t="s">
        <v>16</v>
      </c>
      <c r="B9" s="446"/>
      <c r="C9" s="446"/>
      <c r="D9" s="446"/>
      <c r="E9" s="446"/>
      <c r="F9" s="446"/>
      <c r="G9" s="447"/>
      <c r="H9" s="414"/>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48"/>
      <c r="AL9" s="173"/>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175"/>
      <c r="BO9" s="175"/>
      <c r="BP9" s="175"/>
      <c r="BQ9" s="175"/>
      <c r="BR9" s="175"/>
      <c r="BS9" s="175"/>
      <c r="BT9" s="175"/>
      <c r="BU9" s="175"/>
      <c r="BV9" s="175"/>
      <c r="BW9" s="173"/>
    </row>
    <row r="10" spans="1:78" ht="12" customHeight="1" x14ac:dyDescent="0.15">
      <c r="A10" s="438"/>
      <c r="B10" s="439"/>
      <c r="C10" s="439"/>
      <c r="D10" s="439"/>
      <c r="E10" s="439"/>
      <c r="F10" s="439"/>
      <c r="G10" s="440"/>
      <c r="H10" s="418"/>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44"/>
      <c r="AL10" s="173"/>
      <c r="AM10" s="175"/>
      <c r="AN10" s="175"/>
      <c r="AO10" s="175"/>
      <c r="AP10" s="175"/>
      <c r="AQ10" s="175"/>
      <c r="AR10" s="175"/>
      <c r="AS10" s="175"/>
      <c r="AT10" s="175"/>
      <c r="AU10" s="175"/>
      <c r="AV10" s="175"/>
      <c r="AW10" s="175"/>
      <c r="AX10" s="175"/>
      <c r="AY10" s="175"/>
      <c r="AZ10" s="175"/>
      <c r="BA10" s="175"/>
      <c r="BB10" s="175"/>
      <c r="BC10" s="175"/>
      <c r="BD10" s="175"/>
      <c r="BE10" s="175"/>
      <c r="BF10" s="175"/>
      <c r="BG10" s="175"/>
      <c r="BH10" s="175"/>
      <c r="BI10" s="175"/>
      <c r="BJ10" s="175"/>
      <c r="BK10" s="175"/>
      <c r="BL10" s="175"/>
      <c r="BM10" s="175"/>
      <c r="BN10" s="175"/>
      <c r="BO10" s="175"/>
      <c r="BP10" s="175"/>
      <c r="BQ10" s="175"/>
      <c r="BR10" s="175"/>
      <c r="BS10" s="175"/>
      <c r="BT10" s="175"/>
      <c r="BU10" s="175"/>
      <c r="BV10" s="175"/>
      <c r="BW10" s="178"/>
      <c r="BX10" s="178"/>
      <c r="BY10" s="178"/>
      <c r="BZ10" s="178"/>
    </row>
    <row r="11" spans="1:78" ht="12" customHeight="1" x14ac:dyDescent="0.15">
      <c r="A11" s="412" t="s">
        <v>5</v>
      </c>
      <c r="B11" s="413"/>
      <c r="C11" s="413"/>
      <c r="D11" s="413"/>
      <c r="E11" s="413"/>
      <c r="F11" s="413"/>
      <c r="G11" s="413"/>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50"/>
      <c r="AL11" s="173"/>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8"/>
      <c r="BX11" s="178"/>
      <c r="BY11" s="178"/>
      <c r="BZ11" s="178"/>
    </row>
    <row r="12" spans="1:78" ht="12" customHeight="1" x14ac:dyDescent="0.15">
      <c r="A12" s="412"/>
      <c r="B12" s="413"/>
      <c r="C12" s="413"/>
      <c r="D12" s="413"/>
      <c r="E12" s="413"/>
      <c r="F12" s="413"/>
      <c r="G12" s="413"/>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c r="AH12" s="449"/>
      <c r="AI12" s="449"/>
      <c r="AJ12" s="450"/>
      <c r="AL12" s="173"/>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8"/>
      <c r="BX12" s="178"/>
      <c r="BY12" s="178"/>
      <c r="BZ12" s="178"/>
    </row>
    <row r="13" spans="1:78" ht="12" customHeight="1" x14ac:dyDescent="0.15">
      <c r="A13" s="412"/>
      <c r="B13" s="413"/>
      <c r="C13" s="413"/>
      <c r="D13" s="413"/>
      <c r="E13" s="413"/>
      <c r="F13" s="413"/>
      <c r="G13" s="413"/>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50"/>
      <c r="AL13" s="173"/>
      <c r="AM13" s="404"/>
      <c r="AN13" s="404"/>
      <c r="AO13" s="404"/>
      <c r="AP13" s="404"/>
      <c r="AQ13" s="404"/>
      <c r="AR13" s="404"/>
      <c r="AS13" s="404"/>
      <c r="AT13" s="404"/>
      <c r="AU13" s="404"/>
      <c r="AV13" s="404"/>
      <c r="AW13" s="404"/>
      <c r="AX13" s="404"/>
      <c r="AY13" s="404"/>
      <c r="AZ13" s="404"/>
      <c r="BA13" s="404"/>
      <c r="BB13" s="404"/>
      <c r="BC13" s="404"/>
      <c r="BD13" s="404"/>
      <c r="BE13" s="404"/>
      <c r="BF13" s="404"/>
      <c r="BG13" s="404"/>
      <c r="BH13" s="404"/>
      <c r="BI13" s="404"/>
      <c r="BJ13" s="404"/>
      <c r="BK13" s="404"/>
      <c r="BL13" s="404"/>
      <c r="BM13" s="404"/>
      <c r="BN13" s="404"/>
      <c r="BO13" s="404"/>
      <c r="BP13" s="404"/>
      <c r="BQ13" s="404"/>
      <c r="BR13" s="404"/>
      <c r="BS13" s="404"/>
      <c r="BT13" s="404"/>
      <c r="BU13" s="404"/>
      <c r="BV13" s="404"/>
      <c r="BW13" s="178"/>
      <c r="BX13" s="178"/>
      <c r="BY13" s="178"/>
      <c r="BZ13" s="178"/>
    </row>
    <row r="14" spans="1:78" ht="12" customHeight="1" x14ac:dyDescent="0.15">
      <c r="A14" s="412" t="s">
        <v>2</v>
      </c>
      <c r="B14" s="413"/>
      <c r="C14" s="413"/>
      <c r="D14" s="413"/>
      <c r="E14" s="413"/>
      <c r="F14" s="413"/>
      <c r="G14" s="413"/>
      <c r="H14" s="414"/>
      <c r="I14" s="415"/>
      <c r="J14" s="415"/>
      <c r="K14" s="415"/>
      <c r="L14" s="415"/>
      <c r="M14" s="415"/>
      <c r="N14" s="415"/>
      <c r="O14" s="415"/>
      <c r="P14" s="415"/>
      <c r="Q14" s="415"/>
      <c r="R14" s="415"/>
      <c r="S14" s="415"/>
      <c r="T14" s="415"/>
      <c r="U14" s="415"/>
      <c r="V14" s="415"/>
      <c r="W14" s="415"/>
      <c r="X14" s="415"/>
      <c r="Y14" s="415"/>
      <c r="Z14" s="415"/>
      <c r="AA14" s="415"/>
      <c r="AB14" s="420" t="s">
        <v>7407</v>
      </c>
      <c r="AC14" s="421"/>
      <c r="AD14" s="421"/>
      <c r="AE14" s="422"/>
      <c r="AF14" s="429"/>
      <c r="AG14" s="421"/>
      <c r="AH14" s="421"/>
      <c r="AI14" s="421"/>
      <c r="AJ14" s="430"/>
      <c r="AL14" s="173"/>
      <c r="AM14" s="404" t="str">
        <f>IF(OR(H17="",S17=""),"【入力】実施期間を入力してください。","")</f>
        <v>【入力】実施期間を入力してください。</v>
      </c>
      <c r="AN14" s="404"/>
      <c r="AO14" s="404"/>
      <c r="AP14" s="404"/>
      <c r="AQ14" s="404"/>
      <c r="AR14" s="404"/>
      <c r="AS14" s="404"/>
      <c r="AT14" s="404"/>
      <c r="AU14" s="404"/>
      <c r="AV14" s="404"/>
      <c r="AW14" s="404"/>
      <c r="AX14" s="404"/>
      <c r="AY14" s="404"/>
      <c r="AZ14" s="404"/>
      <c r="BA14" s="404"/>
      <c r="BB14" s="404"/>
      <c r="BC14" s="404"/>
      <c r="BD14" s="404"/>
      <c r="BE14" s="404"/>
      <c r="BF14" s="404"/>
      <c r="BG14" s="404"/>
      <c r="BH14" s="404"/>
      <c r="BI14" s="404"/>
      <c r="BJ14" s="404"/>
      <c r="BK14" s="404"/>
      <c r="BL14" s="404"/>
      <c r="BM14" s="404"/>
      <c r="BN14" s="404"/>
      <c r="BO14" s="404"/>
      <c r="BP14" s="404"/>
      <c r="BQ14" s="404"/>
      <c r="BR14" s="404"/>
      <c r="BS14" s="404"/>
      <c r="BT14" s="404"/>
      <c r="BU14" s="404"/>
      <c r="BV14" s="404"/>
      <c r="BW14" s="178"/>
      <c r="BX14" s="178"/>
      <c r="BY14" s="178"/>
      <c r="BZ14" s="178"/>
    </row>
    <row r="15" spans="1:78" ht="12" customHeight="1" x14ac:dyDescent="0.15">
      <c r="A15" s="412"/>
      <c r="B15" s="413"/>
      <c r="C15" s="413"/>
      <c r="D15" s="413"/>
      <c r="E15" s="413"/>
      <c r="F15" s="413"/>
      <c r="G15" s="413"/>
      <c r="H15" s="416"/>
      <c r="I15" s="417"/>
      <c r="J15" s="417"/>
      <c r="K15" s="417"/>
      <c r="L15" s="417"/>
      <c r="M15" s="417"/>
      <c r="N15" s="417"/>
      <c r="O15" s="417"/>
      <c r="P15" s="417"/>
      <c r="Q15" s="417"/>
      <c r="R15" s="417"/>
      <c r="S15" s="417"/>
      <c r="T15" s="417"/>
      <c r="U15" s="417"/>
      <c r="V15" s="417"/>
      <c r="W15" s="417"/>
      <c r="X15" s="417"/>
      <c r="Y15" s="417"/>
      <c r="Z15" s="417"/>
      <c r="AA15" s="417"/>
      <c r="AB15" s="423"/>
      <c r="AC15" s="424"/>
      <c r="AD15" s="424"/>
      <c r="AE15" s="425"/>
      <c r="AF15" s="431"/>
      <c r="AG15" s="424"/>
      <c r="AH15" s="424"/>
      <c r="AI15" s="424"/>
      <c r="AJ15" s="432"/>
      <c r="AL15" s="173"/>
      <c r="AM15" s="404"/>
      <c r="AN15" s="404"/>
      <c r="AO15" s="404"/>
      <c r="AP15" s="404"/>
      <c r="AQ15" s="404"/>
      <c r="AR15" s="404"/>
      <c r="AS15" s="404"/>
      <c r="AT15" s="404"/>
      <c r="AU15" s="404"/>
      <c r="AV15" s="404"/>
      <c r="AW15" s="404"/>
      <c r="AX15" s="404"/>
      <c r="AY15" s="404"/>
      <c r="AZ15" s="404"/>
      <c r="BA15" s="404"/>
      <c r="BB15" s="404"/>
      <c r="BC15" s="404"/>
      <c r="BD15" s="404"/>
      <c r="BE15" s="404"/>
      <c r="BF15" s="404"/>
      <c r="BG15" s="404"/>
      <c r="BH15" s="404"/>
      <c r="BI15" s="404"/>
      <c r="BJ15" s="404"/>
      <c r="BK15" s="404"/>
      <c r="BL15" s="404"/>
      <c r="BM15" s="404"/>
      <c r="BN15" s="404"/>
      <c r="BO15" s="404"/>
      <c r="BP15" s="404"/>
      <c r="BQ15" s="404"/>
      <c r="BR15" s="404"/>
      <c r="BS15" s="404"/>
      <c r="BT15" s="404"/>
      <c r="BU15" s="404"/>
      <c r="BV15" s="404"/>
      <c r="BW15" s="178"/>
      <c r="BX15" s="178"/>
      <c r="BY15" s="178"/>
      <c r="BZ15" s="178"/>
    </row>
    <row r="16" spans="1:78" ht="12" customHeight="1" x14ac:dyDescent="0.15">
      <c r="A16" s="412"/>
      <c r="B16" s="413"/>
      <c r="C16" s="413"/>
      <c r="D16" s="413"/>
      <c r="E16" s="413"/>
      <c r="F16" s="413"/>
      <c r="G16" s="413"/>
      <c r="H16" s="418"/>
      <c r="I16" s="419"/>
      <c r="J16" s="419"/>
      <c r="K16" s="419"/>
      <c r="L16" s="419"/>
      <c r="M16" s="419"/>
      <c r="N16" s="419"/>
      <c r="O16" s="419"/>
      <c r="P16" s="419"/>
      <c r="Q16" s="419"/>
      <c r="R16" s="419"/>
      <c r="S16" s="419"/>
      <c r="T16" s="419"/>
      <c r="U16" s="419"/>
      <c r="V16" s="419"/>
      <c r="W16" s="419"/>
      <c r="X16" s="419"/>
      <c r="Y16" s="419"/>
      <c r="Z16" s="419"/>
      <c r="AA16" s="419"/>
      <c r="AB16" s="426"/>
      <c r="AC16" s="427"/>
      <c r="AD16" s="427"/>
      <c r="AE16" s="428"/>
      <c r="AF16" s="433"/>
      <c r="AG16" s="427"/>
      <c r="AH16" s="427"/>
      <c r="AI16" s="427"/>
      <c r="AJ16" s="434"/>
      <c r="AL16" s="173"/>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c r="BM16" s="179"/>
      <c r="BN16" s="179"/>
      <c r="BO16" s="179"/>
      <c r="BP16" s="179"/>
      <c r="BQ16" s="179"/>
      <c r="BR16" s="179"/>
      <c r="BS16" s="179"/>
      <c r="BT16" s="179"/>
      <c r="BU16" s="179"/>
      <c r="BV16" s="179"/>
      <c r="BW16" s="178"/>
      <c r="BX16" s="178"/>
      <c r="BY16" s="178"/>
      <c r="BZ16" s="178"/>
    </row>
    <row r="17" spans="1:78" ht="12" customHeight="1" x14ac:dyDescent="0.15">
      <c r="A17" s="457" t="s">
        <v>7408</v>
      </c>
      <c r="B17" s="456"/>
      <c r="C17" s="456"/>
      <c r="D17" s="456"/>
      <c r="E17" s="456"/>
      <c r="F17" s="456"/>
      <c r="G17" s="456"/>
      <c r="H17" s="470"/>
      <c r="I17" s="471"/>
      <c r="J17" s="471"/>
      <c r="K17" s="471"/>
      <c r="L17" s="471"/>
      <c r="M17" s="471"/>
      <c r="N17" s="471"/>
      <c r="O17" s="471"/>
      <c r="P17" s="471"/>
      <c r="Q17" s="474" t="s">
        <v>7409</v>
      </c>
      <c r="R17" s="474"/>
      <c r="S17" s="451"/>
      <c r="T17" s="451"/>
      <c r="U17" s="451"/>
      <c r="V17" s="451"/>
      <c r="W17" s="451"/>
      <c r="X17" s="451"/>
      <c r="Y17" s="451"/>
      <c r="Z17" s="451"/>
      <c r="AA17" s="451"/>
      <c r="AB17" s="476" t="s">
        <v>7410</v>
      </c>
      <c r="AC17" s="477"/>
      <c r="AD17" s="477"/>
      <c r="AE17" s="478"/>
      <c r="AF17" s="451"/>
      <c r="AG17" s="451"/>
      <c r="AH17" s="451"/>
      <c r="AI17" s="451" t="s">
        <v>7411</v>
      </c>
      <c r="AJ17" s="452"/>
      <c r="AL17" s="173"/>
      <c r="AM17" s="404"/>
      <c r="AN17" s="404"/>
      <c r="AO17" s="404"/>
      <c r="AP17" s="404"/>
      <c r="AQ17" s="404"/>
      <c r="AR17" s="404"/>
      <c r="AS17" s="404"/>
      <c r="AT17" s="404"/>
      <c r="AU17" s="404"/>
      <c r="AV17" s="404"/>
      <c r="AW17" s="404"/>
      <c r="AX17" s="404"/>
      <c r="AY17" s="404"/>
      <c r="AZ17" s="404"/>
      <c r="BA17" s="404"/>
      <c r="BB17" s="404"/>
      <c r="BC17" s="404"/>
      <c r="BD17" s="404"/>
      <c r="BE17" s="404"/>
      <c r="BF17" s="404"/>
      <c r="BG17" s="404"/>
      <c r="BH17" s="404"/>
      <c r="BI17" s="404"/>
      <c r="BJ17" s="404"/>
      <c r="BK17" s="404"/>
      <c r="BL17" s="404"/>
      <c r="BM17" s="404"/>
      <c r="BN17" s="404"/>
      <c r="BO17" s="404"/>
      <c r="BP17" s="404"/>
      <c r="BQ17" s="404"/>
      <c r="BR17" s="404"/>
      <c r="BS17" s="404"/>
      <c r="BT17" s="404"/>
      <c r="BU17" s="404"/>
      <c r="BV17" s="404"/>
      <c r="BW17" s="178"/>
      <c r="BX17" s="178"/>
      <c r="BY17" s="178"/>
      <c r="BZ17" s="178"/>
    </row>
    <row r="18" spans="1:78" ht="12" customHeight="1" x14ac:dyDescent="0.15">
      <c r="A18" s="457"/>
      <c r="B18" s="456"/>
      <c r="C18" s="456"/>
      <c r="D18" s="456"/>
      <c r="E18" s="456"/>
      <c r="F18" s="456"/>
      <c r="G18" s="456"/>
      <c r="H18" s="472"/>
      <c r="I18" s="473"/>
      <c r="J18" s="473"/>
      <c r="K18" s="473"/>
      <c r="L18" s="473"/>
      <c r="M18" s="473"/>
      <c r="N18" s="473"/>
      <c r="O18" s="473"/>
      <c r="P18" s="473"/>
      <c r="Q18" s="475"/>
      <c r="R18" s="475"/>
      <c r="S18" s="453"/>
      <c r="T18" s="453"/>
      <c r="U18" s="453"/>
      <c r="V18" s="453"/>
      <c r="W18" s="453"/>
      <c r="X18" s="453"/>
      <c r="Y18" s="453"/>
      <c r="Z18" s="453"/>
      <c r="AA18" s="453"/>
      <c r="AB18" s="479"/>
      <c r="AC18" s="480"/>
      <c r="AD18" s="480"/>
      <c r="AE18" s="481"/>
      <c r="AF18" s="453"/>
      <c r="AG18" s="453"/>
      <c r="AH18" s="453"/>
      <c r="AI18" s="453"/>
      <c r="AJ18" s="454"/>
      <c r="AK18" s="180"/>
      <c r="AL18" s="173"/>
      <c r="AM18" s="404"/>
      <c r="AN18" s="404"/>
      <c r="AO18" s="404"/>
      <c r="AP18" s="404"/>
      <c r="AQ18" s="404"/>
      <c r="AR18" s="404"/>
      <c r="AS18" s="404"/>
      <c r="AT18" s="404"/>
      <c r="AU18" s="404"/>
      <c r="AV18" s="404"/>
      <c r="AW18" s="404"/>
      <c r="AX18" s="404"/>
      <c r="AY18" s="404"/>
      <c r="AZ18" s="404"/>
      <c r="BA18" s="404"/>
      <c r="BB18" s="404"/>
      <c r="BC18" s="404"/>
      <c r="BD18" s="404"/>
      <c r="BE18" s="404"/>
      <c r="BF18" s="404"/>
      <c r="BG18" s="404"/>
      <c r="BH18" s="404"/>
      <c r="BI18" s="404"/>
      <c r="BJ18" s="404"/>
      <c r="BK18" s="404"/>
      <c r="BL18" s="404"/>
      <c r="BM18" s="404"/>
      <c r="BN18" s="404"/>
      <c r="BO18" s="404"/>
      <c r="BP18" s="404"/>
      <c r="BQ18" s="404"/>
      <c r="BR18" s="404"/>
      <c r="BS18" s="404"/>
      <c r="BT18" s="404"/>
      <c r="BU18" s="404"/>
      <c r="BV18" s="404"/>
      <c r="BW18" s="178"/>
      <c r="BX18" s="178"/>
      <c r="BY18" s="178"/>
      <c r="BZ18" s="178"/>
    </row>
    <row r="19" spans="1:78" ht="12" customHeight="1" x14ac:dyDescent="0.15">
      <c r="A19" s="455" t="s">
        <v>7412</v>
      </c>
      <c r="B19" s="456"/>
      <c r="C19" s="456"/>
      <c r="D19" s="456"/>
      <c r="E19" s="456"/>
      <c r="F19" s="456"/>
      <c r="G19" s="456"/>
      <c r="H19" s="458"/>
      <c r="I19" s="459"/>
      <c r="J19" s="459"/>
      <c r="K19" s="459"/>
      <c r="L19" s="459"/>
      <c r="M19" s="459"/>
      <c r="N19" s="459"/>
      <c r="O19" s="459"/>
      <c r="P19" s="459"/>
      <c r="Q19" s="462" t="s">
        <v>7284</v>
      </c>
      <c r="R19" s="463"/>
      <c r="S19" s="466" t="s">
        <v>7413</v>
      </c>
      <c r="T19" s="456"/>
      <c r="U19" s="456"/>
      <c r="V19" s="456"/>
      <c r="W19" s="456"/>
      <c r="X19" s="456"/>
      <c r="Y19" s="456"/>
      <c r="Z19" s="458"/>
      <c r="AA19" s="459"/>
      <c r="AB19" s="459"/>
      <c r="AC19" s="459"/>
      <c r="AD19" s="459"/>
      <c r="AE19" s="459"/>
      <c r="AF19" s="459"/>
      <c r="AG19" s="459"/>
      <c r="AH19" s="459"/>
      <c r="AI19" s="462" t="s">
        <v>7284</v>
      </c>
      <c r="AJ19" s="468"/>
      <c r="AK19" s="181"/>
      <c r="AL19" s="173"/>
      <c r="AM19" s="404" t="str">
        <f>IF(H19="","【入力】当該事業の交付決定済額を入力してください。（補助率を乗じる前。変更決定があった場合は変更決定後の額）","")</f>
        <v>【入力】当該事業の交付決定済額を入力してください。（補助率を乗じる前。変更決定があった場合は変更決定後の額）</v>
      </c>
      <c r="AN19" s="404"/>
      <c r="AO19" s="404"/>
      <c r="AP19" s="404"/>
      <c r="AQ19" s="404"/>
      <c r="AR19" s="404"/>
      <c r="AS19" s="404"/>
      <c r="AT19" s="404"/>
      <c r="AU19" s="404"/>
      <c r="AV19" s="404"/>
      <c r="AW19" s="404"/>
      <c r="AX19" s="404"/>
      <c r="AY19" s="404"/>
      <c r="AZ19" s="404"/>
      <c r="BA19" s="404"/>
      <c r="BB19" s="404"/>
      <c r="BC19" s="404"/>
      <c r="BD19" s="404"/>
      <c r="BE19" s="404"/>
      <c r="BF19" s="404"/>
      <c r="BG19" s="404"/>
      <c r="BH19" s="404"/>
      <c r="BI19" s="404"/>
      <c r="BJ19" s="404"/>
      <c r="BK19" s="404"/>
      <c r="BL19" s="404"/>
      <c r="BM19" s="404"/>
      <c r="BN19" s="404"/>
      <c r="BO19" s="404"/>
      <c r="BP19" s="404"/>
      <c r="BQ19" s="404"/>
      <c r="BR19" s="404"/>
      <c r="BS19" s="404"/>
      <c r="BT19" s="404"/>
      <c r="BU19" s="404"/>
      <c r="BV19" s="404"/>
      <c r="BW19" s="178"/>
      <c r="BX19" s="178"/>
      <c r="BY19" s="178"/>
      <c r="BZ19" s="178"/>
    </row>
    <row r="20" spans="1:78" ht="12" customHeight="1" x14ac:dyDescent="0.15">
      <c r="A20" s="457"/>
      <c r="B20" s="456"/>
      <c r="C20" s="456"/>
      <c r="D20" s="456"/>
      <c r="E20" s="456"/>
      <c r="F20" s="456"/>
      <c r="G20" s="456"/>
      <c r="H20" s="460"/>
      <c r="I20" s="461"/>
      <c r="J20" s="461"/>
      <c r="K20" s="461"/>
      <c r="L20" s="461"/>
      <c r="M20" s="461"/>
      <c r="N20" s="461"/>
      <c r="O20" s="461"/>
      <c r="P20" s="461"/>
      <c r="Q20" s="464"/>
      <c r="R20" s="465"/>
      <c r="S20" s="467"/>
      <c r="T20" s="456"/>
      <c r="U20" s="456"/>
      <c r="V20" s="456"/>
      <c r="W20" s="456"/>
      <c r="X20" s="456"/>
      <c r="Y20" s="456"/>
      <c r="Z20" s="460"/>
      <c r="AA20" s="461"/>
      <c r="AB20" s="461"/>
      <c r="AC20" s="461"/>
      <c r="AD20" s="461"/>
      <c r="AE20" s="461"/>
      <c r="AF20" s="461"/>
      <c r="AG20" s="461"/>
      <c r="AH20" s="461"/>
      <c r="AI20" s="464"/>
      <c r="AJ20" s="469"/>
      <c r="AK20" s="182"/>
      <c r="AL20" s="173"/>
      <c r="AM20" s="482" t="str">
        <f>IF(Z20="","【入力】当該事業の対象経費支出額を入力してください。（補助率を乗じる前）","")</f>
        <v>【入力】当該事業の対象経費支出額を入力してください。（補助率を乗じる前）</v>
      </c>
      <c r="AN20" s="482"/>
      <c r="AO20" s="482"/>
      <c r="AP20" s="482"/>
      <c r="AQ20" s="482"/>
      <c r="AR20" s="482"/>
      <c r="AS20" s="482"/>
      <c r="AT20" s="482"/>
      <c r="AU20" s="482"/>
      <c r="AV20" s="482"/>
      <c r="AW20" s="482"/>
      <c r="AX20" s="482"/>
      <c r="AY20" s="482"/>
      <c r="AZ20" s="482"/>
      <c r="BA20" s="482"/>
      <c r="BB20" s="482"/>
      <c r="BC20" s="482"/>
      <c r="BD20" s="482"/>
      <c r="BE20" s="482"/>
      <c r="BF20" s="482"/>
      <c r="BG20" s="482"/>
      <c r="BH20" s="482"/>
      <c r="BI20" s="482"/>
      <c r="BJ20" s="482"/>
      <c r="BK20" s="482"/>
      <c r="BL20" s="482"/>
      <c r="BM20" s="482"/>
      <c r="BN20" s="482"/>
      <c r="BO20" s="482"/>
      <c r="BP20" s="482"/>
      <c r="BQ20" s="482"/>
      <c r="BR20" s="482"/>
      <c r="BS20" s="482"/>
      <c r="BT20" s="482"/>
      <c r="BU20" s="482"/>
      <c r="BV20" s="482"/>
      <c r="BW20" s="178"/>
      <c r="BX20" s="178"/>
      <c r="BY20" s="178"/>
      <c r="BZ20" s="178"/>
    </row>
    <row r="21" spans="1:78" s="183" customFormat="1" x14ac:dyDescent="0.15">
      <c r="A21" s="517" t="s">
        <v>7414</v>
      </c>
      <c r="B21" s="518"/>
      <c r="C21" s="518"/>
      <c r="D21" s="518"/>
      <c r="E21" s="518"/>
      <c r="F21" s="518"/>
      <c r="G21" s="518"/>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4"/>
      <c r="AM21" s="483" t="s">
        <v>7415</v>
      </c>
      <c r="AN21" s="484"/>
      <c r="AO21" s="484"/>
      <c r="AP21" s="484"/>
      <c r="AQ21" s="484"/>
      <c r="AR21" s="484"/>
      <c r="AS21" s="484"/>
      <c r="AT21" s="484"/>
      <c r="AU21" s="484"/>
      <c r="AV21" s="484"/>
      <c r="AW21" s="484"/>
      <c r="AX21" s="484"/>
      <c r="AY21" s="484"/>
      <c r="AZ21" s="484"/>
      <c r="BA21" s="484"/>
      <c r="BB21" s="484"/>
      <c r="BC21" s="484"/>
      <c r="BD21" s="484"/>
      <c r="BE21" s="484"/>
      <c r="BF21" s="484"/>
      <c r="BG21" s="484"/>
      <c r="BH21" s="484"/>
      <c r="BI21" s="484"/>
      <c r="BJ21" s="484"/>
      <c r="BK21" s="484"/>
      <c r="BL21" s="484"/>
      <c r="BM21" s="484"/>
      <c r="BN21" s="484"/>
      <c r="BO21" s="484"/>
      <c r="BP21" s="484"/>
      <c r="BQ21" s="484"/>
      <c r="BR21" s="484"/>
      <c r="BS21" s="484"/>
      <c r="BT21" s="484"/>
      <c r="BU21" s="484"/>
      <c r="BV21" s="485"/>
    </row>
    <row r="22" spans="1:78" s="183" customFormat="1" x14ac:dyDescent="0.15">
      <c r="A22" s="519"/>
      <c r="B22" s="520"/>
      <c r="C22" s="520"/>
      <c r="D22" s="520"/>
      <c r="E22" s="520"/>
      <c r="F22" s="520"/>
      <c r="G22" s="520"/>
      <c r="H22" s="525"/>
      <c r="I22" s="525"/>
      <c r="J22" s="525"/>
      <c r="K22" s="525"/>
      <c r="L22" s="525"/>
      <c r="M22" s="525"/>
      <c r="N22" s="525"/>
      <c r="O22" s="525"/>
      <c r="P22" s="525"/>
      <c r="Q22" s="525"/>
      <c r="R22" s="525"/>
      <c r="S22" s="525"/>
      <c r="T22" s="525"/>
      <c r="U22" s="525"/>
      <c r="V22" s="525"/>
      <c r="W22" s="525"/>
      <c r="X22" s="525"/>
      <c r="Y22" s="525"/>
      <c r="Z22" s="525"/>
      <c r="AA22" s="525"/>
      <c r="AB22" s="525"/>
      <c r="AC22" s="525"/>
      <c r="AD22" s="525"/>
      <c r="AE22" s="525"/>
      <c r="AF22" s="525"/>
      <c r="AG22" s="525"/>
      <c r="AH22" s="525"/>
      <c r="AI22" s="525"/>
      <c r="AJ22" s="526"/>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row>
    <row r="23" spans="1:78" s="183" customFormat="1" x14ac:dyDescent="0.15">
      <c r="A23" s="519"/>
      <c r="B23" s="520"/>
      <c r="C23" s="520"/>
      <c r="D23" s="520"/>
      <c r="E23" s="520"/>
      <c r="F23" s="520"/>
      <c r="G23" s="520"/>
      <c r="H23" s="525"/>
      <c r="I23" s="525"/>
      <c r="J23" s="525"/>
      <c r="K23" s="525"/>
      <c r="L23" s="525"/>
      <c r="M23" s="525"/>
      <c r="N23" s="525"/>
      <c r="O23" s="525"/>
      <c r="P23" s="525"/>
      <c r="Q23" s="525"/>
      <c r="R23" s="525"/>
      <c r="S23" s="525"/>
      <c r="T23" s="525"/>
      <c r="U23" s="525"/>
      <c r="V23" s="525"/>
      <c r="W23" s="525"/>
      <c r="X23" s="525"/>
      <c r="Y23" s="525"/>
      <c r="Z23" s="525"/>
      <c r="AA23" s="525"/>
      <c r="AB23" s="525"/>
      <c r="AC23" s="525"/>
      <c r="AD23" s="525"/>
      <c r="AE23" s="525"/>
      <c r="AF23" s="525"/>
      <c r="AG23" s="525"/>
      <c r="AH23" s="525"/>
      <c r="AI23" s="525"/>
      <c r="AJ23" s="526"/>
    </row>
    <row r="24" spans="1:78" s="183" customFormat="1" x14ac:dyDescent="0.15">
      <c r="A24" s="519"/>
      <c r="B24" s="520"/>
      <c r="C24" s="520"/>
      <c r="D24" s="520"/>
      <c r="E24" s="520"/>
      <c r="F24" s="520"/>
      <c r="G24" s="520"/>
      <c r="H24" s="525"/>
      <c r="I24" s="525"/>
      <c r="J24" s="525"/>
      <c r="K24" s="525"/>
      <c r="L24" s="525"/>
      <c r="M24" s="525"/>
      <c r="N24" s="525"/>
      <c r="O24" s="525"/>
      <c r="P24" s="525"/>
      <c r="Q24" s="525"/>
      <c r="R24" s="525"/>
      <c r="S24" s="525"/>
      <c r="T24" s="525"/>
      <c r="U24" s="525"/>
      <c r="V24" s="525"/>
      <c r="W24" s="525"/>
      <c r="X24" s="525"/>
      <c r="Y24" s="525"/>
      <c r="Z24" s="525"/>
      <c r="AA24" s="525"/>
      <c r="AB24" s="525"/>
      <c r="AC24" s="525"/>
      <c r="AD24" s="525"/>
      <c r="AE24" s="525"/>
      <c r="AF24" s="525"/>
      <c r="AG24" s="525"/>
      <c r="AH24" s="525"/>
      <c r="AI24" s="525"/>
      <c r="AJ24" s="526"/>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row>
    <row r="25" spans="1:78" s="183" customFormat="1" x14ac:dyDescent="0.15">
      <c r="A25" s="519"/>
      <c r="B25" s="520"/>
      <c r="C25" s="520"/>
      <c r="D25" s="520"/>
      <c r="E25" s="520"/>
      <c r="F25" s="520"/>
      <c r="G25" s="520"/>
      <c r="H25" s="525"/>
      <c r="I25" s="525"/>
      <c r="J25" s="525"/>
      <c r="K25" s="525"/>
      <c r="L25" s="525"/>
      <c r="M25" s="525"/>
      <c r="N25" s="525"/>
      <c r="O25" s="525"/>
      <c r="P25" s="525"/>
      <c r="Q25" s="525"/>
      <c r="R25" s="525"/>
      <c r="S25" s="525"/>
      <c r="T25" s="525"/>
      <c r="U25" s="525"/>
      <c r="V25" s="525"/>
      <c r="W25" s="525"/>
      <c r="X25" s="525"/>
      <c r="Y25" s="525"/>
      <c r="Z25" s="525"/>
      <c r="AA25" s="525"/>
      <c r="AB25" s="525"/>
      <c r="AC25" s="525"/>
      <c r="AD25" s="525"/>
      <c r="AE25" s="525"/>
      <c r="AF25" s="525"/>
      <c r="AG25" s="525"/>
      <c r="AH25" s="525"/>
      <c r="AI25" s="525"/>
      <c r="AJ25" s="526"/>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row>
    <row r="26" spans="1:78" s="183" customFormat="1" x14ac:dyDescent="0.15">
      <c r="A26" s="519"/>
      <c r="B26" s="520"/>
      <c r="C26" s="520"/>
      <c r="D26" s="520"/>
      <c r="E26" s="520"/>
      <c r="F26" s="520"/>
      <c r="G26" s="520"/>
      <c r="H26" s="525"/>
      <c r="I26" s="525"/>
      <c r="J26" s="525"/>
      <c r="K26" s="525"/>
      <c r="L26" s="525"/>
      <c r="M26" s="525"/>
      <c r="N26" s="525"/>
      <c r="O26" s="525"/>
      <c r="P26" s="525"/>
      <c r="Q26" s="525"/>
      <c r="R26" s="525"/>
      <c r="S26" s="525"/>
      <c r="T26" s="525"/>
      <c r="U26" s="525"/>
      <c r="V26" s="525"/>
      <c r="W26" s="525"/>
      <c r="X26" s="525"/>
      <c r="Y26" s="525"/>
      <c r="Z26" s="525"/>
      <c r="AA26" s="525"/>
      <c r="AB26" s="525"/>
      <c r="AC26" s="525"/>
      <c r="AD26" s="525"/>
      <c r="AE26" s="525"/>
      <c r="AF26" s="525"/>
      <c r="AG26" s="525"/>
      <c r="AH26" s="525"/>
      <c r="AI26" s="525"/>
      <c r="AJ26" s="526"/>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row>
    <row r="27" spans="1:78" s="183" customFormat="1" x14ac:dyDescent="0.15">
      <c r="A27" s="519"/>
      <c r="B27" s="520"/>
      <c r="C27" s="520"/>
      <c r="D27" s="520"/>
      <c r="E27" s="520"/>
      <c r="F27" s="520"/>
      <c r="G27" s="520"/>
      <c r="H27" s="525"/>
      <c r="I27" s="525"/>
      <c r="J27" s="525"/>
      <c r="K27" s="525"/>
      <c r="L27" s="525"/>
      <c r="M27" s="525"/>
      <c r="N27" s="525"/>
      <c r="O27" s="525"/>
      <c r="P27" s="525"/>
      <c r="Q27" s="525"/>
      <c r="R27" s="525"/>
      <c r="S27" s="525"/>
      <c r="T27" s="525"/>
      <c r="U27" s="525"/>
      <c r="V27" s="525"/>
      <c r="W27" s="525"/>
      <c r="X27" s="525"/>
      <c r="Y27" s="525"/>
      <c r="Z27" s="525"/>
      <c r="AA27" s="525"/>
      <c r="AB27" s="525"/>
      <c r="AC27" s="525"/>
      <c r="AD27" s="525"/>
      <c r="AE27" s="525"/>
      <c r="AF27" s="525"/>
      <c r="AG27" s="525"/>
      <c r="AH27" s="525"/>
      <c r="AI27" s="525"/>
      <c r="AJ27" s="526"/>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row>
    <row r="28" spans="1:78" s="183" customFormat="1" x14ac:dyDescent="0.15">
      <c r="A28" s="519"/>
      <c r="B28" s="520"/>
      <c r="C28" s="520"/>
      <c r="D28" s="520"/>
      <c r="E28" s="520"/>
      <c r="F28" s="520"/>
      <c r="G28" s="520"/>
      <c r="H28" s="525"/>
      <c r="I28" s="525"/>
      <c r="J28" s="525"/>
      <c r="K28" s="525"/>
      <c r="L28" s="525"/>
      <c r="M28" s="525"/>
      <c r="N28" s="525"/>
      <c r="O28" s="525"/>
      <c r="P28" s="525"/>
      <c r="Q28" s="525"/>
      <c r="R28" s="525"/>
      <c r="S28" s="525"/>
      <c r="T28" s="525"/>
      <c r="U28" s="525"/>
      <c r="V28" s="525"/>
      <c r="W28" s="525"/>
      <c r="X28" s="525"/>
      <c r="Y28" s="525"/>
      <c r="Z28" s="525"/>
      <c r="AA28" s="525"/>
      <c r="AB28" s="525"/>
      <c r="AC28" s="525"/>
      <c r="AD28" s="525"/>
      <c r="AE28" s="525"/>
      <c r="AF28" s="525"/>
      <c r="AG28" s="525"/>
      <c r="AH28" s="525"/>
      <c r="AI28" s="525"/>
      <c r="AJ28" s="526"/>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184"/>
      <c r="BI28" s="184"/>
      <c r="BJ28" s="184"/>
      <c r="BK28" s="184"/>
      <c r="BL28" s="184"/>
      <c r="BM28" s="184"/>
      <c r="BN28" s="184"/>
    </row>
    <row r="29" spans="1:78" s="183" customFormat="1" x14ac:dyDescent="0.15">
      <c r="A29" s="519"/>
      <c r="B29" s="520"/>
      <c r="C29" s="520"/>
      <c r="D29" s="520"/>
      <c r="E29" s="520"/>
      <c r="F29" s="520"/>
      <c r="G29" s="520"/>
      <c r="H29" s="525"/>
      <c r="I29" s="525"/>
      <c r="J29" s="525"/>
      <c r="K29" s="525"/>
      <c r="L29" s="525"/>
      <c r="M29" s="525"/>
      <c r="N29" s="525"/>
      <c r="O29" s="525"/>
      <c r="P29" s="525"/>
      <c r="Q29" s="525"/>
      <c r="R29" s="525"/>
      <c r="S29" s="525"/>
      <c r="T29" s="525"/>
      <c r="U29" s="525"/>
      <c r="V29" s="525"/>
      <c r="W29" s="525"/>
      <c r="X29" s="525"/>
      <c r="Y29" s="525"/>
      <c r="Z29" s="525"/>
      <c r="AA29" s="525"/>
      <c r="AB29" s="525"/>
      <c r="AC29" s="525"/>
      <c r="AD29" s="525"/>
      <c r="AE29" s="525"/>
      <c r="AF29" s="525"/>
      <c r="AG29" s="525"/>
      <c r="AH29" s="525"/>
      <c r="AI29" s="525"/>
      <c r="AJ29" s="526"/>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row>
    <row r="30" spans="1:78" s="183" customFormat="1" x14ac:dyDescent="0.15">
      <c r="A30" s="519"/>
      <c r="B30" s="520"/>
      <c r="C30" s="520"/>
      <c r="D30" s="520"/>
      <c r="E30" s="520"/>
      <c r="F30" s="520"/>
      <c r="G30" s="520"/>
      <c r="H30" s="525"/>
      <c r="I30" s="525"/>
      <c r="J30" s="525"/>
      <c r="K30" s="525"/>
      <c r="L30" s="525"/>
      <c r="M30" s="525"/>
      <c r="N30" s="525"/>
      <c r="O30" s="525"/>
      <c r="P30" s="525"/>
      <c r="Q30" s="525"/>
      <c r="R30" s="525"/>
      <c r="S30" s="525"/>
      <c r="T30" s="525"/>
      <c r="U30" s="525"/>
      <c r="V30" s="525"/>
      <c r="W30" s="525"/>
      <c r="X30" s="525"/>
      <c r="Y30" s="525"/>
      <c r="Z30" s="525"/>
      <c r="AA30" s="525"/>
      <c r="AB30" s="525"/>
      <c r="AC30" s="525"/>
      <c r="AD30" s="525"/>
      <c r="AE30" s="525"/>
      <c r="AF30" s="525"/>
      <c r="AG30" s="525"/>
      <c r="AH30" s="525"/>
      <c r="AI30" s="525"/>
      <c r="AJ30" s="526"/>
      <c r="AM30" s="184"/>
      <c r="AN30" s="184"/>
      <c r="AO30" s="184"/>
      <c r="AP30" s="184"/>
      <c r="AQ30" s="184"/>
      <c r="AR30" s="184"/>
      <c r="AS30" s="184"/>
      <c r="AT30" s="184"/>
      <c r="AU30" s="184"/>
      <c r="AV30" s="184"/>
      <c r="AW30" s="184"/>
      <c r="AX30" s="184"/>
      <c r="AY30" s="184"/>
      <c r="AZ30" s="184"/>
      <c r="BA30" s="184"/>
      <c r="BB30" s="184"/>
      <c r="BC30" s="184"/>
      <c r="BD30" s="184"/>
      <c r="BE30" s="184"/>
      <c r="BF30" s="184"/>
      <c r="BG30" s="184"/>
      <c r="BH30" s="184"/>
      <c r="BI30" s="184"/>
      <c r="BJ30" s="184"/>
      <c r="BK30" s="184"/>
      <c r="BL30" s="184"/>
      <c r="BM30" s="184"/>
      <c r="BN30" s="184"/>
    </row>
    <row r="31" spans="1:78" s="183" customFormat="1" x14ac:dyDescent="0.15">
      <c r="A31" s="519"/>
      <c r="B31" s="520"/>
      <c r="C31" s="520"/>
      <c r="D31" s="520"/>
      <c r="E31" s="520"/>
      <c r="F31" s="520"/>
      <c r="G31" s="520"/>
      <c r="H31" s="525"/>
      <c r="I31" s="525"/>
      <c r="J31" s="525"/>
      <c r="K31" s="525"/>
      <c r="L31" s="525"/>
      <c r="M31" s="525"/>
      <c r="N31" s="525"/>
      <c r="O31" s="525"/>
      <c r="P31" s="525"/>
      <c r="Q31" s="525"/>
      <c r="R31" s="525"/>
      <c r="S31" s="525"/>
      <c r="T31" s="525"/>
      <c r="U31" s="525"/>
      <c r="V31" s="525"/>
      <c r="W31" s="525"/>
      <c r="X31" s="525"/>
      <c r="Y31" s="525"/>
      <c r="Z31" s="525"/>
      <c r="AA31" s="525"/>
      <c r="AB31" s="525"/>
      <c r="AC31" s="525"/>
      <c r="AD31" s="525"/>
      <c r="AE31" s="525"/>
      <c r="AF31" s="525"/>
      <c r="AG31" s="525"/>
      <c r="AH31" s="525"/>
      <c r="AI31" s="525"/>
      <c r="AJ31" s="526"/>
      <c r="AM31" s="184"/>
      <c r="AN31" s="184"/>
      <c r="AO31" s="184"/>
      <c r="AP31" s="184"/>
      <c r="AQ31" s="184"/>
      <c r="AR31" s="184"/>
      <c r="AS31" s="184"/>
      <c r="AT31" s="184"/>
      <c r="AU31" s="184"/>
      <c r="AV31" s="184"/>
      <c r="AW31" s="184"/>
      <c r="AX31" s="184"/>
      <c r="AY31" s="184"/>
      <c r="AZ31" s="184"/>
      <c r="BA31" s="184"/>
      <c r="BB31" s="184"/>
      <c r="BC31" s="184"/>
      <c r="BD31" s="184"/>
      <c r="BE31" s="184"/>
      <c r="BF31" s="184"/>
      <c r="BG31" s="184"/>
      <c r="BH31" s="184"/>
      <c r="BI31" s="184"/>
      <c r="BJ31" s="184"/>
      <c r="BK31" s="184"/>
      <c r="BL31" s="184"/>
      <c r="BM31" s="184"/>
      <c r="BN31" s="184"/>
    </row>
    <row r="32" spans="1:78" s="183" customFormat="1" x14ac:dyDescent="0.15">
      <c r="A32" s="519"/>
      <c r="B32" s="520"/>
      <c r="C32" s="520"/>
      <c r="D32" s="520"/>
      <c r="E32" s="520"/>
      <c r="F32" s="520"/>
      <c r="G32" s="520"/>
      <c r="H32" s="525"/>
      <c r="I32" s="525"/>
      <c r="J32" s="525"/>
      <c r="K32" s="525"/>
      <c r="L32" s="525"/>
      <c r="M32" s="525"/>
      <c r="N32" s="525"/>
      <c r="O32" s="525"/>
      <c r="P32" s="525"/>
      <c r="Q32" s="525"/>
      <c r="R32" s="525"/>
      <c r="S32" s="525"/>
      <c r="T32" s="525"/>
      <c r="U32" s="525"/>
      <c r="V32" s="525"/>
      <c r="W32" s="525"/>
      <c r="X32" s="525"/>
      <c r="Y32" s="525"/>
      <c r="Z32" s="525"/>
      <c r="AA32" s="525"/>
      <c r="AB32" s="525"/>
      <c r="AC32" s="525"/>
      <c r="AD32" s="525"/>
      <c r="AE32" s="525"/>
      <c r="AF32" s="525"/>
      <c r="AG32" s="525"/>
      <c r="AH32" s="525"/>
      <c r="AI32" s="525"/>
      <c r="AJ32" s="526"/>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row>
    <row r="33" spans="1:78" s="183" customFormat="1" x14ac:dyDescent="0.15">
      <c r="A33" s="519"/>
      <c r="B33" s="520"/>
      <c r="C33" s="520"/>
      <c r="D33" s="520"/>
      <c r="E33" s="520"/>
      <c r="F33" s="520"/>
      <c r="G33" s="520"/>
      <c r="H33" s="525"/>
      <c r="I33" s="525"/>
      <c r="J33" s="525"/>
      <c r="K33" s="525"/>
      <c r="L33" s="525"/>
      <c r="M33" s="525"/>
      <c r="N33" s="525"/>
      <c r="O33" s="525"/>
      <c r="P33" s="525"/>
      <c r="Q33" s="525"/>
      <c r="R33" s="525"/>
      <c r="S33" s="525"/>
      <c r="T33" s="525"/>
      <c r="U33" s="525"/>
      <c r="V33" s="525"/>
      <c r="W33" s="525"/>
      <c r="X33" s="525"/>
      <c r="Y33" s="525"/>
      <c r="Z33" s="525"/>
      <c r="AA33" s="525"/>
      <c r="AB33" s="525"/>
      <c r="AC33" s="525"/>
      <c r="AD33" s="525"/>
      <c r="AE33" s="525"/>
      <c r="AF33" s="525"/>
      <c r="AG33" s="525"/>
      <c r="AH33" s="525"/>
      <c r="AI33" s="525"/>
      <c r="AJ33" s="526"/>
      <c r="AM33" s="184"/>
      <c r="AN33" s="184"/>
      <c r="AO33" s="184"/>
      <c r="AP33" s="184"/>
      <c r="AQ33" s="184"/>
      <c r="AR33" s="184"/>
      <c r="AS33" s="184"/>
      <c r="AT33" s="184"/>
      <c r="AU33" s="184"/>
      <c r="AV33" s="184"/>
      <c r="AW33" s="184"/>
      <c r="AX33" s="184"/>
      <c r="AY33" s="184"/>
      <c r="AZ33" s="184"/>
      <c r="BA33" s="184"/>
      <c r="BB33" s="184"/>
      <c r="BC33" s="184"/>
      <c r="BD33" s="184"/>
      <c r="BE33" s="184"/>
      <c r="BF33" s="184"/>
      <c r="BG33" s="184"/>
      <c r="BH33" s="184"/>
      <c r="BI33" s="184"/>
      <c r="BJ33" s="184"/>
      <c r="BK33" s="184"/>
      <c r="BL33" s="184"/>
      <c r="BM33" s="184"/>
      <c r="BN33" s="184"/>
    </row>
    <row r="34" spans="1:78" s="183" customFormat="1" x14ac:dyDescent="0.15">
      <c r="A34" s="519"/>
      <c r="B34" s="520"/>
      <c r="C34" s="520"/>
      <c r="D34" s="520"/>
      <c r="E34" s="520"/>
      <c r="F34" s="520"/>
      <c r="G34" s="520"/>
      <c r="H34" s="525"/>
      <c r="I34" s="525"/>
      <c r="J34" s="525"/>
      <c r="K34" s="525"/>
      <c r="L34" s="525"/>
      <c r="M34" s="525"/>
      <c r="N34" s="525"/>
      <c r="O34" s="525"/>
      <c r="P34" s="525"/>
      <c r="Q34" s="525"/>
      <c r="R34" s="525"/>
      <c r="S34" s="525"/>
      <c r="T34" s="525"/>
      <c r="U34" s="525"/>
      <c r="V34" s="525"/>
      <c r="W34" s="525"/>
      <c r="X34" s="525"/>
      <c r="Y34" s="525"/>
      <c r="Z34" s="525"/>
      <c r="AA34" s="525"/>
      <c r="AB34" s="525"/>
      <c r="AC34" s="525"/>
      <c r="AD34" s="525"/>
      <c r="AE34" s="525"/>
      <c r="AF34" s="525"/>
      <c r="AG34" s="525"/>
      <c r="AH34" s="525"/>
      <c r="AI34" s="525"/>
      <c r="AJ34" s="526"/>
      <c r="AM34" s="184"/>
      <c r="AN34" s="184"/>
      <c r="AO34" s="184"/>
      <c r="AP34" s="184"/>
      <c r="AQ34" s="184"/>
      <c r="AR34" s="184"/>
      <c r="AS34" s="184"/>
      <c r="AT34" s="184"/>
      <c r="AU34" s="184"/>
      <c r="AV34" s="184"/>
      <c r="AW34" s="184"/>
      <c r="AX34" s="184"/>
      <c r="AY34" s="184"/>
      <c r="AZ34" s="184"/>
      <c r="BA34" s="184"/>
      <c r="BB34" s="184"/>
      <c r="BC34" s="184"/>
      <c r="BD34" s="184"/>
      <c r="BE34" s="184"/>
      <c r="BF34" s="184"/>
      <c r="BG34" s="184"/>
      <c r="BH34" s="184"/>
      <c r="BI34" s="184"/>
      <c r="BJ34" s="184"/>
      <c r="BK34" s="184"/>
      <c r="BL34" s="184"/>
      <c r="BM34" s="184"/>
      <c r="BN34" s="184"/>
    </row>
    <row r="35" spans="1:78" s="183" customFormat="1" x14ac:dyDescent="0.15">
      <c r="A35" s="521"/>
      <c r="B35" s="522"/>
      <c r="C35" s="522"/>
      <c r="D35" s="522"/>
      <c r="E35" s="522"/>
      <c r="F35" s="522"/>
      <c r="G35" s="522"/>
      <c r="H35" s="527"/>
      <c r="I35" s="527"/>
      <c r="J35" s="527"/>
      <c r="K35" s="527"/>
      <c r="L35" s="527"/>
      <c r="M35" s="527"/>
      <c r="N35" s="527"/>
      <c r="O35" s="527"/>
      <c r="P35" s="527"/>
      <c r="Q35" s="527"/>
      <c r="R35" s="527"/>
      <c r="S35" s="527"/>
      <c r="T35" s="527"/>
      <c r="U35" s="527"/>
      <c r="V35" s="527"/>
      <c r="W35" s="527"/>
      <c r="X35" s="527"/>
      <c r="Y35" s="527"/>
      <c r="Z35" s="527"/>
      <c r="AA35" s="527"/>
      <c r="AB35" s="527"/>
      <c r="AC35" s="527"/>
      <c r="AD35" s="527"/>
      <c r="AE35" s="527"/>
      <c r="AF35" s="527"/>
      <c r="AG35" s="527"/>
      <c r="AH35" s="527"/>
      <c r="AI35" s="527"/>
      <c r="AJ35" s="528"/>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row>
    <row r="36" spans="1:78" ht="12" customHeight="1" x14ac:dyDescent="0.15">
      <c r="A36" s="486" t="s">
        <v>7416</v>
      </c>
      <c r="B36" s="487"/>
      <c r="C36" s="492" t="s">
        <v>7417</v>
      </c>
      <c r="D36" s="493"/>
      <c r="E36" s="493"/>
      <c r="F36" s="493"/>
      <c r="G36" s="493"/>
      <c r="H36" s="493"/>
      <c r="I36" s="493"/>
      <c r="J36" s="493"/>
      <c r="K36" s="493"/>
      <c r="L36" s="493"/>
      <c r="M36" s="493"/>
      <c r="N36" s="493"/>
      <c r="O36" s="493"/>
      <c r="P36" s="493"/>
      <c r="Q36" s="493"/>
      <c r="R36" s="493"/>
      <c r="S36" s="493"/>
      <c r="T36" s="493"/>
      <c r="U36" s="493"/>
      <c r="V36" s="493"/>
      <c r="W36" s="493"/>
      <c r="X36" s="493"/>
      <c r="Y36" s="493"/>
      <c r="Z36" s="493"/>
      <c r="AA36" s="493"/>
      <c r="AB36" s="493"/>
      <c r="AC36" s="493"/>
      <c r="AD36" s="493"/>
      <c r="AE36" s="493"/>
      <c r="AF36" s="493"/>
      <c r="AG36" s="493"/>
      <c r="AH36" s="493"/>
      <c r="AI36" s="493"/>
      <c r="AJ36" s="494"/>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8"/>
      <c r="BX36" s="178"/>
      <c r="BY36" s="178"/>
      <c r="BZ36" s="178"/>
    </row>
    <row r="37" spans="1:78" ht="12" customHeight="1" x14ac:dyDescent="0.15">
      <c r="A37" s="488"/>
      <c r="B37" s="489"/>
      <c r="C37" s="495"/>
      <c r="D37" s="496"/>
      <c r="E37" s="496"/>
      <c r="F37" s="496"/>
      <c r="G37" s="496"/>
      <c r="H37" s="496"/>
      <c r="I37" s="496"/>
      <c r="J37" s="496"/>
      <c r="K37" s="496"/>
      <c r="L37" s="496"/>
      <c r="M37" s="496"/>
      <c r="N37" s="496"/>
      <c r="O37" s="496"/>
      <c r="P37" s="496"/>
      <c r="Q37" s="496"/>
      <c r="R37" s="496"/>
      <c r="S37" s="496"/>
      <c r="T37" s="496"/>
      <c r="U37" s="496"/>
      <c r="V37" s="496"/>
      <c r="W37" s="496"/>
      <c r="X37" s="496"/>
      <c r="Y37" s="496"/>
      <c r="Z37" s="496"/>
      <c r="AA37" s="496"/>
      <c r="AB37" s="496"/>
      <c r="AC37" s="496"/>
      <c r="AD37" s="496"/>
      <c r="AE37" s="496"/>
      <c r="AF37" s="496"/>
      <c r="AG37" s="496"/>
      <c r="AH37" s="496"/>
      <c r="AI37" s="496"/>
      <c r="AJ37" s="497"/>
      <c r="AM37" s="483" t="s">
        <v>7415</v>
      </c>
      <c r="AN37" s="484"/>
      <c r="AO37" s="484"/>
      <c r="AP37" s="484"/>
      <c r="AQ37" s="484"/>
      <c r="AR37" s="484"/>
      <c r="AS37" s="484"/>
      <c r="AT37" s="484"/>
      <c r="AU37" s="484"/>
      <c r="AV37" s="484"/>
      <c r="AW37" s="484"/>
      <c r="AX37" s="484"/>
      <c r="AY37" s="484"/>
      <c r="AZ37" s="484"/>
      <c r="BA37" s="484"/>
      <c r="BB37" s="484"/>
      <c r="BC37" s="484"/>
      <c r="BD37" s="484"/>
      <c r="BE37" s="484"/>
      <c r="BF37" s="484"/>
      <c r="BG37" s="484"/>
      <c r="BH37" s="484"/>
      <c r="BI37" s="484"/>
      <c r="BJ37" s="484"/>
      <c r="BK37" s="484"/>
      <c r="BL37" s="484"/>
      <c r="BM37" s="484"/>
      <c r="BN37" s="484"/>
      <c r="BO37" s="484"/>
      <c r="BP37" s="484"/>
      <c r="BQ37" s="484"/>
      <c r="BR37" s="484"/>
      <c r="BS37" s="484"/>
      <c r="BT37" s="484"/>
      <c r="BU37" s="484"/>
      <c r="BV37" s="485"/>
      <c r="BW37" s="178"/>
      <c r="BX37" s="178"/>
      <c r="BY37" s="178"/>
      <c r="BZ37" s="178"/>
    </row>
    <row r="38" spans="1:78" ht="12" customHeight="1" x14ac:dyDescent="0.15">
      <c r="A38" s="488"/>
      <c r="B38" s="489"/>
      <c r="C38" s="498"/>
      <c r="D38" s="496"/>
      <c r="E38" s="496"/>
      <c r="F38" s="496"/>
      <c r="G38" s="496"/>
      <c r="H38" s="496"/>
      <c r="I38" s="496"/>
      <c r="J38" s="496"/>
      <c r="K38" s="496"/>
      <c r="L38" s="496"/>
      <c r="M38" s="496"/>
      <c r="N38" s="496"/>
      <c r="O38" s="496"/>
      <c r="P38" s="496"/>
      <c r="Q38" s="496"/>
      <c r="R38" s="496"/>
      <c r="S38" s="496"/>
      <c r="T38" s="496"/>
      <c r="U38" s="496"/>
      <c r="V38" s="496"/>
      <c r="W38" s="496"/>
      <c r="X38" s="496"/>
      <c r="Y38" s="496"/>
      <c r="Z38" s="496"/>
      <c r="AA38" s="496"/>
      <c r="AB38" s="496"/>
      <c r="AC38" s="496"/>
      <c r="AD38" s="496"/>
      <c r="AE38" s="496"/>
      <c r="AF38" s="496"/>
      <c r="AG38" s="496"/>
      <c r="AH38" s="496"/>
      <c r="AI38" s="496"/>
      <c r="AJ38" s="497"/>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75"/>
      <c r="BL38" s="175"/>
      <c r="BM38" s="175"/>
      <c r="BN38" s="175"/>
      <c r="BO38" s="175"/>
      <c r="BP38" s="175"/>
      <c r="BQ38" s="175"/>
      <c r="BR38" s="175"/>
      <c r="BS38" s="175"/>
      <c r="BT38" s="175"/>
      <c r="BU38" s="175"/>
      <c r="BV38" s="175"/>
      <c r="BW38" s="178"/>
      <c r="BX38" s="178"/>
      <c r="BY38" s="178"/>
      <c r="BZ38" s="178"/>
    </row>
    <row r="39" spans="1:78" ht="12" customHeight="1" x14ac:dyDescent="0.15">
      <c r="A39" s="488"/>
      <c r="B39" s="489"/>
      <c r="C39" s="498"/>
      <c r="D39" s="496"/>
      <c r="E39" s="496"/>
      <c r="F39" s="496"/>
      <c r="G39" s="496"/>
      <c r="H39" s="496"/>
      <c r="I39" s="496"/>
      <c r="J39" s="496"/>
      <c r="K39" s="496"/>
      <c r="L39" s="496"/>
      <c r="M39" s="496"/>
      <c r="N39" s="496"/>
      <c r="O39" s="496"/>
      <c r="P39" s="496"/>
      <c r="Q39" s="496"/>
      <c r="R39" s="496"/>
      <c r="S39" s="496"/>
      <c r="T39" s="496"/>
      <c r="U39" s="496"/>
      <c r="V39" s="496"/>
      <c r="W39" s="496"/>
      <c r="X39" s="496"/>
      <c r="Y39" s="496"/>
      <c r="Z39" s="496"/>
      <c r="AA39" s="496"/>
      <c r="AB39" s="496"/>
      <c r="AC39" s="496"/>
      <c r="AD39" s="496"/>
      <c r="AE39" s="496"/>
      <c r="AF39" s="496"/>
      <c r="AG39" s="496"/>
      <c r="AH39" s="496"/>
      <c r="AI39" s="496"/>
      <c r="AJ39" s="497"/>
      <c r="AM39" s="499" t="s">
        <v>7418</v>
      </c>
      <c r="AN39" s="500"/>
      <c r="AO39" s="500"/>
      <c r="AP39" s="500"/>
      <c r="AQ39" s="500"/>
      <c r="AR39" s="500"/>
      <c r="AS39" s="500"/>
      <c r="AT39" s="500"/>
      <c r="AU39" s="500"/>
      <c r="AV39" s="500"/>
      <c r="AW39" s="500"/>
      <c r="AX39" s="500"/>
      <c r="AY39" s="500"/>
      <c r="AZ39" s="500"/>
      <c r="BA39" s="500"/>
      <c r="BB39" s="500"/>
      <c r="BC39" s="500"/>
      <c r="BD39" s="500"/>
      <c r="BE39" s="500"/>
      <c r="BF39" s="500"/>
      <c r="BG39" s="500"/>
      <c r="BH39" s="500"/>
      <c r="BI39" s="500"/>
      <c r="BJ39" s="500"/>
      <c r="BK39" s="500"/>
      <c r="BL39" s="500"/>
      <c r="BM39" s="500"/>
      <c r="BN39" s="500"/>
      <c r="BO39" s="500"/>
      <c r="BP39" s="500"/>
      <c r="BQ39" s="500"/>
      <c r="BR39" s="500"/>
      <c r="BS39" s="500"/>
      <c r="BT39" s="500"/>
      <c r="BU39" s="500"/>
      <c r="BV39" s="501"/>
      <c r="BW39" s="178"/>
      <c r="BX39" s="178"/>
      <c r="BY39" s="178"/>
      <c r="BZ39" s="178"/>
    </row>
    <row r="40" spans="1:78" ht="12" customHeight="1" x14ac:dyDescent="0.15">
      <c r="A40" s="488"/>
      <c r="B40" s="489"/>
      <c r="C40" s="498"/>
      <c r="D40" s="496"/>
      <c r="E40" s="496"/>
      <c r="F40" s="496"/>
      <c r="G40" s="496"/>
      <c r="H40" s="496"/>
      <c r="I40" s="496"/>
      <c r="J40" s="496"/>
      <c r="K40" s="496"/>
      <c r="L40" s="496"/>
      <c r="M40" s="496"/>
      <c r="N40" s="496"/>
      <c r="O40" s="496"/>
      <c r="P40" s="496"/>
      <c r="Q40" s="496"/>
      <c r="R40" s="496"/>
      <c r="S40" s="496"/>
      <c r="T40" s="496"/>
      <c r="U40" s="496"/>
      <c r="V40" s="496"/>
      <c r="W40" s="496"/>
      <c r="X40" s="496"/>
      <c r="Y40" s="496"/>
      <c r="Z40" s="496"/>
      <c r="AA40" s="496"/>
      <c r="AB40" s="496"/>
      <c r="AC40" s="496"/>
      <c r="AD40" s="496"/>
      <c r="AE40" s="496"/>
      <c r="AF40" s="496"/>
      <c r="AG40" s="496"/>
      <c r="AH40" s="496"/>
      <c r="AI40" s="496"/>
      <c r="AJ40" s="497"/>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8"/>
      <c r="BX40" s="178"/>
      <c r="BY40" s="178"/>
      <c r="BZ40" s="178"/>
    </row>
    <row r="41" spans="1:78" ht="12" customHeight="1" x14ac:dyDescent="0.15">
      <c r="A41" s="488"/>
      <c r="B41" s="489"/>
      <c r="C41" s="498"/>
      <c r="D41" s="496"/>
      <c r="E41" s="496"/>
      <c r="F41" s="496"/>
      <c r="G41" s="496"/>
      <c r="H41" s="496"/>
      <c r="I41" s="496"/>
      <c r="J41" s="496"/>
      <c r="K41" s="496"/>
      <c r="L41" s="496"/>
      <c r="M41" s="496"/>
      <c r="N41" s="496"/>
      <c r="O41" s="496"/>
      <c r="P41" s="496"/>
      <c r="Q41" s="496"/>
      <c r="R41" s="496"/>
      <c r="S41" s="496"/>
      <c r="T41" s="496"/>
      <c r="U41" s="496"/>
      <c r="V41" s="496"/>
      <c r="W41" s="496"/>
      <c r="X41" s="496"/>
      <c r="Y41" s="496"/>
      <c r="Z41" s="496"/>
      <c r="AA41" s="496"/>
      <c r="AB41" s="496"/>
      <c r="AC41" s="496"/>
      <c r="AD41" s="496"/>
      <c r="AE41" s="496"/>
      <c r="AF41" s="496"/>
      <c r="AG41" s="496"/>
      <c r="AH41" s="496"/>
      <c r="AI41" s="496"/>
      <c r="AJ41" s="497"/>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8"/>
      <c r="BX41" s="178"/>
      <c r="BY41" s="178"/>
      <c r="BZ41" s="178"/>
    </row>
    <row r="42" spans="1:78" ht="12" customHeight="1" x14ac:dyDescent="0.15">
      <c r="A42" s="488"/>
      <c r="B42" s="489"/>
      <c r="C42" s="498"/>
      <c r="D42" s="496"/>
      <c r="E42" s="496"/>
      <c r="F42" s="496"/>
      <c r="G42" s="496"/>
      <c r="H42" s="496"/>
      <c r="I42" s="496"/>
      <c r="J42" s="496"/>
      <c r="K42" s="496"/>
      <c r="L42" s="496"/>
      <c r="M42" s="496"/>
      <c r="N42" s="496"/>
      <c r="O42" s="496"/>
      <c r="P42" s="496"/>
      <c r="Q42" s="496"/>
      <c r="R42" s="496"/>
      <c r="S42" s="496"/>
      <c r="T42" s="496"/>
      <c r="U42" s="496"/>
      <c r="V42" s="496"/>
      <c r="W42" s="496"/>
      <c r="X42" s="496"/>
      <c r="Y42" s="496"/>
      <c r="Z42" s="496"/>
      <c r="AA42" s="496"/>
      <c r="AB42" s="496"/>
      <c r="AC42" s="496"/>
      <c r="AD42" s="496"/>
      <c r="AE42" s="496"/>
      <c r="AF42" s="496"/>
      <c r="AG42" s="496"/>
      <c r="AH42" s="496"/>
      <c r="AI42" s="496"/>
      <c r="AJ42" s="497"/>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8"/>
      <c r="BX42" s="178"/>
      <c r="BY42" s="178"/>
      <c r="BZ42" s="178"/>
    </row>
    <row r="43" spans="1:78" ht="12" customHeight="1" x14ac:dyDescent="0.15">
      <c r="A43" s="488"/>
      <c r="B43" s="489"/>
      <c r="C43" s="498"/>
      <c r="D43" s="496"/>
      <c r="E43" s="496"/>
      <c r="F43" s="496"/>
      <c r="G43" s="496"/>
      <c r="H43" s="496"/>
      <c r="I43" s="496"/>
      <c r="J43" s="496"/>
      <c r="K43" s="496"/>
      <c r="L43" s="496"/>
      <c r="M43" s="496"/>
      <c r="N43" s="496"/>
      <c r="O43" s="496"/>
      <c r="P43" s="496"/>
      <c r="Q43" s="496"/>
      <c r="R43" s="496"/>
      <c r="S43" s="496"/>
      <c r="T43" s="496"/>
      <c r="U43" s="496"/>
      <c r="V43" s="496"/>
      <c r="W43" s="496"/>
      <c r="X43" s="496"/>
      <c r="Y43" s="496"/>
      <c r="Z43" s="496"/>
      <c r="AA43" s="496"/>
      <c r="AB43" s="496"/>
      <c r="AC43" s="496"/>
      <c r="AD43" s="496"/>
      <c r="AE43" s="496"/>
      <c r="AF43" s="496"/>
      <c r="AG43" s="496"/>
      <c r="AH43" s="496"/>
      <c r="AI43" s="496"/>
      <c r="AJ43" s="497"/>
      <c r="AM43" s="175"/>
      <c r="AN43" s="175"/>
      <c r="AO43" s="175"/>
      <c r="AP43" s="175"/>
      <c r="AQ43" s="175"/>
      <c r="AR43" s="175"/>
      <c r="AS43" s="175"/>
      <c r="AT43" s="175"/>
      <c r="AU43" s="175"/>
      <c r="AV43" s="175"/>
      <c r="AW43" s="175"/>
      <c r="AX43" s="175"/>
      <c r="AY43" s="175"/>
      <c r="AZ43" s="175"/>
      <c r="BA43" s="175"/>
      <c r="BB43" s="175"/>
      <c r="BC43" s="175"/>
      <c r="BD43" s="175"/>
      <c r="BE43" s="175"/>
      <c r="BF43" s="175"/>
      <c r="BG43" s="175"/>
      <c r="BH43" s="175"/>
      <c r="BI43" s="175"/>
      <c r="BJ43" s="175"/>
      <c r="BK43" s="175"/>
      <c r="BL43" s="175"/>
      <c r="BM43" s="175"/>
      <c r="BN43" s="175"/>
      <c r="BO43" s="175"/>
      <c r="BP43" s="175"/>
      <c r="BQ43" s="175"/>
      <c r="BR43" s="175"/>
      <c r="BS43" s="175"/>
      <c r="BT43" s="175"/>
      <c r="BU43" s="175"/>
      <c r="BV43" s="175"/>
      <c r="BW43" s="178"/>
      <c r="BX43" s="178"/>
      <c r="BY43" s="178"/>
      <c r="BZ43" s="178"/>
    </row>
    <row r="44" spans="1:78" ht="12" customHeight="1" x14ac:dyDescent="0.15">
      <c r="A44" s="488"/>
      <c r="B44" s="489"/>
      <c r="C44" s="498"/>
      <c r="D44" s="496"/>
      <c r="E44" s="496"/>
      <c r="F44" s="496"/>
      <c r="G44" s="496"/>
      <c r="H44" s="496"/>
      <c r="I44" s="496"/>
      <c r="J44" s="496"/>
      <c r="K44" s="496"/>
      <c r="L44" s="496"/>
      <c r="M44" s="496"/>
      <c r="N44" s="496"/>
      <c r="O44" s="496"/>
      <c r="P44" s="496"/>
      <c r="Q44" s="496"/>
      <c r="R44" s="496"/>
      <c r="S44" s="496"/>
      <c r="T44" s="496"/>
      <c r="U44" s="496"/>
      <c r="V44" s="496"/>
      <c r="W44" s="496"/>
      <c r="X44" s="496"/>
      <c r="Y44" s="496"/>
      <c r="Z44" s="496"/>
      <c r="AA44" s="496"/>
      <c r="AB44" s="496"/>
      <c r="AC44" s="496"/>
      <c r="AD44" s="496"/>
      <c r="AE44" s="496"/>
      <c r="AF44" s="496"/>
      <c r="AG44" s="496"/>
      <c r="AH44" s="496"/>
      <c r="AI44" s="496"/>
      <c r="AJ44" s="497"/>
      <c r="AM44" s="175"/>
      <c r="AN44" s="175"/>
      <c r="AO44" s="175"/>
      <c r="AP44" s="175"/>
      <c r="AQ44" s="175"/>
      <c r="AR44" s="175"/>
      <c r="AS44" s="175"/>
      <c r="AT44" s="175"/>
      <c r="AU44" s="175"/>
      <c r="AV44" s="175"/>
      <c r="AW44" s="175"/>
      <c r="AX44" s="175"/>
      <c r="AY44" s="175"/>
      <c r="AZ44" s="175"/>
      <c r="BA44" s="175"/>
      <c r="BB44" s="175"/>
      <c r="BC44" s="175"/>
      <c r="BD44" s="175"/>
      <c r="BE44" s="175"/>
      <c r="BF44" s="175"/>
      <c r="BG44" s="175"/>
      <c r="BH44" s="175"/>
      <c r="BI44" s="175"/>
      <c r="BJ44" s="175"/>
      <c r="BK44" s="175"/>
      <c r="BL44" s="175"/>
      <c r="BM44" s="175"/>
      <c r="BN44" s="175"/>
      <c r="BO44" s="175"/>
      <c r="BP44" s="175"/>
      <c r="BQ44" s="175"/>
      <c r="BR44" s="175"/>
      <c r="BS44" s="175"/>
      <c r="BT44" s="175"/>
      <c r="BU44" s="175"/>
      <c r="BV44" s="175"/>
      <c r="BW44" s="178"/>
      <c r="BX44" s="178"/>
      <c r="BY44" s="178"/>
      <c r="BZ44" s="178"/>
    </row>
    <row r="45" spans="1:78" ht="12" customHeight="1" x14ac:dyDescent="0.15">
      <c r="A45" s="488"/>
      <c r="B45" s="489"/>
      <c r="C45" s="498"/>
      <c r="D45" s="496"/>
      <c r="E45" s="496"/>
      <c r="F45" s="496"/>
      <c r="G45" s="496"/>
      <c r="H45" s="496"/>
      <c r="I45" s="496"/>
      <c r="J45" s="496"/>
      <c r="K45" s="496"/>
      <c r="L45" s="496"/>
      <c r="M45" s="496"/>
      <c r="N45" s="496"/>
      <c r="O45" s="496"/>
      <c r="P45" s="496"/>
      <c r="Q45" s="496"/>
      <c r="R45" s="496"/>
      <c r="S45" s="496"/>
      <c r="T45" s="496"/>
      <c r="U45" s="496"/>
      <c r="V45" s="496"/>
      <c r="W45" s="496"/>
      <c r="X45" s="496"/>
      <c r="Y45" s="496"/>
      <c r="Z45" s="496"/>
      <c r="AA45" s="496"/>
      <c r="AB45" s="496"/>
      <c r="AC45" s="496"/>
      <c r="AD45" s="496"/>
      <c r="AE45" s="496"/>
      <c r="AF45" s="496"/>
      <c r="AG45" s="496"/>
      <c r="AH45" s="496"/>
      <c r="AI45" s="496"/>
      <c r="AJ45" s="497"/>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75"/>
      <c r="BK45" s="175"/>
      <c r="BL45" s="175"/>
      <c r="BM45" s="175"/>
      <c r="BN45" s="175"/>
      <c r="BO45" s="175"/>
      <c r="BP45" s="175"/>
      <c r="BQ45" s="175"/>
      <c r="BR45" s="175"/>
      <c r="BS45" s="175"/>
      <c r="BT45" s="175"/>
      <c r="BU45" s="175"/>
      <c r="BV45" s="175"/>
    </row>
    <row r="46" spans="1:78" ht="12" customHeight="1" x14ac:dyDescent="0.15">
      <c r="A46" s="488"/>
      <c r="B46" s="489"/>
      <c r="C46" s="498"/>
      <c r="D46" s="496"/>
      <c r="E46" s="496"/>
      <c r="F46" s="496"/>
      <c r="G46" s="496"/>
      <c r="H46" s="496"/>
      <c r="I46" s="496"/>
      <c r="J46" s="496"/>
      <c r="K46" s="496"/>
      <c r="L46" s="496"/>
      <c r="M46" s="496"/>
      <c r="N46" s="496"/>
      <c r="O46" s="496"/>
      <c r="P46" s="496"/>
      <c r="Q46" s="496"/>
      <c r="R46" s="496"/>
      <c r="S46" s="496"/>
      <c r="T46" s="496"/>
      <c r="U46" s="496"/>
      <c r="V46" s="496"/>
      <c r="W46" s="496"/>
      <c r="X46" s="496"/>
      <c r="Y46" s="496"/>
      <c r="Z46" s="496"/>
      <c r="AA46" s="496"/>
      <c r="AB46" s="496"/>
      <c r="AC46" s="496"/>
      <c r="AD46" s="496"/>
      <c r="AE46" s="496"/>
      <c r="AF46" s="496"/>
      <c r="AG46" s="496"/>
      <c r="AH46" s="496"/>
      <c r="AI46" s="496"/>
      <c r="AJ46" s="497"/>
      <c r="AM46" s="175"/>
      <c r="AN46" s="175"/>
      <c r="AO46" s="175"/>
      <c r="AP46" s="175"/>
      <c r="AQ46" s="175"/>
      <c r="AR46" s="175"/>
      <c r="AS46" s="175"/>
      <c r="AT46" s="175"/>
      <c r="AU46" s="175"/>
      <c r="AV46" s="175"/>
      <c r="AW46" s="175"/>
      <c r="AX46" s="175"/>
      <c r="AY46" s="175"/>
      <c r="AZ46" s="175"/>
      <c r="BA46" s="175"/>
      <c r="BB46" s="175"/>
      <c r="BC46" s="175"/>
      <c r="BD46" s="175"/>
      <c r="BE46" s="175"/>
      <c r="BF46" s="175"/>
      <c r="BG46" s="175"/>
      <c r="BH46" s="175"/>
      <c r="BI46" s="175"/>
      <c r="BJ46" s="175"/>
      <c r="BK46" s="175"/>
      <c r="BL46" s="175"/>
      <c r="BM46" s="175"/>
      <c r="BN46" s="175"/>
      <c r="BO46" s="175"/>
      <c r="BP46" s="175"/>
      <c r="BQ46" s="175"/>
      <c r="BR46" s="175"/>
      <c r="BS46" s="175"/>
      <c r="BT46" s="175"/>
      <c r="BU46" s="175"/>
      <c r="BV46" s="175"/>
    </row>
    <row r="47" spans="1:78" ht="12" customHeight="1" x14ac:dyDescent="0.15">
      <c r="A47" s="488"/>
      <c r="B47" s="489"/>
      <c r="C47" s="502"/>
      <c r="D47" s="503"/>
      <c r="E47" s="503"/>
      <c r="F47" s="503"/>
      <c r="G47" s="503"/>
      <c r="H47" s="503"/>
      <c r="I47" s="503"/>
      <c r="J47" s="503"/>
      <c r="K47" s="503"/>
      <c r="L47" s="503"/>
      <c r="M47" s="503"/>
      <c r="N47" s="503"/>
      <c r="O47" s="503"/>
      <c r="P47" s="503"/>
      <c r="Q47" s="503"/>
      <c r="R47" s="503"/>
      <c r="S47" s="503"/>
      <c r="T47" s="503"/>
      <c r="U47" s="503"/>
      <c r="V47" s="503"/>
      <c r="W47" s="503"/>
      <c r="X47" s="503"/>
      <c r="Y47" s="503"/>
      <c r="Z47" s="503"/>
      <c r="AA47" s="503"/>
      <c r="AB47" s="503"/>
      <c r="AC47" s="503"/>
      <c r="AD47" s="503"/>
      <c r="AE47" s="503"/>
      <c r="AF47" s="503"/>
      <c r="AG47" s="503"/>
      <c r="AH47" s="503"/>
      <c r="AI47" s="503"/>
      <c r="AJ47" s="504"/>
      <c r="AM47" s="175"/>
      <c r="AN47" s="175"/>
      <c r="AO47" s="175"/>
      <c r="AP47" s="175"/>
      <c r="AQ47" s="175"/>
      <c r="AR47" s="175"/>
      <c r="AS47" s="175"/>
      <c r="AT47" s="175"/>
      <c r="AU47" s="175"/>
      <c r="AV47" s="175"/>
      <c r="AW47" s="175"/>
      <c r="AX47" s="175"/>
      <c r="AY47" s="175"/>
      <c r="AZ47" s="175"/>
      <c r="BA47" s="175"/>
      <c r="BB47" s="175"/>
      <c r="BC47" s="175"/>
      <c r="BD47" s="175"/>
      <c r="BE47" s="175"/>
      <c r="BF47" s="175"/>
      <c r="BG47" s="175"/>
      <c r="BH47" s="175"/>
      <c r="BI47" s="175"/>
      <c r="BJ47" s="175"/>
      <c r="BK47" s="175"/>
      <c r="BL47" s="175"/>
      <c r="BM47" s="175"/>
      <c r="BN47" s="175"/>
      <c r="BO47" s="175"/>
      <c r="BP47" s="175"/>
      <c r="BQ47" s="175"/>
      <c r="BR47" s="175"/>
      <c r="BS47" s="175"/>
      <c r="BT47" s="175"/>
      <c r="BU47" s="175"/>
      <c r="BV47" s="175"/>
    </row>
    <row r="48" spans="1:78" ht="12" customHeight="1" x14ac:dyDescent="0.15">
      <c r="A48" s="488"/>
      <c r="B48" s="489"/>
      <c r="C48" s="502"/>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c r="AE48" s="503"/>
      <c r="AF48" s="503"/>
      <c r="AG48" s="503"/>
      <c r="AH48" s="503"/>
      <c r="AI48" s="503"/>
      <c r="AJ48" s="504"/>
      <c r="AM48" s="483" t="s">
        <v>7419</v>
      </c>
      <c r="AN48" s="484"/>
      <c r="AO48" s="484"/>
      <c r="AP48" s="484"/>
      <c r="AQ48" s="484"/>
      <c r="AR48" s="484"/>
      <c r="AS48" s="484"/>
      <c r="AT48" s="484"/>
      <c r="AU48" s="484"/>
      <c r="AV48" s="484"/>
      <c r="AW48" s="484"/>
      <c r="AX48" s="484"/>
      <c r="AY48" s="484"/>
      <c r="AZ48" s="484"/>
      <c r="BA48" s="484"/>
      <c r="BB48" s="484"/>
      <c r="BC48" s="484"/>
      <c r="BD48" s="484"/>
      <c r="BE48" s="484"/>
      <c r="BF48" s="484"/>
      <c r="BG48" s="484"/>
      <c r="BH48" s="484"/>
      <c r="BI48" s="484"/>
      <c r="BJ48" s="484"/>
      <c r="BK48" s="484"/>
      <c r="BL48" s="484"/>
      <c r="BM48" s="484"/>
      <c r="BN48" s="484"/>
      <c r="BO48" s="484"/>
      <c r="BP48" s="484"/>
      <c r="BQ48" s="484"/>
      <c r="BR48" s="484"/>
      <c r="BS48" s="484"/>
      <c r="BT48" s="484"/>
      <c r="BU48" s="484"/>
      <c r="BV48" s="485"/>
    </row>
    <row r="49" spans="1:74" ht="12" customHeight="1" x14ac:dyDescent="0.15">
      <c r="A49" s="488"/>
      <c r="B49" s="489"/>
      <c r="C49" s="502"/>
      <c r="D49" s="503"/>
      <c r="E49" s="503"/>
      <c r="F49" s="503"/>
      <c r="G49" s="503"/>
      <c r="H49" s="503"/>
      <c r="I49" s="503"/>
      <c r="J49" s="503"/>
      <c r="K49" s="503"/>
      <c r="L49" s="503"/>
      <c r="M49" s="503"/>
      <c r="N49" s="503"/>
      <c r="O49" s="503"/>
      <c r="P49" s="503"/>
      <c r="Q49" s="503"/>
      <c r="R49" s="503"/>
      <c r="S49" s="503"/>
      <c r="T49" s="503"/>
      <c r="U49" s="503"/>
      <c r="V49" s="503"/>
      <c r="W49" s="503"/>
      <c r="X49" s="503"/>
      <c r="Y49" s="503"/>
      <c r="Z49" s="503"/>
      <c r="AA49" s="503"/>
      <c r="AB49" s="503"/>
      <c r="AC49" s="503"/>
      <c r="AD49" s="503"/>
      <c r="AE49" s="503"/>
      <c r="AF49" s="503"/>
      <c r="AG49" s="503"/>
      <c r="AH49" s="503"/>
      <c r="AI49" s="503"/>
      <c r="AJ49" s="504"/>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row>
    <row r="50" spans="1:74" ht="12" customHeight="1" x14ac:dyDescent="0.15">
      <c r="A50" s="488"/>
      <c r="B50" s="489"/>
      <c r="C50" s="502"/>
      <c r="D50" s="503"/>
      <c r="E50" s="503"/>
      <c r="F50" s="503"/>
      <c r="G50" s="503"/>
      <c r="H50" s="503"/>
      <c r="I50" s="503"/>
      <c r="J50" s="503"/>
      <c r="K50" s="503"/>
      <c r="L50" s="503"/>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4"/>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row>
    <row r="51" spans="1:74" ht="12" customHeight="1" x14ac:dyDescent="0.15">
      <c r="A51" s="488"/>
      <c r="B51" s="489"/>
      <c r="C51" s="502"/>
      <c r="D51" s="503"/>
      <c r="E51" s="503"/>
      <c r="F51" s="503"/>
      <c r="G51" s="503"/>
      <c r="H51" s="503"/>
      <c r="I51" s="503"/>
      <c r="J51" s="503"/>
      <c r="K51" s="503"/>
      <c r="L51" s="503"/>
      <c r="M51" s="503"/>
      <c r="N51" s="503"/>
      <c r="O51" s="503"/>
      <c r="P51" s="503"/>
      <c r="Q51" s="503"/>
      <c r="R51" s="503"/>
      <c r="S51" s="503"/>
      <c r="T51" s="503"/>
      <c r="U51" s="503"/>
      <c r="V51" s="503"/>
      <c r="W51" s="503"/>
      <c r="X51" s="503"/>
      <c r="Y51" s="503"/>
      <c r="Z51" s="503"/>
      <c r="AA51" s="503"/>
      <c r="AB51" s="503"/>
      <c r="AC51" s="503"/>
      <c r="AD51" s="503"/>
      <c r="AE51" s="503"/>
      <c r="AF51" s="503"/>
      <c r="AG51" s="503"/>
      <c r="AH51" s="503"/>
      <c r="AI51" s="503"/>
      <c r="AJ51" s="504"/>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row>
    <row r="52" spans="1:74" ht="12" customHeight="1" x14ac:dyDescent="0.15">
      <c r="A52" s="488"/>
      <c r="B52" s="489"/>
      <c r="C52" s="502"/>
      <c r="D52" s="503"/>
      <c r="E52" s="503"/>
      <c r="F52" s="503"/>
      <c r="G52" s="503"/>
      <c r="H52" s="503"/>
      <c r="I52" s="503"/>
      <c r="J52" s="503"/>
      <c r="K52" s="503"/>
      <c r="L52" s="503"/>
      <c r="M52" s="503"/>
      <c r="N52" s="503"/>
      <c r="O52" s="503"/>
      <c r="P52" s="503"/>
      <c r="Q52" s="503"/>
      <c r="R52" s="503"/>
      <c r="S52" s="503"/>
      <c r="T52" s="503"/>
      <c r="U52" s="503"/>
      <c r="V52" s="503"/>
      <c r="W52" s="503"/>
      <c r="X52" s="503"/>
      <c r="Y52" s="503"/>
      <c r="Z52" s="503"/>
      <c r="AA52" s="503"/>
      <c r="AB52" s="503"/>
      <c r="AC52" s="503"/>
      <c r="AD52" s="503"/>
      <c r="AE52" s="503"/>
      <c r="AF52" s="503"/>
      <c r="AG52" s="503"/>
      <c r="AH52" s="503"/>
      <c r="AI52" s="503"/>
      <c r="AJ52" s="504"/>
      <c r="AM52" s="175"/>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5"/>
      <c r="BR52" s="175"/>
      <c r="BS52" s="175"/>
      <c r="BT52" s="175"/>
      <c r="BU52" s="175"/>
      <c r="BV52" s="175"/>
    </row>
    <row r="53" spans="1:74" ht="12" customHeight="1" x14ac:dyDescent="0.15">
      <c r="A53" s="488"/>
      <c r="B53" s="489"/>
      <c r="C53" s="502"/>
      <c r="D53" s="503"/>
      <c r="E53" s="503"/>
      <c r="F53" s="503"/>
      <c r="G53" s="503"/>
      <c r="H53" s="503"/>
      <c r="I53" s="503"/>
      <c r="J53" s="503"/>
      <c r="K53" s="503"/>
      <c r="L53" s="503"/>
      <c r="M53" s="503"/>
      <c r="N53" s="503"/>
      <c r="O53" s="503"/>
      <c r="P53" s="503"/>
      <c r="Q53" s="503"/>
      <c r="R53" s="503"/>
      <c r="S53" s="503"/>
      <c r="T53" s="503"/>
      <c r="U53" s="503"/>
      <c r="V53" s="503"/>
      <c r="W53" s="503"/>
      <c r="X53" s="503"/>
      <c r="Y53" s="503"/>
      <c r="Z53" s="503"/>
      <c r="AA53" s="503"/>
      <c r="AB53" s="503"/>
      <c r="AC53" s="503"/>
      <c r="AD53" s="503"/>
      <c r="AE53" s="503"/>
      <c r="AF53" s="503"/>
      <c r="AG53" s="503"/>
      <c r="AH53" s="503"/>
      <c r="AI53" s="503"/>
      <c r="AJ53" s="504"/>
      <c r="AM53" s="175"/>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5"/>
      <c r="BR53" s="175"/>
      <c r="BS53" s="175"/>
      <c r="BT53" s="175"/>
      <c r="BU53" s="175"/>
      <c r="BV53" s="175"/>
    </row>
    <row r="54" spans="1:74" ht="12" customHeight="1" x14ac:dyDescent="0.15">
      <c r="A54" s="488"/>
      <c r="B54" s="489"/>
      <c r="C54" s="502"/>
      <c r="D54" s="503"/>
      <c r="E54" s="503"/>
      <c r="F54" s="503"/>
      <c r="G54" s="503"/>
      <c r="H54" s="503"/>
      <c r="I54" s="503"/>
      <c r="J54" s="503"/>
      <c r="K54" s="503"/>
      <c r="L54" s="503"/>
      <c r="M54" s="503"/>
      <c r="N54" s="503"/>
      <c r="O54" s="503"/>
      <c r="P54" s="503"/>
      <c r="Q54" s="503"/>
      <c r="R54" s="503"/>
      <c r="S54" s="503"/>
      <c r="T54" s="503"/>
      <c r="U54" s="503"/>
      <c r="V54" s="503"/>
      <c r="W54" s="503"/>
      <c r="X54" s="503"/>
      <c r="Y54" s="503"/>
      <c r="Z54" s="503"/>
      <c r="AA54" s="503"/>
      <c r="AB54" s="503"/>
      <c r="AC54" s="503"/>
      <c r="AD54" s="503"/>
      <c r="AE54" s="503"/>
      <c r="AF54" s="503"/>
      <c r="AG54" s="503"/>
      <c r="AH54" s="503"/>
      <c r="AI54" s="503"/>
      <c r="AJ54" s="504"/>
      <c r="AM54" s="175"/>
      <c r="AN54" s="175"/>
      <c r="AO54" s="175"/>
      <c r="AP54" s="175"/>
      <c r="AQ54" s="175"/>
      <c r="AR54" s="175"/>
      <c r="AS54" s="175"/>
      <c r="AT54" s="175"/>
      <c r="AU54" s="175"/>
      <c r="AV54" s="175"/>
      <c r="AW54" s="175"/>
      <c r="AX54" s="175"/>
      <c r="AY54" s="175"/>
      <c r="AZ54" s="175"/>
      <c r="BA54" s="175"/>
      <c r="BB54" s="175"/>
      <c r="BC54" s="175"/>
      <c r="BD54" s="175"/>
      <c r="BE54" s="175"/>
      <c r="BF54" s="175"/>
      <c r="BG54" s="175"/>
      <c r="BH54" s="175"/>
      <c r="BI54" s="175"/>
      <c r="BJ54" s="175"/>
      <c r="BK54" s="175"/>
      <c r="BL54" s="175"/>
      <c r="BM54" s="175"/>
      <c r="BN54" s="175"/>
      <c r="BO54" s="175"/>
      <c r="BP54" s="175"/>
      <c r="BQ54" s="175"/>
      <c r="BR54" s="175"/>
      <c r="BS54" s="175"/>
      <c r="BT54" s="175"/>
      <c r="BU54" s="175"/>
      <c r="BV54" s="175"/>
    </row>
    <row r="55" spans="1:74" ht="12" customHeight="1" x14ac:dyDescent="0.15">
      <c r="A55" s="488"/>
      <c r="B55" s="489"/>
      <c r="C55" s="502"/>
      <c r="D55" s="503"/>
      <c r="E55" s="503"/>
      <c r="F55" s="503"/>
      <c r="G55" s="503"/>
      <c r="H55" s="503"/>
      <c r="I55" s="503"/>
      <c r="J55" s="503"/>
      <c r="K55" s="503"/>
      <c r="L55" s="503"/>
      <c r="M55" s="503"/>
      <c r="N55" s="503"/>
      <c r="O55" s="503"/>
      <c r="P55" s="503"/>
      <c r="Q55" s="503"/>
      <c r="R55" s="503"/>
      <c r="S55" s="503"/>
      <c r="T55" s="503"/>
      <c r="U55" s="503"/>
      <c r="V55" s="503"/>
      <c r="W55" s="503"/>
      <c r="X55" s="503"/>
      <c r="Y55" s="503"/>
      <c r="Z55" s="503"/>
      <c r="AA55" s="503"/>
      <c r="AB55" s="503"/>
      <c r="AC55" s="503"/>
      <c r="AD55" s="503"/>
      <c r="AE55" s="503"/>
      <c r="AF55" s="503"/>
      <c r="AG55" s="503"/>
      <c r="AH55" s="503"/>
      <c r="AI55" s="503"/>
      <c r="AJ55" s="504"/>
      <c r="AM55" s="175"/>
      <c r="AN55" s="175"/>
      <c r="AO55" s="175"/>
      <c r="AP55" s="175"/>
      <c r="AQ55" s="175"/>
      <c r="AR55" s="175"/>
      <c r="AS55" s="175"/>
      <c r="AT55" s="175"/>
      <c r="AU55" s="175"/>
      <c r="AV55" s="175"/>
      <c r="AW55" s="175"/>
      <c r="AX55" s="175"/>
      <c r="AY55" s="175"/>
      <c r="AZ55" s="175"/>
      <c r="BA55" s="175"/>
      <c r="BB55" s="175"/>
      <c r="BC55" s="175"/>
      <c r="BD55" s="175"/>
      <c r="BE55" s="175"/>
      <c r="BF55" s="175"/>
      <c r="BG55" s="175"/>
      <c r="BH55" s="175"/>
      <c r="BI55" s="175"/>
      <c r="BJ55" s="175"/>
      <c r="BK55" s="175"/>
      <c r="BL55" s="175"/>
      <c r="BM55" s="175"/>
      <c r="BN55" s="175"/>
      <c r="BO55" s="175"/>
      <c r="BP55" s="175"/>
      <c r="BQ55" s="175"/>
      <c r="BR55" s="175"/>
      <c r="BS55" s="175"/>
      <c r="BT55" s="175"/>
      <c r="BU55" s="175"/>
      <c r="BV55" s="175"/>
    </row>
    <row r="56" spans="1:74" ht="12" customHeight="1" x14ac:dyDescent="0.15">
      <c r="A56" s="488"/>
      <c r="B56" s="489"/>
      <c r="C56" s="502"/>
      <c r="D56" s="503"/>
      <c r="E56" s="503"/>
      <c r="F56" s="503"/>
      <c r="G56" s="503"/>
      <c r="H56" s="503"/>
      <c r="I56" s="503"/>
      <c r="J56" s="503"/>
      <c r="K56" s="503"/>
      <c r="L56" s="503"/>
      <c r="M56" s="503"/>
      <c r="N56" s="503"/>
      <c r="O56" s="503"/>
      <c r="P56" s="503"/>
      <c r="Q56" s="503"/>
      <c r="R56" s="503"/>
      <c r="S56" s="503"/>
      <c r="T56" s="503"/>
      <c r="U56" s="503"/>
      <c r="V56" s="503"/>
      <c r="W56" s="503"/>
      <c r="X56" s="503"/>
      <c r="Y56" s="503"/>
      <c r="Z56" s="503"/>
      <c r="AA56" s="503"/>
      <c r="AB56" s="503"/>
      <c r="AC56" s="503"/>
      <c r="AD56" s="503"/>
      <c r="AE56" s="503"/>
      <c r="AF56" s="503"/>
      <c r="AG56" s="503"/>
      <c r="AH56" s="503"/>
      <c r="AI56" s="503"/>
      <c r="AJ56" s="504"/>
      <c r="AM56" s="175"/>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5"/>
      <c r="BR56" s="175"/>
      <c r="BS56" s="175"/>
      <c r="BT56" s="175"/>
      <c r="BU56" s="175"/>
      <c r="BV56" s="175"/>
    </row>
    <row r="57" spans="1:74" ht="12" customHeight="1" x14ac:dyDescent="0.15">
      <c r="A57" s="488"/>
      <c r="B57" s="489"/>
      <c r="C57" s="502"/>
      <c r="D57" s="503"/>
      <c r="E57" s="503"/>
      <c r="F57" s="503"/>
      <c r="G57" s="503"/>
      <c r="H57" s="503"/>
      <c r="I57" s="503"/>
      <c r="J57" s="503"/>
      <c r="K57" s="503"/>
      <c r="L57" s="503"/>
      <c r="M57" s="503"/>
      <c r="N57" s="503"/>
      <c r="O57" s="503"/>
      <c r="P57" s="503"/>
      <c r="Q57" s="503"/>
      <c r="R57" s="503"/>
      <c r="S57" s="503"/>
      <c r="T57" s="503"/>
      <c r="U57" s="503"/>
      <c r="V57" s="503"/>
      <c r="W57" s="503"/>
      <c r="X57" s="503"/>
      <c r="Y57" s="503"/>
      <c r="Z57" s="503"/>
      <c r="AA57" s="503"/>
      <c r="AB57" s="503"/>
      <c r="AC57" s="503"/>
      <c r="AD57" s="503"/>
      <c r="AE57" s="503"/>
      <c r="AF57" s="503"/>
      <c r="AG57" s="503"/>
      <c r="AH57" s="503"/>
      <c r="AI57" s="503"/>
      <c r="AJ57" s="504"/>
      <c r="AM57" s="175"/>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5"/>
      <c r="BR57" s="175"/>
      <c r="BS57" s="175"/>
      <c r="BT57" s="175"/>
      <c r="BU57" s="175"/>
      <c r="BV57" s="175"/>
    </row>
    <row r="58" spans="1:74" ht="12" customHeight="1" x14ac:dyDescent="0.15">
      <c r="A58" s="488"/>
      <c r="B58" s="489"/>
      <c r="C58" s="502"/>
      <c r="D58" s="503"/>
      <c r="E58" s="503"/>
      <c r="F58" s="503"/>
      <c r="G58" s="503"/>
      <c r="H58" s="503"/>
      <c r="I58" s="503"/>
      <c r="J58" s="503"/>
      <c r="K58" s="503"/>
      <c r="L58" s="503"/>
      <c r="M58" s="503"/>
      <c r="N58" s="503"/>
      <c r="O58" s="503"/>
      <c r="P58" s="503"/>
      <c r="Q58" s="503"/>
      <c r="R58" s="503"/>
      <c r="S58" s="503"/>
      <c r="T58" s="503"/>
      <c r="U58" s="503"/>
      <c r="V58" s="503"/>
      <c r="W58" s="503"/>
      <c r="X58" s="503"/>
      <c r="Y58" s="503"/>
      <c r="Z58" s="503"/>
      <c r="AA58" s="503"/>
      <c r="AB58" s="503"/>
      <c r="AC58" s="503"/>
      <c r="AD58" s="503"/>
      <c r="AE58" s="503"/>
      <c r="AF58" s="503"/>
      <c r="AG58" s="503"/>
      <c r="AH58" s="503"/>
      <c r="AI58" s="503"/>
      <c r="AJ58" s="504"/>
      <c r="AM58" s="175"/>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5"/>
      <c r="BR58" s="175"/>
      <c r="BS58" s="175"/>
      <c r="BT58" s="175"/>
      <c r="BU58" s="175"/>
      <c r="BV58" s="175"/>
    </row>
    <row r="59" spans="1:74" ht="12" customHeight="1" x14ac:dyDescent="0.15">
      <c r="A59" s="488"/>
      <c r="B59" s="489"/>
      <c r="C59" s="502"/>
      <c r="D59" s="503"/>
      <c r="E59" s="503"/>
      <c r="F59" s="503"/>
      <c r="G59" s="503"/>
      <c r="H59" s="503"/>
      <c r="I59" s="503"/>
      <c r="J59" s="503"/>
      <c r="K59" s="503"/>
      <c r="L59" s="503"/>
      <c r="M59" s="503"/>
      <c r="N59" s="503"/>
      <c r="O59" s="503"/>
      <c r="P59" s="503"/>
      <c r="Q59" s="503"/>
      <c r="R59" s="503"/>
      <c r="S59" s="503"/>
      <c r="T59" s="503"/>
      <c r="U59" s="503"/>
      <c r="V59" s="503"/>
      <c r="W59" s="503"/>
      <c r="X59" s="503"/>
      <c r="Y59" s="503"/>
      <c r="Z59" s="503"/>
      <c r="AA59" s="503"/>
      <c r="AB59" s="503"/>
      <c r="AC59" s="503"/>
      <c r="AD59" s="503"/>
      <c r="AE59" s="503"/>
      <c r="AF59" s="503"/>
      <c r="AG59" s="503"/>
      <c r="AH59" s="503"/>
      <c r="AI59" s="503"/>
      <c r="AJ59" s="504"/>
      <c r="AM59" s="175"/>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5"/>
      <c r="BR59" s="175"/>
      <c r="BS59" s="175"/>
      <c r="BT59" s="175"/>
      <c r="BU59" s="175"/>
      <c r="BV59" s="175"/>
    </row>
    <row r="60" spans="1:74" ht="12" customHeight="1" x14ac:dyDescent="0.15">
      <c r="A60" s="488"/>
      <c r="B60" s="489"/>
      <c r="C60" s="502"/>
      <c r="D60" s="503"/>
      <c r="E60" s="503"/>
      <c r="F60" s="503"/>
      <c r="G60" s="503"/>
      <c r="H60" s="503"/>
      <c r="I60" s="503"/>
      <c r="J60" s="503"/>
      <c r="K60" s="503"/>
      <c r="L60" s="503"/>
      <c r="M60" s="503"/>
      <c r="N60" s="503"/>
      <c r="O60" s="503"/>
      <c r="P60" s="503"/>
      <c r="Q60" s="503"/>
      <c r="R60" s="503"/>
      <c r="S60" s="503"/>
      <c r="T60" s="503"/>
      <c r="U60" s="503"/>
      <c r="V60" s="503"/>
      <c r="W60" s="503"/>
      <c r="X60" s="503"/>
      <c r="Y60" s="503"/>
      <c r="Z60" s="503"/>
      <c r="AA60" s="503"/>
      <c r="AB60" s="503"/>
      <c r="AC60" s="503"/>
      <c r="AD60" s="503"/>
      <c r="AE60" s="503"/>
      <c r="AF60" s="503"/>
      <c r="AG60" s="503"/>
      <c r="AH60" s="503"/>
      <c r="AI60" s="503"/>
      <c r="AJ60" s="504"/>
      <c r="AM60" s="175"/>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5"/>
      <c r="BR60" s="175"/>
      <c r="BS60" s="175"/>
      <c r="BT60" s="175"/>
      <c r="BU60" s="175"/>
      <c r="BV60" s="175"/>
    </row>
    <row r="61" spans="1:74" ht="12" customHeight="1" x14ac:dyDescent="0.15">
      <c r="A61" s="488"/>
      <c r="B61" s="489"/>
      <c r="C61" s="502"/>
      <c r="D61" s="503"/>
      <c r="E61" s="503"/>
      <c r="F61" s="503"/>
      <c r="G61" s="503"/>
      <c r="H61" s="503"/>
      <c r="I61" s="503"/>
      <c r="J61" s="503"/>
      <c r="K61" s="503"/>
      <c r="L61" s="503"/>
      <c r="M61" s="503"/>
      <c r="N61" s="503"/>
      <c r="O61" s="503"/>
      <c r="P61" s="503"/>
      <c r="Q61" s="503"/>
      <c r="R61" s="503"/>
      <c r="S61" s="503"/>
      <c r="T61" s="503"/>
      <c r="U61" s="503"/>
      <c r="V61" s="503"/>
      <c r="W61" s="503"/>
      <c r="X61" s="503"/>
      <c r="Y61" s="503"/>
      <c r="Z61" s="503"/>
      <c r="AA61" s="503"/>
      <c r="AB61" s="503"/>
      <c r="AC61" s="503"/>
      <c r="AD61" s="503"/>
      <c r="AE61" s="503"/>
      <c r="AF61" s="503"/>
      <c r="AG61" s="503"/>
      <c r="AH61" s="503"/>
      <c r="AI61" s="503"/>
      <c r="AJ61" s="504"/>
      <c r="AM61" s="175"/>
      <c r="AN61" s="175"/>
      <c r="AO61" s="175"/>
      <c r="AP61" s="175"/>
      <c r="AQ61" s="175"/>
      <c r="AR61" s="175"/>
      <c r="AS61" s="175"/>
      <c r="AT61" s="175"/>
      <c r="AU61" s="175"/>
      <c r="AV61" s="175"/>
      <c r="AW61" s="175"/>
      <c r="AX61" s="175"/>
      <c r="AY61" s="175"/>
      <c r="AZ61" s="175"/>
      <c r="BA61" s="175"/>
      <c r="BB61" s="175"/>
      <c r="BC61" s="175"/>
      <c r="BD61" s="175"/>
      <c r="BE61" s="175"/>
      <c r="BF61" s="175"/>
      <c r="BG61" s="175"/>
      <c r="BH61" s="175"/>
      <c r="BI61" s="175"/>
      <c r="BJ61" s="175"/>
      <c r="BK61" s="175"/>
      <c r="BL61" s="175"/>
      <c r="BM61" s="175"/>
      <c r="BN61" s="175"/>
      <c r="BO61" s="175"/>
      <c r="BP61" s="175"/>
      <c r="BQ61" s="175"/>
      <c r="BR61" s="175"/>
      <c r="BS61" s="175"/>
      <c r="BT61" s="175"/>
      <c r="BU61" s="175"/>
      <c r="BV61" s="175"/>
    </row>
    <row r="62" spans="1:74" ht="12" customHeight="1" x14ac:dyDescent="0.15">
      <c r="A62" s="488"/>
      <c r="B62" s="489"/>
      <c r="C62" s="502"/>
      <c r="D62" s="503"/>
      <c r="E62" s="503"/>
      <c r="F62" s="503"/>
      <c r="G62" s="503"/>
      <c r="H62" s="503"/>
      <c r="I62" s="503"/>
      <c r="J62" s="503"/>
      <c r="K62" s="503"/>
      <c r="L62" s="503"/>
      <c r="M62" s="503"/>
      <c r="N62" s="503"/>
      <c r="O62" s="503"/>
      <c r="P62" s="503"/>
      <c r="Q62" s="503"/>
      <c r="R62" s="503"/>
      <c r="S62" s="503"/>
      <c r="T62" s="503"/>
      <c r="U62" s="503"/>
      <c r="V62" s="503"/>
      <c r="W62" s="503"/>
      <c r="X62" s="503"/>
      <c r="Y62" s="503"/>
      <c r="Z62" s="503"/>
      <c r="AA62" s="503"/>
      <c r="AB62" s="503"/>
      <c r="AC62" s="503"/>
      <c r="AD62" s="503"/>
      <c r="AE62" s="503"/>
      <c r="AF62" s="503"/>
      <c r="AG62" s="503"/>
      <c r="AH62" s="503"/>
      <c r="AI62" s="503"/>
      <c r="AJ62" s="504"/>
      <c r="AM62" s="175"/>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5"/>
      <c r="BR62" s="175"/>
      <c r="BS62" s="175"/>
      <c r="BT62" s="175"/>
      <c r="BU62" s="175"/>
      <c r="BV62" s="175"/>
    </row>
    <row r="63" spans="1:74" ht="12" customHeight="1" x14ac:dyDescent="0.15">
      <c r="A63" s="488"/>
      <c r="B63" s="489"/>
      <c r="C63" s="502"/>
      <c r="D63" s="503"/>
      <c r="E63" s="503"/>
      <c r="F63" s="503"/>
      <c r="G63" s="503"/>
      <c r="H63" s="503"/>
      <c r="I63" s="503"/>
      <c r="J63" s="503"/>
      <c r="K63" s="503"/>
      <c r="L63" s="503"/>
      <c r="M63" s="503"/>
      <c r="N63" s="503"/>
      <c r="O63" s="503"/>
      <c r="P63" s="503"/>
      <c r="Q63" s="503"/>
      <c r="R63" s="503"/>
      <c r="S63" s="503"/>
      <c r="T63" s="503"/>
      <c r="U63" s="503"/>
      <c r="V63" s="503"/>
      <c r="W63" s="503"/>
      <c r="X63" s="503"/>
      <c r="Y63" s="503"/>
      <c r="Z63" s="503"/>
      <c r="AA63" s="503"/>
      <c r="AB63" s="503"/>
      <c r="AC63" s="503"/>
      <c r="AD63" s="503"/>
      <c r="AE63" s="503"/>
      <c r="AF63" s="503"/>
      <c r="AG63" s="503"/>
      <c r="AH63" s="503"/>
      <c r="AI63" s="503"/>
      <c r="AJ63" s="504"/>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5"/>
      <c r="BS63" s="175"/>
      <c r="BT63" s="175"/>
      <c r="BU63" s="175"/>
      <c r="BV63" s="175"/>
    </row>
    <row r="64" spans="1:74" ht="12" customHeight="1" x14ac:dyDescent="0.15">
      <c r="A64" s="488"/>
      <c r="B64" s="489"/>
      <c r="C64" s="502"/>
      <c r="D64" s="503"/>
      <c r="E64" s="503"/>
      <c r="F64" s="503"/>
      <c r="G64" s="503"/>
      <c r="H64" s="503"/>
      <c r="I64" s="503"/>
      <c r="J64" s="503"/>
      <c r="K64" s="503"/>
      <c r="L64" s="503"/>
      <c r="M64" s="503"/>
      <c r="N64" s="503"/>
      <c r="O64" s="503"/>
      <c r="P64" s="503"/>
      <c r="Q64" s="503"/>
      <c r="R64" s="503"/>
      <c r="S64" s="503"/>
      <c r="T64" s="503"/>
      <c r="U64" s="503"/>
      <c r="V64" s="503"/>
      <c r="W64" s="503"/>
      <c r="X64" s="503"/>
      <c r="Y64" s="503"/>
      <c r="Z64" s="503"/>
      <c r="AA64" s="503"/>
      <c r="AB64" s="503"/>
      <c r="AC64" s="503"/>
      <c r="AD64" s="503"/>
      <c r="AE64" s="503"/>
      <c r="AF64" s="503"/>
      <c r="AG64" s="503"/>
      <c r="AH64" s="503"/>
      <c r="AI64" s="503"/>
      <c r="AJ64" s="504"/>
      <c r="AM64" s="175"/>
      <c r="AN64" s="175"/>
      <c r="AO64" s="175"/>
      <c r="AP64" s="175"/>
      <c r="AQ64" s="175"/>
      <c r="AR64" s="175"/>
      <c r="AS64" s="175"/>
      <c r="AT64" s="175"/>
      <c r="AU64" s="175"/>
      <c r="AV64" s="175"/>
      <c r="AW64" s="175"/>
      <c r="AX64" s="175"/>
      <c r="AY64" s="175"/>
      <c r="AZ64" s="175"/>
      <c r="BA64" s="175"/>
      <c r="BB64" s="175"/>
      <c r="BC64" s="175"/>
      <c r="BD64" s="175"/>
      <c r="BE64" s="175"/>
      <c r="BF64" s="175"/>
      <c r="BG64" s="175"/>
      <c r="BH64" s="175"/>
      <c r="BI64" s="175"/>
      <c r="BJ64" s="175"/>
      <c r="BK64" s="175"/>
      <c r="BL64" s="175"/>
      <c r="BM64" s="175"/>
      <c r="BN64" s="175"/>
      <c r="BO64" s="175"/>
      <c r="BP64" s="175"/>
      <c r="BQ64" s="175"/>
      <c r="BR64" s="175"/>
      <c r="BS64" s="175"/>
      <c r="BT64" s="175"/>
      <c r="BU64" s="175"/>
      <c r="BV64" s="175"/>
    </row>
    <row r="65" spans="1:74" ht="12" customHeight="1" x14ac:dyDescent="0.15">
      <c r="A65" s="488"/>
      <c r="B65" s="489"/>
      <c r="C65" s="502"/>
      <c r="D65" s="503"/>
      <c r="E65" s="503"/>
      <c r="F65" s="503"/>
      <c r="G65" s="503"/>
      <c r="H65" s="503"/>
      <c r="I65" s="503"/>
      <c r="J65" s="503"/>
      <c r="K65" s="503"/>
      <c r="L65" s="503"/>
      <c r="M65" s="503"/>
      <c r="N65" s="503"/>
      <c r="O65" s="503"/>
      <c r="P65" s="503"/>
      <c r="Q65" s="503"/>
      <c r="R65" s="503"/>
      <c r="S65" s="503"/>
      <c r="T65" s="503"/>
      <c r="U65" s="503"/>
      <c r="V65" s="503"/>
      <c r="W65" s="503"/>
      <c r="X65" s="503"/>
      <c r="Y65" s="503"/>
      <c r="Z65" s="503"/>
      <c r="AA65" s="503"/>
      <c r="AB65" s="503"/>
      <c r="AC65" s="503"/>
      <c r="AD65" s="503"/>
      <c r="AE65" s="503"/>
      <c r="AF65" s="503"/>
      <c r="AG65" s="503"/>
      <c r="AH65" s="503"/>
      <c r="AI65" s="503"/>
      <c r="AJ65" s="504"/>
      <c r="AM65" s="175"/>
      <c r="AN65" s="175"/>
      <c r="AO65" s="175"/>
      <c r="AP65" s="175"/>
      <c r="AQ65" s="175"/>
      <c r="AR65" s="175"/>
      <c r="AS65" s="175"/>
      <c r="AT65" s="175"/>
      <c r="AU65" s="175"/>
      <c r="AV65" s="175"/>
      <c r="AW65" s="175"/>
      <c r="AX65" s="175"/>
      <c r="AY65" s="175"/>
      <c r="AZ65" s="175"/>
      <c r="BA65" s="175"/>
      <c r="BB65" s="175"/>
      <c r="BC65" s="175"/>
      <c r="BD65" s="175"/>
      <c r="BE65" s="175"/>
      <c r="BF65" s="175"/>
      <c r="BG65" s="175"/>
      <c r="BH65" s="175"/>
      <c r="BI65" s="175"/>
      <c r="BJ65" s="175"/>
      <c r="BK65" s="175"/>
      <c r="BL65" s="175"/>
      <c r="BM65" s="175"/>
      <c r="BN65" s="175"/>
      <c r="BO65" s="175"/>
      <c r="BP65" s="175"/>
      <c r="BQ65" s="175"/>
      <c r="BR65" s="175"/>
      <c r="BS65" s="175"/>
      <c r="BT65" s="175"/>
      <c r="BU65" s="175"/>
      <c r="BV65" s="175"/>
    </row>
    <row r="66" spans="1:74" ht="12" customHeight="1" x14ac:dyDescent="0.15">
      <c r="A66" s="488"/>
      <c r="B66" s="489"/>
      <c r="C66" s="502"/>
      <c r="D66" s="503"/>
      <c r="E66" s="503"/>
      <c r="F66" s="503"/>
      <c r="G66" s="503"/>
      <c r="H66" s="503"/>
      <c r="I66" s="503"/>
      <c r="J66" s="503"/>
      <c r="K66" s="503"/>
      <c r="L66" s="503"/>
      <c r="M66" s="503"/>
      <c r="N66" s="503"/>
      <c r="O66" s="503"/>
      <c r="P66" s="503"/>
      <c r="Q66" s="503"/>
      <c r="R66" s="503"/>
      <c r="S66" s="503"/>
      <c r="T66" s="503"/>
      <c r="U66" s="503"/>
      <c r="V66" s="503"/>
      <c r="W66" s="503"/>
      <c r="X66" s="503"/>
      <c r="Y66" s="503"/>
      <c r="Z66" s="503"/>
      <c r="AA66" s="503"/>
      <c r="AB66" s="503"/>
      <c r="AC66" s="503"/>
      <c r="AD66" s="503"/>
      <c r="AE66" s="503"/>
      <c r="AF66" s="503"/>
      <c r="AG66" s="503"/>
      <c r="AH66" s="503"/>
      <c r="AI66" s="503"/>
      <c r="AJ66" s="504"/>
      <c r="AM66" s="175"/>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5"/>
      <c r="BR66" s="175"/>
      <c r="BS66" s="175"/>
      <c r="BT66" s="175"/>
      <c r="BU66" s="175"/>
      <c r="BV66" s="175"/>
    </row>
    <row r="67" spans="1:74" ht="12" customHeight="1" x14ac:dyDescent="0.15">
      <c r="A67" s="488"/>
      <c r="B67" s="489"/>
      <c r="C67" s="502"/>
      <c r="D67" s="503"/>
      <c r="E67" s="503"/>
      <c r="F67" s="503"/>
      <c r="G67" s="503"/>
      <c r="H67" s="503"/>
      <c r="I67" s="503"/>
      <c r="J67" s="503"/>
      <c r="K67" s="503"/>
      <c r="L67" s="503"/>
      <c r="M67" s="503"/>
      <c r="N67" s="503"/>
      <c r="O67" s="503"/>
      <c r="P67" s="503"/>
      <c r="Q67" s="503"/>
      <c r="R67" s="503"/>
      <c r="S67" s="503"/>
      <c r="T67" s="503"/>
      <c r="U67" s="503"/>
      <c r="V67" s="503"/>
      <c r="W67" s="503"/>
      <c r="X67" s="503"/>
      <c r="Y67" s="503"/>
      <c r="Z67" s="503"/>
      <c r="AA67" s="503"/>
      <c r="AB67" s="503"/>
      <c r="AC67" s="503"/>
      <c r="AD67" s="503"/>
      <c r="AE67" s="503"/>
      <c r="AF67" s="503"/>
      <c r="AG67" s="503"/>
      <c r="AH67" s="503"/>
      <c r="AI67" s="503"/>
      <c r="AJ67" s="504"/>
      <c r="AM67" s="175"/>
      <c r="AN67" s="175"/>
      <c r="AO67" s="175"/>
      <c r="AP67" s="175"/>
      <c r="AQ67" s="175"/>
      <c r="AR67" s="175"/>
      <c r="AS67" s="175"/>
      <c r="AT67" s="175"/>
      <c r="AU67" s="175"/>
      <c r="AV67" s="175"/>
      <c r="AW67" s="175"/>
      <c r="AX67" s="175"/>
      <c r="AY67" s="175"/>
      <c r="AZ67" s="175"/>
      <c r="BA67" s="175"/>
      <c r="BB67" s="175"/>
      <c r="BC67" s="175"/>
      <c r="BD67" s="175"/>
      <c r="BE67" s="175"/>
      <c r="BF67" s="175"/>
      <c r="BG67" s="175"/>
      <c r="BH67" s="175"/>
      <c r="BI67" s="175"/>
      <c r="BJ67" s="175"/>
      <c r="BK67" s="175"/>
      <c r="BL67" s="175"/>
      <c r="BM67" s="175"/>
      <c r="BN67" s="175"/>
      <c r="BO67" s="175"/>
      <c r="BP67" s="175"/>
      <c r="BQ67" s="175"/>
      <c r="BR67" s="175"/>
      <c r="BS67" s="175"/>
      <c r="BT67" s="175"/>
      <c r="BU67" s="175"/>
      <c r="BV67" s="175"/>
    </row>
    <row r="68" spans="1:74" ht="12" customHeight="1" thickBot="1" x14ac:dyDescent="0.2">
      <c r="A68" s="490"/>
      <c r="B68" s="491"/>
      <c r="C68" s="505"/>
      <c r="D68" s="506"/>
      <c r="E68" s="506"/>
      <c r="F68" s="506"/>
      <c r="G68" s="506"/>
      <c r="H68" s="506"/>
      <c r="I68" s="506"/>
      <c r="J68" s="506"/>
      <c r="K68" s="506"/>
      <c r="L68" s="506"/>
      <c r="M68" s="506"/>
      <c r="N68" s="506"/>
      <c r="O68" s="506"/>
      <c r="P68" s="506"/>
      <c r="Q68" s="506"/>
      <c r="R68" s="506"/>
      <c r="S68" s="506"/>
      <c r="T68" s="506"/>
      <c r="U68" s="506"/>
      <c r="V68" s="506"/>
      <c r="W68" s="506"/>
      <c r="X68" s="506"/>
      <c r="Y68" s="506"/>
      <c r="Z68" s="506"/>
      <c r="AA68" s="506"/>
      <c r="AB68" s="506"/>
      <c r="AC68" s="506"/>
      <c r="AD68" s="506"/>
      <c r="AE68" s="506"/>
      <c r="AF68" s="506"/>
      <c r="AG68" s="506"/>
      <c r="AH68" s="506"/>
      <c r="AI68" s="506"/>
      <c r="AJ68" s="507"/>
      <c r="AM68" s="175"/>
      <c r="AN68" s="175"/>
      <c r="AO68" s="175"/>
      <c r="AP68" s="175"/>
      <c r="AQ68" s="175"/>
      <c r="AR68" s="175"/>
      <c r="AS68" s="175"/>
      <c r="AT68" s="175"/>
      <c r="AU68" s="175"/>
      <c r="AV68" s="175"/>
      <c r="AW68" s="175"/>
      <c r="AX68" s="175"/>
      <c r="AY68" s="175"/>
      <c r="AZ68" s="175"/>
      <c r="BA68" s="175"/>
      <c r="BB68" s="175"/>
      <c r="BC68" s="175"/>
      <c r="BD68" s="175"/>
      <c r="BE68" s="175"/>
      <c r="BF68" s="175"/>
      <c r="BG68" s="175"/>
      <c r="BH68" s="175"/>
      <c r="BI68" s="175"/>
      <c r="BJ68" s="175"/>
      <c r="BK68" s="175"/>
      <c r="BL68" s="175"/>
      <c r="BM68" s="175"/>
      <c r="BN68" s="175"/>
      <c r="BO68" s="175"/>
      <c r="BP68" s="175"/>
      <c r="BQ68" s="175"/>
      <c r="BR68" s="175"/>
      <c r="BS68" s="175"/>
      <c r="BT68" s="175"/>
      <c r="BU68" s="175"/>
      <c r="BV68" s="175"/>
    </row>
    <row r="69" spans="1:74" ht="12" customHeight="1" x14ac:dyDescent="0.15">
      <c r="A69" s="570" t="s">
        <v>7420</v>
      </c>
      <c r="B69" s="571"/>
      <c r="C69" s="571"/>
      <c r="D69" s="571"/>
      <c r="E69" s="571"/>
      <c r="F69" s="571"/>
      <c r="G69" s="572"/>
      <c r="H69" s="573" t="s">
        <v>7421</v>
      </c>
      <c r="I69" s="574"/>
      <c r="J69" s="574"/>
      <c r="K69" s="574"/>
      <c r="L69" s="574"/>
      <c r="M69" s="574"/>
      <c r="N69" s="574"/>
      <c r="O69" s="574"/>
      <c r="P69" s="574"/>
      <c r="Q69" s="574"/>
      <c r="R69" s="574"/>
      <c r="S69" s="574"/>
      <c r="T69" s="574"/>
      <c r="U69" s="574"/>
      <c r="V69" s="574"/>
      <c r="W69" s="574"/>
      <c r="X69" s="575"/>
      <c r="Y69" s="576" t="s">
        <v>7208</v>
      </c>
      <c r="Z69" s="575"/>
      <c r="AA69" s="529" t="s">
        <v>7422</v>
      </c>
      <c r="AB69" s="529"/>
      <c r="AC69" s="529"/>
      <c r="AD69" s="529"/>
      <c r="AE69" s="529"/>
      <c r="AF69" s="529" t="s">
        <v>7423</v>
      </c>
      <c r="AG69" s="529"/>
      <c r="AH69" s="529"/>
      <c r="AI69" s="529"/>
      <c r="AJ69" s="530"/>
      <c r="AM69" s="175"/>
      <c r="AN69" s="175"/>
      <c r="AO69" s="175"/>
      <c r="AP69" s="175"/>
      <c r="AQ69" s="175"/>
      <c r="AR69" s="175"/>
      <c r="AS69" s="175"/>
      <c r="AT69" s="175"/>
      <c r="AU69" s="175"/>
      <c r="AV69" s="175"/>
      <c r="AW69" s="175"/>
      <c r="AX69" s="175"/>
      <c r="AY69" s="175"/>
      <c r="AZ69" s="175"/>
      <c r="BA69" s="175"/>
      <c r="BB69" s="175"/>
      <c r="BC69" s="175"/>
      <c r="BD69" s="175"/>
      <c r="BE69" s="175"/>
      <c r="BF69" s="175"/>
      <c r="BG69" s="175"/>
      <c r="BH69" s="175"/>
      <c r="BI69" s="175"/>
      <c r="BJ69" s="175"/>
      <c r="BK69" s="175"/>
      <c r="BL69" s="175"/>
      <c r="BM69" s="175"/>
      <c r="BN69" s="175"/>
      <c r="BO69" s="175"/>
      <c r="BP69" s="175"/>
      <c r="BQ69" s="175"/>
      <c r="BR69" s="175"/>
      <c r="BS69" s="175"/>
      <c r="BT69" s="175"/>
      <c r="BU69" s="175"/>
      <c r="BV69" s="175"/>
    </row>
    <row r="70" spans="1:74" ht="12" customHeight="1" x14ac:dyDescent="0.15">
      <c r="A70" s="548"/>
      <c r="B70" s="549"/>
      <c r="C70" s="549"/>
      <c r="D70" s="549"/>
      <c r="E70" s="549"/>
      <c r="F70" s="549"/>
      <c r="G70" s="550"/>
      <c r="H70" s="531"/>
      <c r="I70" s="532"/>
      <c r="J70" s="532"/>
      <c r="K70" s="532"/>
      <c r="L70" s="532"/>
      <c r="M70" s="532"/>
      <c r="N70" s="532"/>
      <c r="O70" s="532"/>
      <c r="P70" s="532"/>
      <c r="Q70" s="532"/>
      <c r="R70" s="532"/>
      <c r="S70" s="532"/>
      <c r="T70" s="532"/>
      <c r="U70" s="532"/>
      <c r="V70" s="532"/>
      <c r="W70" s="532"/>
      <c r="X70" s="533"/>
      <c r="Y70" s="511"/>
      <c r="Z70" s="512"/>
      <c r="AA70" s="515"/>
      <c r="AB70" s="515"/>
      <c r="AC70" s="515"/>
      <c r="AD70" s="515"/>
      <c r="AE70" s="515"/>
      <c r="AF70" s="515"/>
      <c r="AG70" s="515"/>
      <c r="AH70" s="515"/>
      <c r="AI70" s="515"/>
      <c r="AJ70" s="516"/>
      <c r="AM70" s="483" t="s">
        <v>7424</v>
      </c>
      <c r="AN70" s="484"/>
      <c r="AO70" s="484"/>
      <c r="AP70" s="484"/>
      <c r="AQ70" s="484"/>
      <c r="AR70" s="484"/>
      <c r="AS70" s="484"/>
      <c r="AT70" s="484"/>
      <c r="AU70" s="484"/>
      <c r="AV70" s="484"/>
      <c r="AW70" s="484"/>
      <c r="AX70" s="484"/>
      <c r="AY70" s="484"/>
      <c r="AZ70" s="484"/>
      <c r="BA70" s="484"/>
      <c r="BB70" s="484"/>
      <c r="BC70" s="484"/>
      <c r="BD70" s="484"/>
      <c r="BE70" s="484"/>
      <c r="BF70" s="484"/>
      <c r="BG70" s="484"/>
      <c r="BH70" s="484"/>
      <c r="BI70" s="484"/>
      <c r="BJ70" s="484"/>
      <c r="BK70" s="484"/>
      <c r="BL70" s="484"/>
      <c r="BM70" s="484"/>
      <c r="BN70" s="484"/>
      <c r="BO70" s="484"/>
      <c r="BP70" s="484"/>
      <c r="BQ70" s="484"/>
      <c r="BR70" s="484"/>
      <c r="BS70" s="484"/>
      <c r="BT70" s="484"/>
      <c r="BU70" s="484"/>
      <c r="BV70" s="485"/>
    </row>
    <row r="71" spans="1:74" ht="12" customHeight="1" x14ac:dyDescent="0.15">
      <c r="A71" s="548"/>
      <c r="B71" s="549"/>
      <c r="C71" s="549"/>
      <c r="D71" s="549"/>
      <c r="E71" s="549"/>
      <c r="F71" s="549"/>
      <c r="G71" s="550"/>
      <c r="H71" s="508"/>
      <c r="I71" s="509"/>
      <c r="J71" s="509"/>
      <c r="K71" s="509"/>
      <c r="L71" s="509"/>
      <c r="M71" s="509"/>
      <c r="N71" s="509"/>
      <c r="O71" s="509"/>
      <c r="P71" s="509"/>
      <c r="Q71" s="509"/>
      <c r="R71" s="509"/>
      <c r="S71" s="509"/>
      <c r="T71" s="509"/>
      <c r="U71" s="509"/>
      <c r="V71" s="509"/>
      <c r="W71" s="509"/>
      <c r="X71" s="510"/>
      <c r="Y71" s="511"/>
      <c r="Z71" s="512"/>
      <c r="AA71" s="513"/>
      <c r="AB71" s="513"/>
      <c r="AC71" s="513"/>
      <c r="AD71" s="513"/>
      <c r="AE71" s="513"/>
      <c r="AF71" s="513"/>
      <c r="AG71" s="513"/>
      <c r="AH71" s="513"/>
      <c r="AI71" s="513"/>
      <c r="AJ71" s="514"/>
      <c r="AM71" s="175"/>
      <c r="AN71" s="175"/>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5"/>
      <c r="BK71" s="175"/>
      <c r="BL71" s="175"/>
      <c r="BM71" s="175"/>
      <c r="BN71" s="175"/>
      <c r="BO71" s="175"/>
      <c r="BP71" s="175"/>
      <c r="BQ71" s="175"/>
      <c r="BR71" s="175"/>
      <c r="BS71" s="175"/>
      <c r="BT71" s="175"/>
      <c r="BU71" s="175"/>
      <c r="BV71" s="175"/>
    </row>
    <row r="72" spans="1:74" ht="12" customHeight="1" x14ac:dyDescent="0.15">
      <c r="A72" s="548"/>
      <c r="B72" s="549"/>
      <c r="C72" s="549"/>
      <c r="D72" s="549"/>
      <c r="E72" s="549"/>
      <c r="F72" s="549"/>
      <c r="G72" s="550"/>
      <c r="H72" s="508"/>
      <c r="I72" s="509"/>
      <c r="J72" s="509"/>
      <c r="K72" s="509"/>
      <c r="L72" s="509"/>
      <c r="M72" s="509"/>
      <c r="N72" s="509"/>
      <c r="O72" s="509"/>
      <c r="P72" s="509"/>
      <c r="Q72" s="509"/>
      <c r="R72" s="509"/>
      <c r="S72" s="509"/>
      <c r="T72" s="509"/>
      <c r="U72" s="509"/>
      <c r="V72" s="509"/>
      <c r="W72" s="509"/>
      <c r="X72" s="510"/>
      <c r="Y72" s="511"/>
      <c r="Z72" s="512"/>
      <c r="AA72" s="513"/>
      <c r="AB72" s="513"/>
      <c r="AC72" s="513"/>
      <c r="AD72" s="513"/>
      <c r="AE72" s="513"/>
      <c r="AF72" s="513"/>
      <c r="AG72" s="513"/>
      <c r="AH72" s="513"/>
      <c r="AI72" s="513"/>
      <c r="AJ72" s="514"/>
      <c r="AM72" s="175"/>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5"/>
      <c r="BR72" s="175"/>
      <c r="BS72" s="175"/>
      <c r="BT72" s="175"/>
      <c r="BU72" s="175"/>
      <c r="BV72" s="175"/>
    </row>
    <row r="73" spans="1:74" ht="12" customHeight="1" x14ac:dyDescent="0.15">
      <c r="A73" s="548"/>
      <c r="B73" s="549"/>
      <c r="C73" s="549"/>
      <c r="D73" s="549"/>
      <c r="E73" s="549"/>
      <c r="F73" s="549"/>
      <c r="G73" s="550"/>
      <c r="H73" s="508"/>
      <c r="I73" s="509"/>
      <c r="J73" s="509"/>
      <c r="K73" s="509"/>
      <c r="L73" s="509"/>
      <c r="M73" s="509"/>
      <c r="N73" s="509"/>
      <c r="O73" s="509"/>
      <c r="P73" s="509"/>
      <c r="Q73" s="509"/>
      <c r="R73" s="509"/>
      <c r="S73" s="509"/>
      <c r="T73" s="509"/>
      <c r="U73" s="509"/>
      <c r="V73" s="509"/>
      <c r="W73" s="509"/>
      <c r="X73" s="510"/>
      <c r="Y73" s="511"/>
      <c r="Z73" s="512"/>
      <c r="AA73" s="513"/>
      <c r="AB73" s="513"/>
      <c r="AC73" s="513"/>
      <c r="AD73" s="513"/>
      <c r="AE73" s="513"/>
      <c r="AF73" s="513"/>
      <c r="AG73" s="513"/>
      <c r="AH73" s="513"/>
      <c r="AI73" s="513"/>
      <c r="AJ73" s="514"/>
      <c r="AM73" s="175"/>
      <c r="AN73" s="175"/>
      <c r="AO73" s="175"/>
      <c r="AP73" s="175"/>
      <c r="AQ73" s="175"/>
      <c r="AR73" s="175"/>
      <c r="AS73" s="175"/>
      <c r="AT73" s="175"/>
      <c r="AU73" s="175"/>
      <c r="AV73" s="175"/>
      <c r="AW73" s="175"/>
      <c r="AX73" s="175"/>
      <c r="AY73" s="175"/>
      <c r="AZ73" s="175"/>
      <c r="BA73" s="175"/>
      <c r="BB73" s="175"/>
      <c r="BC73" s="175"/>
      <c r="BD73" s="175"/>
      <c r="BE73" s="175"/>
      <c r="BF73" s="175"/>
      <c r="BG73" s="175"/>
      <c r="BH73" s="175"/>
      <c r="BI73" s="175"/>
      <c r="BJ73" s="175"/>
      <c r="BK73" s="175"/>
      <c r="BL73" s="175"/>
      <c r="BM73" s="175"/>
      <c r="BN73" s="175"/>
      <c r="BO73" s="175"/>
      <c r="BP73" s="175"/>
      <c r="BQ73" s="175"/>
      <c r="BR73" s="175"/>
      <c r="BS73" s="175"/>
      <c r="BT73" s="175"/>
      <c r="BU73" s="175"/>
      <c r="BV73" s="175"/>
    </row>
    <row r="74" spans="1:74" ht="12" customHeight="1" x14ac:dyDescent="0.15">
      <c r="A74" s="548"/>
      <c r="B74" s="549"/>
      <c r="C74" s="549"/>
      <c r="D74" s="549"/>
      <c r="E74" s="549"/>
      <c r="F74" s="549"/>
      <c r="G74" s="550"/>
      <c r="H74" s="508"/>
      <c r="I74" s="509"/>
      <c r="J74" s="509"/>
      <c r="K74" s="509"/>
      <c r="L74" s="509"/>
      <c r="M74" s="509"/>
      <c r="N74" s="509"/>
      <c r="O74" s="509"/>
      <c r="P74" s="509"/>
      <c r="Q74" s="509"/>
      <c r="R74" s="509"/>
      <c r="S74" s="509"/>
      <c r="T74" s="509"/>
      <c r="U74" s="509"/>
      <c r="V74" s="509"/>
      <c r="W74" s="509"/>
      <c r="X74" s="510"/>
      <c r="Y74" s="511"/>
      <c r="Z74" s="512"/>
      <c r="AA74" s="513"/>
      <c r="AB74" s="513"/>
      <c r="AC74" s="513"/>
      <c r="AD74" s="513"/>
      <c r="AE74" s="513"/>
      <c r="AF74" s="513"/>
      <c r="AG74" s="513"/>
      <c r="AH74" s="513"/>
      <c r="AI74" s="513"/>
      <c r="AJ74" s="514"/>
      <c r="AM74" s="175"/>
      <c r="AN74" s="175"/>
      <c r="AO74" s="175"/>
      <c r="AP74" s="175"/>
      <c r="AQ74" s="175"/>
      <c r="AR74" s="175"/>
      <c r="AS74" s="175"/>
      <c r="AT74" s="175"/>
      <c r="AU74" s="175"/>
      <c r="AV74" s="175"/>
      <c r="AW74" s="175"/>
      <c r="AX74" s="175"/>
      <c r="AY74" s="175"/>
      <c r="AZ74" s="175"/>
      <c r="BA74" s="175"/>
      <c r="BB74" s="175"/>
      <c r="BC74" s="175"/>
      <c r="BD74" s="175"/>
      <c r="BE74" s="175"/>
      <c r="BF74" s="175"/>
      <c r="BG74" s="175"/>
      <c r="BH74" s="175"/>
      <c r="BI74" s="175"/>
      <c r="BJ74" s="175"/>
      <c r="BK74" s="175"/>
      <c r="BL74" s="175"/>
      <c r="BM74" s="175"/>
      <c r="BN74" s="175"/>
      <c r="BO74" s="175"/>
      <c r="BP74" s="175"/>
      <c r="BQ74" s="175"/>
      <c r="BR74" s="175"/>
      <c r="BS74" s="175"/>
      <c r="BT74" s="175"/>
      <c r="BU74" s="175"/>
      <c r="BV74" s="175"/>
    </row>
    <row r="75" spans="1:74" ht="12" hidden="1" customHeight="1" x14ac:dyDescent="0.15">
      <c r="A75" s="548"/>
      <c r="B75" s="549"/>
      <c r="C75" s="549"/>
      <c r="D75" s="549"/>
      <c r="E75" s="549"/>
      <c r="F75" s="549"/>
      <c r="G75" s="550"/>
      <c r="H75" s="508"/>
      <c r="I75" s="509"/>
      <c r="J75" s="509"/>
      <c r="K75" s="509"/>
      <c r="L75" s="509"/>
      <c r="M75" s="509"/>
      <c r="N75" s="509"/>
      <c r="O75" s="509"/>
      <c r="P75" s="509"/>
      <c r="Q75" s="509"/>
      <c r="R75" s="509"/>
      <c r="S75" s="509"/>
      <c r="T75" s="509"/>
      <c r="U75" s="509"/>
      <c r="V75" s="509"/>
      <c r="W75" s="509"/>
      <c r="X75" s="510"/>
      <c r="Y75" s="511"/>
      <c r="Z75" s="512"/>
      <c r="AA75" s="513"/>
      <c r="AB75" s="513"/>
      <c r="AC75" s="513"/>
      <c r="AD75" s="513"/>
      <c r="AE75" s="513"/>
      <c r="AF75" s="513"/>
      <c r="AG75" s="513"/>
      <c r="AH75" s="513"/>
      <c r="AI75" s="513"/>
      <c r="AJ75" s="514"/>
      <c r="AM75" s="175"/>
      <c r="AN75" s="175"/>
      <c r="AO75" s="175"/>
      <c r="AP75" s="175"/>
      <c r="AQ75" s="175"/>
      <c r="AR75" s="175"/>
      <c r="AS75" s="175"/>
      <c r="AT75" s="175"/>
      <c r="AU75" s="175"/>
      <c r="AV75" s="175"/>
      <c r="AW75" s="175"/>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row>
    <row r="76" spans="1:74" ht="12" hidden="1" customHeight="1" x14ac:dyDescent="0.15">
      <c r="A76" s="548"/>
      <c r="B76" s="549"/>
      <c r="C76" s="549"/>
      <c r="D76" s="549"/>
      <c r="E76" s="549"/>
      <c r="F76" s="549"/>
      <c r="G76" s="550"/>
      <c r="H76" s="508"/>
      <c r="I76" s="509"/>
      <c r="J76" s="509"/>
      <c r="K76" s="509"/>
      <c r="L76" s="509"/>
      <c r="M76" s="509"/>
      <c r="N76" s="509"/>
      <c r="O76" s="509"/>
      <c r="P76" s="509"/>
      <c r="Q76" s="509"/>
      <c r="R76" s="509"/>
      <c r="S76" s="509"/>
      <c r="T76" s="509"/>
      <c r="U76" s="509"/>
      <c r="V76" s="509"/>
      <c r="W76" s="509"/>
      <c r="X76" s="510"/>
      <c r="Y76" s="511"/>
      <c r="Z76" s="512"/>
      <c r="AA76" s="513"/>
      <c r="AB76" s="513"/>
      <c r="AC76" s="513"/>
      <c r="AD76" s="513"/>
      <c r="AE76" s="513"/>
      <c r="AF76" s="513"/>
      <c r="AG76" s="513"/>
      <c r="AH76" s="513"/>
      <c r="AI76" s="513"/>
      <c r="AJ76" s="514"/>
      <c r="AM76" s="175"/>
      <c r="AN76" s="175"/>
      <c r="AO76" s="175"/>
      <c r="AP76" s="175"/>
      <c r="AQ76" s="175"/>
      <c r="AR76" s="175"/>
      <c r="AS76" s="175"/>
      <c r="AT76" s="175"/>
      <c r="AU76" s="175"/>
      <c r="AV76" s="175"/>
      <c r="AW76" s="175"/>
      <c r="AX76" s="175"/>
      <c r="AY76" s="175"/>
      <c r="AZ76" s="175"/>
      <c r="BA76" s="175"/>
      <c r="BB76" s="175"/>
      <c r="BC76" s="175"/>
      <c r="BD76" s="175"/>
      <c r="BE76" s="175"/>
      <c r="BF76" s="175"/>
      <c r="BG76" s="175"/>
      <c r="BH76" s="175"/>
      <c r="BI76" s="175"/>
      <c r="BJ76" s="175"/>
      <c r="BK76" s="175"/>
      <c r="BL76" s="175"/>
      <c r="BM76" s="175"/>
      <c r="BN76" s="175"/>
      <c r="BO76" s="175"/>
      <c r="BP76" s="175"/>
      <c r="BQ76" s="175"/>
      <c r="BR76" s="175"/>
      <c r="BS76" s="175"/>
      <c r="BT76" s="175"/>
      <c r="BU76" s="175"/>
      <c r="BV76" s="175"/>
    </row>
    <row r="77" spans="1:74" ht="12" hidden="1" customHeight="1" x14ac:dyDescent="0.15">
      <c r="A77" s="548"/>
      <c r="B77" s="549"/>
      <c r="C77" s="549"/>
      <c r="D77" s="549"/>
      <c r="E77" s="549"/>
      <c r="F77" s="549"/>
      <c r="G77" s="550"/>
      <c r="H77" s="508"/>
      <c r="I77" s="509"/>
      <c r="J77" s="509"/>
      <c r="K77" s="509"/>
      <c r="L77" s="509"/>
      <c r="M77" s="509"/>
      <c r="N77" s="509"/>
      <c r="O77" s="509"/>
      <c r="P77" s="509"/>
      <c r="Q77" s="509"/>
      <c r="R77" s="509"/>
      <c r="S77" s="509"/>
      <c r="T77" s="509"/>
      <c r="U77" s="509"/>
      <c r="V77" s="509"/>
      <c r="W77" s="509"/>
      <c r="X77" s="510"/>
      <c r="Y77" s="511"/>
      <c r="Z77" s="512"/>
      <c r="AA77" s="513"/>
      <c r="AB77" s="513"/>
      <c r="AC77" s="513"/>
      <c r="AD77" s="513"/>
      <c r="AE77" s="513"/>
      <c r="AF77" s="513"/>
      <c r="AG77" s="513"/>
      <c r="AH77" s="513"/>
      <c r="AI77" s="513"/>
      <c r="AJ77" s="514"/>
      <c r="AM77" s="175"/>
      <c r="AN77" s="175"/>
      <c r="AO77" s="175"/>
      <c r="AP77" s="175"/>
      <c r="AQ77" s="175"/>
      <c r="AR77" s="175"/>
      <c r="AS77" s="175"/>
      <c r="AT77" s="175"/>
      <c r="AU77" s="175"/>
      <c r="AV77" s="175"/>
      <c r="AW77" s="175"/>
      <c r="AX77" s="175"/>
      <c r="AY77" s="175"/>
      <c r="AZ77" s="175"/>
      <c r="BA77" s="175"/>
      <c r="BB77" s="175"/>
      <c r="BC77" s="175"/>
      <c r="BD77" s="175"/>
      <c r="BE77" s="175"/>
      <c r="BF77" s="175"/>
      <c r="BG77" s="175"/>
      <c r="BH77" s="175"/>
      <c r="BI77" s="175"/>
      <c r="BJ77" s="175"/>
      <c r="BK77" s="175"/>
      <c r="BL77" s="175"/>
      <c r="BM77" s="175"/>
      <c r="BN77" s="175"/>
      <c r="BO77" s="175"/>
      <c r="BP77" s="175"/>
      <c r="BQ77" s="175"/>
      <c r="BR77" s="175"/>
      <c r="BS77" s="175"/>
      <c r="BT77" s="175"/>
      <c r="BU77" s="175"/>
      <c r="BV77" s="175"/>
    </row>
    <row r="78" spans="1:74" ht="12" hidden="1" customHeight="1" x14ac:dyDescent="0.15">
      <c r="A78" s="548"/>
      <c r="B78" s="549"/>
      <c r="C78" s="549"/>
      <c r="D78" s="549"/>
      <c r="E78" s="549"/>
      <c r="F78" s="549"/>
      <c r="G78" s="550"/>
      <c r="H78" s="508"/>
      <c r="I78" s="509"/>
      <c r="J78" s="509"/>
      <c r="K78" s="509"/>
      <c r="L78" s="509"/>
      <c r="M78" s="509"/>
      <c r="N78" s="509"/>
      <c r="O78" s="509"/>
      <c r="P78" s="509"/>
      <c r="Q78" s="509"/>
      <c r="R78" s="509"/>
      <c r="S78" s="509"/>
      <c r="T78" s="509"/>
      <c r="U78" s="509"/>
      <c r="V78" s="509"/>
      <c r="W78" s="509"/>
      <c r="X78" s="510"/>
      <c r="Y78" s="511"/>
      <c r="Z78" s="512"/>
      <c r="AA78" s="513"/>
      <c r="AB78" s="513"/>
      <c r="AC78" s="513"/>
      <c r="AD78" s="513"/>
      <c r="AE78" s="513"/>
      <c r="AF78" s="513"/>
      <c r="AG78" s="513"/>
      <c r="AH78" s="513"/>
      <c r="AI78" s="513"/>
      <c r="AJ78" s="514"/>
      <c r="AM78" s="175"/>
      <c r="AN78" s="175"/>
      <c r="AO78" s="175"/>
      <c r="AP78" s="175"/>
      <c r="AQ78" s="175"/>
      <c r="AR78" s="175"/>
      <c r="AS78" s="175"/>
      <c r="AT78" s="175"/>
      <c r="AU78" s="175"/>
      <c r="AV78" s="175"/>
      <c r="AW78" s="175"/>
      <c r="AX78" s="175"/>
      <c r="AY78" s="175"/>
      <c r="AZ78" s="175"/>
      <c r="BA78" s="175"/>
      <c r="BB78" s="175"/>
      <c r="BC78" s="175"/>
      <c r="BD78" s="175"/>
      <c r="BE78" s="175"/>
      <c r="BF78" s="175"/>
      <c r="BG78" s="175"/>
      <c r="BH78" s="175"/>
      <c r="BI78" s="175"/>
      <c r="BJ78" s="175"/>
      <c r="BK78" s="175"/>
      <c r="BL78" s="175"/>
      <c r="BM78" s="175"/>
      <c r="BN78" s="175"/>
      <c r="BO78" s="175"/>
      <c r="BP78" s="175"/>
      <c r="BQ78" s="175"/>
      <c r="BR78" s="175"/>
      <c r="BS78" s="175"/>
      <c r="BT78" s="175"/>
      <c r="BU78" s="175"/>
      <c r="BV78" s="175"/>
    </row>
    <row r="79" spans="1:74" ht="12" hidden="1" customHeight="1" x14ac:dyDescent="0.15">
      <c r="A79" s="551"/>
      <c r="B79" s="552"/>
      <c r="C79" s="552"/>
      <c r="D79" s="552"/>
      <c r="E79" s="552"/>
      <c r="F79" s="552"/>
      <c r="G79" s="553"/>
      <c r="H79" s="537"/>
      <c r="I79" s="538"/>
      <c r="J79" s="538"/>
      <c r="K79" s="538"/>
      <c r="L79" s="538"/>
      <c r="M79" s="538"/>
      <c r="N79" s="538"/>
      <c r="O79" s="538"/>
      <c r="P79" s="538"/>
      <c r="Q79" s="538"/>
      <c r="R79" s="538"/>
      <c r="S79" s="538"/>
      <c r="T79" s="538"/>
      <c r="U79" s="538"/>
      <c r="V79" s="538"/>
      <c r="W79" s="538"/>
      <c r="X79" s="539"/>
      <c r="Y79" s="540"/>
      <c r="Z79" s="541"/>
      <c r="AA79" s="568"/>
      <c r="AB79" s="568"/>
      <c r="AC79" s="568"/>
      <c r="AD79" s="568"/>
      <c r="AE79" s="568"/>
      <c r="AF79" s="568"/>
      <c r="AG79" s="568"/>
      <c r="AH79" s="568"/>
      <c r="AI79" s="568"/>
      <c r="AJ79" s="569"/>
      <c r="AM79" s="483" t="s">
        <v>7424</v>
      </c>
      <c r="AN79" s="484"/>
      <c r="AO79" s="484"/>
      <c r="AP79" s="484"/>
      <c r="AQ79" s="484"/>
      <c r="AR79" s="484"/>
      <c r="AS79" s="484"/>
      <c r="AT79" s="484"/>
      <c r="AU79" s="484"/>
      <c r="AV79" s="484"/>
      <c r="AW79" s="484"/>
      <c r="AX79" s="484"/>
      <c r="AY79" s="484"/>
      <c r="AZ79" s="484"/>
      <c r="BA79" s="484"/>
      <c r="BB79" s="484"/>
      <c r="BC79" s="484"/>
      <c r="BD79" s="484"/>
      <c r="BE79" s="484"/>
      <c r="BF79" s="484"/>
      <c r="BG79" s="484"/>
      <c r="BH79" s="484"/>
      <c r="BI79" s="484"/>
      <c r="BJ79" s="484"/>
      <c r="BK79" s="484"/>
      <c r="BL79" s="484"/>
      <c r="BM79" s="484"/>
      <c r="BN79" s="484"/>
      <c r="BO79" s="484"/>
      <c r="BP79" s="484"/>
      <c r="BQ79" s="484"/>
      <c r="BR79" s="484"/>
      <c r="BS79" s="484"/>
      <c r="BT79" s="484"/>
      <c r="BU79" s="484"/>
      <c r="BV79" s="485"/>
    </row>
    <row r="80" spans="1:74" ht="12" customHeight="1" x14ac:dyDescent="0.15">
      <c r="A80" s="545" t="s">
        <v>7425</v>
      </c>
      <c r="B80" s="546"/>
      <c r="C80" s="546"/>
      <c r="D80" s="546"/>
      <c r="E80" s="546"/>
      <c r="F80" s="546"/>
      <c r="G80" s="547"/>
      <c r="H80" s="560" t="s">
        <v>7426</v>
      </c>
      <c r="I80" s="561"/>
      <c r="J80" s="561"/>
      <c r="K80" s="561"/>
      <c r="L80" s="561"/>
      <c r="M80" s="561"/>
      <c r="N80" s="561"/>
      <c r="O80" s="561"/>
      <c r="P80" s="561"/>
      <c r="Q80" s="561"/>
      <c r="R80" s="561"/>
      <c r="S80" s="561"/>
      <c r="T80" s="561"/>
      <c r="U80" s="561"/>
      <c r="V80" s="561"/>
      <c r="W80" s="561"/>
      <c r="X80" s="562"/>
      <c r="Y80" s="563" t="s">
        <v>7208</v>
      </c>
      <c r="Z80" s="562"/>
      <c r="AA80" s="563" t="s">
        <v>7427</v>
      </c>
      <c r="AB80" s="561"/>
      <c r="AC80" s="561"/>
      <c r="AD80" s="561"/>
      <c r="AE80" s="561"/>
      <c r="AF80" s="561"/>
      <c r="AG80" s="561"/>
      <c r="AH80" s="561"/>
      <c r="AI80" s="561"/>
      <c r="AJ80" s="564"/>
      <c r="AM80" s="175"/>
      <c r="AN80" s="175"/>
      <c r="AO80" s="175"/>
      <c r="AP80" s="175"/>
      <c r="AQ80" s="175"/>
      <c r="AR80" s="175"/>
      <c r="AS80" s="175"/>
      <c r="AT80" s="175"/>
      <c r="AU80" s="175"/>
      <c r="AV80" s="175"/>
      <c r="AW80" s="175"/>
      <c r="AX80" s="175"/>
      <c r="AY80" s="175"/>
      <c r="AZ80" s="175"/>
      <c r="BA80" s="175"/>
      <c r="BB80" s="175"/>
      <c r="BC80" s="175"/>
      <c r="BD80" s="175"/>
      <c r="BE80" s="175"/>
      <c r="BF80" s="175"/>
      <c r="BG80" s="175"/>
      <c r="BH80" s="175"/>
      <c r="BI80" s="175"/>
      <c r="BJ80" s="175"/>
      <c r="BK80" s="175"/>
      <c r="BL80" s="175"/>
      <c r="BM80" s="175"/>
      <c r="BN80" s="175"/>
      <c r="BO80" s="175"/>
      <c r="BP80" s="175"/>
      <c r="BQ80" s="175"/>
      <c r="BR80" s="175"/>
      <c r="BS80" s="175"/>
      <c r="BT80" s="175"/>
      <c r="BU80" s="175"/>
      <c r="BV80" s="175"/>
    </row>
    <row r="81" spans="1:76" ht="12" customHeight="1" x14ac:dyDescent="0.15">
      <c r="A81" s="548"/>
      <c r="B81" s="549"/>
      <c r="C81" s="549"/>
      <c r="D81" s="549"/>
      <c r="E81" s="549"/>
      <c r="F81" s="549"/>
      <c r="G81" s="550"/>
      <c r="H81" s="531"/>
      <c r="I81" s="532"/>
      <c r="J81" s="532"/>
      <c r="K81" s="532"/>
      <c r="L81" s="532"/>
      <c r="M81" s="532"/>
      <c r="N81" s="532"/>
      <c r="O81" s="532"/>
      <c r="P81" s="532"/>
      <c r="Q81" s="532"/>
      <c r="R81" s="532"/>
      <c r="S81" s="532"/>
      <c r="T81" s="532"/>
      <c r="U81" s="532"/>
      <c r="V81" s="532"/>
      <c r="W81" s="532"/>
      <c r="X81" s="533"/>
      <c r="Y81" s="511"/>
      <c r="Z81" s="512"/>
      <c r="AA81" s="565"/>
      <c r="AB81" s="566"/>
      <c r="AC81" s="566"/>
      <c r="AD81" s="566"/>
      <c r="AE81" s="566"/>
      <c r="AF81" s="566"/>
      <c r="AG81" s="566"/>
      <c r="AH81" s="566"/>
      <c r="AI81" s="566"/>
      <c r="AJ81" s="567"/>
      <c r="AM81" s="175"/>
      <c r="AN81" s="175"/>
      <c r="AO81" s="175"/>
      <c r="AP81" s="175"/>
      <c r="AQ81" s="175"/>
      <c r="AR81" s="175"/>
      <c r="AS81" s="175"/>
      <c r="AT81" s="175"/>
      <c r="AU81" s="175"/>
      <c r="AV81" s="175"/>
      <c r="AW81" s="175"/>
      <c r="AX81" s="175"/>
      <c r="AY81" s="175"/>
      <c r="AZ81" s="175"/>
      <c r="BA81" s="175"/>
      <c r="BB81" s="175"/>
      <c r="BC81" s="175"/>
      <c r="BD81" s="175"/>
      <c r="BE81" s="175"/>
      <c r="BF81" s="175"/>
      <c r="BG81" s="175"/>
      <c r="BH81" s="175"/>
      <c r="BI81" s="175"/>
      <c r="BJ81" s="175"/>
      <c r="BK81" s="175"/>
      <c r="BL81" s="175"/>
      <c r="BM81" s="175"/>
      <c r="BN81" s="175"/>
      <c r="BO81" s="175"/>
      <c r="BP81" s="175"/>
      <c r="BQ81" s="175"/>
      <c r="BR81" s="175"/>
      <c r="BS81" s="175"/>
      <c r="BT81" s="175"/>
      <c r="BU81" s="175"/>
      <c r="BV81" s="175"/>
    </row>
    <row r="82" spans="1:76" ht="12" customHeight="1" x14ac:dyDescent="0.15">
      <c r="A82" s="548"/>
      <c r="B82" s="549"/>
      <c r="C82" s="549"/>
      <c r="D82" s="549"/>
      <c r="E82" s="549"/>
      <c r="F82" s="549"/>
      <c r="G82" s="550"/>
      <c r="H82" s="508"/>
      <c r="I82" s="509"/>
      <c r="J82" s="509"/>
      <c r="K82" s="509"/>
      <c r="L82" s="509"/>
      <c r="M82" s="509"/>
      <c r="N82" s="509"/>
      <c r="O82" s="509"/>
      <c r="P82" s="509"/>
      <c r="Q82" s="509"/>
      <c r="R82" s="509"/>
      <c r="S82" s="509"/>
      <c r="T82" s="509"/>
      <c r="U82" s="509"/>
      <c r="V82" s="509"/>
      <c r="W82" s="509"/>
      <c r="X82" s="510"/>
      <c r="Y82" s="511"/>
      <c r="Z82" s="512"/>
      <c r="AA82" s="534"/>
      <c r="AB82" s="535"/>
      <c r="AC82" s="535"/>
      <c r="AD82" s="535"/>
      <c r="AE82" s="535"/>
      <c r="AF82" s="535"/>
      <c r="AG82" s="535"/>
      <c r="AH82" s="535"/>
      <c r="AI82" s="535"/>
      <c r="AJ82" s="536"/>
      <c r="AM82" s="175"/>
      <c r="AN82" s="175"/>
      <c r="AO82" s="175"/>
      <c r="AP82" s="175"/>
      <c r="AQ82" s="175"/>
      <c r="AR82" s="175"/>
      <c r="AS82" s="175"/>
      <c r="AT82" s="175"/>
      <c r="AU82" s="175"/>
      <c r="AV82" s="175"/>
      <c r="AW82" s="175"/>
      <c r="AX82" s="175"/>
      <c r="AY82" s="175"/>
      <c r="AZ82" s="175"/>
      <c r="BA82" s="175"/>
      <c r="BB82" s="175"/>
      <c r="BC82" s="175"/>
      <c r="BD82" s="175"/>
      <c r="BE82" s="175"/>
      <c r="BF82" s="175"/>
      <c r="BG82" s="175"/>
      <c r="BH82" s="175"/>
      <c r="BI82" s="175"/>
      <c r="BJ82" s="175"/>
      <c r="BK82" s="175"/>
      <c r="BL82" s="175"/>
      <c r="BM82" s="175"/>
      <c r="BN82" s="175"/>
      <c r="BO82" s="175"/>
      <c r="BP82" s="175"/>
      <c r="BQ82" s="175"/>
      <c r="BR82" s="175"/>
      <c r="BS82" s="175"/>
      <c r="BT82" s="175"/>
      <c r="BU82" s="175"/>
      <c r="BV82" s="175"/>
    </row>
    <row r="83" spans="1:76" ht="12" customHeight="1" x14ac:dyDescent="0.15">
      <c r="A83" s="551"/>
      <c r="B83" s="552"/>
      <c r="C83" s="552"/>
      <c r="D83" s="552"/>
      <c r="E83" s="552"/>
      <c r="F83" s="552"/>
      <c r="G83" s="553"/>
      <c r="H83" s="537"/>
      <c r="I83" s="538"/>
      <c r="J83" s="538"/>
      <c r="K83" s="538"/>
      <c r="L83" s="538"/>
      <c r="M83" s="538"/>
      <c r="N83" s="538"/>
      <c r="O83" s="538"/>
      <c r="P83" s="538"/>
      <c r="Q83" s="538"/>
      <c r="R83" s="538"/>
      <c r="S83" s="538"/>
      <c r="T83" s="538"/>
      <c r="U83" s="538"/>
      <c r="V83" s="538"/>
      <c r="W83" s="538"/>
      <c r="X83" s="539"/>
      <c r="Y83" s="540"/>
      <c r="Z83" s="541"/>
      <c r="AA83" s="542"/>
      <c r="AB83" s="543"/>
      <c r="AC83" s="543"/>
      <c r="AD83" s="543"/>
      <c r="AE83" s="543"/>
      <c r="AF83" s="543"/>
      <c r="AG83" s="543"/>
      <c r="AH83" s="543"/>
      <c r="AI83" s="543"/>
      <c r="AJ83" s="544"/>
      <c r="AM83" s="175"/>
      <c r="AN83" s="175"/>
      <c r="AO83" s="175"/>
      <c r="AP83" s="175"/>
      <c r="AQ83" s="175"/>
      <c r="AR83" s="175"/>
      <c r="AS83" s="175"/>
      <c r="AT83" s="175"/>
      <c r="AU83" s="175"/>
      <c r="AV83" s="175"/>
      <c r="AW83" s="175"/>
      <c r="AX83" s="175"/>
      <c r="AY83" s="175"/>
      <c r="AZ83" s="175"/>
      <c r="BA83" s="175"/>
      <c r="BB83" s="175"/>
      <c r="BC83" s="175"/>
      <c r="BD83" s="175"/>
      <c r="BE83" s="175"/>
      <c r="BF83" s="175"/>
      <c r="BG83" s="175"/>
      <c r="BH83" s="175"/>
      <c r="BI83" s="175"/>
      <c r="BJ83" s="175"/>
      <c r="BK83" s="175"/>
      <c r="BL83" s="175"/>
      <c r="BM83" s="175"/>
      <c r="BN83" s="175"/>
      <c r="BO83" s="175"/>
      <c r="BP83" s="175"/>
      <c r="BQ83" s="175"/>
      <c r="BR83" s="175"/>
      <c r="BS83" s="175"/>
      <c r="BT83" s="175"/>
      <c r="BU83" s="175"/>
      <c r="BV83" s="175"/>
    </row>
    <row r="84" spans="1:76" ht="12" customHeight="1" x14ac:dyDescent="0.15">
      <c r="A84" s="545" t="s">
        <v>7428</v>
      </c>
      <c r="B84" s="546"/>
      <c r="C84" s="546"/>
      <c r="D84" s="546"/>
      <c r="E84" s="546"/>
      <c r="F84" s="546"/>
      <c r="G84" s="547"/>
      <c r="H84" s="554"/>
      <c r="I84" s="555"/>
      <c r="J84" s="555"/>
      <c r="K84" s="555"/>
      <c r="L84" s="555"/>
      <c r="M84" s="555"/>
      <c r="N84" s="555"/>
      <c r="O84" s="555"/>
      <c r="P84" s="555"/>
      <c r="Q84" s="555"/>
      <c r="R84" s="555"/>
      <c r="S84" s="555"/>
      <c r="T84" s="555"/>
      <c r="U84" s="555"/>
      <c r="V84" s="555"/>
      <c r="W84" s="555"/>
      <c r="X84" s="555"/>
      <c r="Y84" s="555"/>
      <c r="Z84" s="555"/>
      <c r="AA84" s="555"/>
      <c r="AB84" s="555"/>
      <c r="AC84" s="555"/>
      <c r="AD84" s="555"/>
      <c r="AE84" s="555"/>
      <c r="AF84" s="555"/>
      <c r="AG84" s="555"/>
      <c r="AH84" s="555"/>
      <c r="AI84" s="555"/>
      <c r="AJ84" s="556"/>
      <c r="AM84" s="499" t="s">
        <v>7418</v>
      </c>
      <c r="AN84" s="500"/>
      <c r="AO84" s="500"/>
      <c r="AP84" s="500"/>
      <c r="AQ84" s="500"/>
      <c r="AR84" s="500"/>
      <c r="AS84" s="500"/>
      <c r="AT84" s="500"/>
      <c r="AU84" s="500"/>
      <c r="AV84" s="500"/>
      <c r="AW84" s="500"/>
      <c r="AX84" s="500"/>
      <c r="AY84" s="500"/>
      <c r="AZ84" s="500"/>
      <c r="BA84" s="500"/>
      <c r="BB84" s="500"/>
      <c r="BC84" s="500"/>
      <c r="BD84" s="500"/>
      <c r="BE84" s="500"/>
      <c r="BF84" s="500"/>
      <c r="BG84" s="500"/>
      <c r="BH84" s="500"/>
      <c r="BI84" s="500"/>
      <c r="BJ84" s="500"/>
      <c r="BK84" s="500"/>
      <c r="BL84" s="500"/>
      <c r="BM84" s="500"/>
      <c r="BN84" s="500"/>
      <c r="BO84" s="500"/>
      <c r="BP84" s="500"/>
      <c r="BQ84" s="500"/>
      <c r="BR84" s="500"/>
      <c r="BS84" s="500"/>
      <c r="BT84" s="500"/>
      <c r="BU84" s="500"/>
      <c r="BV84" s="501"/>
    </row>
    <row r="85" spans="1:76" ht="12" customHeight="1" x14ac:dyDescent="0.15">
      <c r="A85" s="548"/>
      <c r="B85" s="549"/>
      <c r="C85" s="549"/>
      <c r="D85" s="549"/>
      <c r="E85" s="549"/>
      <c r="F85" s="549"/>
      <c r="G85" s="550"/>
      <c r="H85" s="502"/>
      <c r="I85" s="503"/>
      <c r="J85" s="503"/>
      <c r="K85" s="503"/>
      <c r="L85" s="503"/>
      <c r="M85" s="503"/>
      <c r="N85" s="503"/>
      <c r="O85" s="503"/>
      <c r="P85" s="503"/>
      <c r="Q85" s="503"/>
      <c r="R85" s="503"/>
      <c r="S85" s="503"/>
      <c r="T85" s="503"/>
      <c r="U85" s="503"/>
      <c r="V85" s="503"/>
      <c r="W85" s="503"/>
      <c r="X85" s="503"/>
      <c r="Y85" s="503"/>
      <c r="Z85" s="503"/>
      <c r="AA85" s="503"/>
      <c r="AB85" s="503"/>
      <c r="AC85" s="503"/>
      <c r="AD85" s="503"/>
      <c r="AE85" s="503"/>
      <c r="AF85" s="503"/>
      <c r="AG85" s="503"/>
      <c r="AH85" s="503"/>
      <c r="AI85" s="503"/>
      <c r="AJ85" s="504"/>
      <c r="AM85" s="175"/>
      <c r="AN85" s="175"/>
      <c r="AO85" s="175"/>
      <c r="AP85" s="175"/>
      <c r="AQ85" s="175"/>
      <c r="AR85" s="175"/>
      <c r="AS85" s="175"/>
      <c r="AT85" s="175"/>
      <c r="AU85" s="175"/>
      <c r="AV85" s="175"/>
      <c r="AW85" s="175"/>
      <c r="AX85" s="175"/>
      <c r="AY85" s="175"/>
      <c r="AZ85" s="175"/>
      <c r="BA85" s="175"/>
      <c r="BB85" s="175"/>
      <c r="BC85" s="175"/>
      <c r="BD85" s="175"/>
      <c r="BE85" s="175"/>
      <c r="BF85" s="175"/>
      <c r="BG85" s="175"/>
      <c r="BH85" s="175"/>
      <c r="BI85" s="175"/>
      <c r="BJ85" s="175"/>
      <c r="BK85" s="175"/>
      <c r="BL85" s="175"/>
      <c r="BM85" s="175"/>
      <c r="BN85" s="175"/>
      <c r="BO85" s="175"/>
      <c r="BP85" s="175"/>
      <c r="BQ85" s="175"/>
      <c r="BR85" s="175"/>
      <c r="BS85" s="175"/>
      <c r="BT85" s="175"/>
      <c r="BU85" s="175"/>
      <c r="BV85" s="175"/>
    </row>
    <row r="86" spans="1:76" ht="12" customHeight="1" x14ac:dyDescent="0.15">
      <c r="A86" s="548"/>
      <c r="B86" s="549"/>
      <c r="C86" s="549"/>
      <c r="D86" s="549"/>
      <c r="E86" s="549"/>
      <c r="F86" s="549"/>
      <c r="G86" s="550"/>
      <c r="H86" s="502"/>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4"/>
      <c r="AM86" s="175"/>
      <c r="AN86" s="175"/>
      <c r="AO86" s="175"/>
      <c r="AP86" s="175"/>
      <c r="AQ86" s="175"/>
      <c r="AR86" s="175"/>
      <c r="AS86" s="175"/>
      <c r="AT86" s="175"/>
      <c r="AU86" s="175"/>
      <c r="AV86" s="175"/>
      <c r="AW86" s="175"/>
      <c r="AX86" s="175"/>
      <c r="AY86" s="175"/>
      <c r="AZ86" s="175"/>
      <c r="BA86" s="175"/>
      <c r="BB86" s="175"/>
      <c r="BC86" s="175"/>
      <c r="BD86" s="175"/>
      <c r="BE86" s="175"/>
      <c r="BF86" s="175"/>
      <c r="BG86" s="175"/>
      <c r="BH86" s="175"/>
      <c r="BI86" s="175"/>
      <c r="BJ86" s="175"/>
      <c r="BK86" s="175"/>
      <c r="BL86" s="175"/>
      <c r="BM86" s="175"/>
      <c r="BN86" s="175"/>
      <c r="BO86" s="175"/>
      <c r="BP86" s="175"/>
      <c r="BQ86" s="175"/>
      <c r="BR86" s="175"/>
      <c r="BS86" s="175"/>
      <c r="BT86" s="175"/>
      <c r="BU86" s="175"/>
      <c r="BV86" s="175"/>
    </row>
    <row r="87" spans="1:76" ht="12" customHeight="1" x14ac:dyDescent="0.15">
      <c r="A87" s="551"/>
      <c r="B87" s="552"/>
      <c r="C87" s="552"/>
      <c r="D87" s="552"/>
      <c r="E87" s="552"/>
      <c r="F87" s="552"/>
      <c r="G87" s="553"/>
      <c r="H87" s="557"/>
      <c r="I87" s="558"/>
      <c r="J87" s="558"/>
      <c r="K87" s="558"/>
      <c r="L87" s="558"/>
      <c r="M87" s="558"/>
      <c r="N87" s="558"/>
      <c r="O87" s="558"/>
      <c r="P87" s="558"/>
      <c r="Q87" s="558"/>
      <c r="R87" s="558"/>
      <c r="S87" s="558"/>
      <c r="T87" s="558"/>
      <c r="U87" s="558"/>
      <c r="V87" s="558"/>
      <c r="W87" s="558"/>
      <c r="X87" s="558"/>
      <c r="Y87" s="558"/>
      <c r="Z87" s="558"/>
      <c r="AA87" s="558"/>
      <c r="AB87" s="558"/>
      <c r="AC87" s="558"/>
      <c r="AD87" s="558"/>
      <c r="AE87" s="558"/>
      <c r="AF87" s="558"/>
      <c r="AG87" s="558"/>
      <c r="AH87" s="558"/>
      <c r="AI87" s="558"/>
      <c r="AJ87" s="559"/>
      <c r="AM87" s="175"/>
      <c r="AN87" s="175"/>
      <c r="AO87" s="175"/>
      <c r="AP87" s="175"/>
      <c r="AQ87" s="175"/>
      <c r="AR87" s="175"/>
      <c r="AS87" s="175"/>
      <c r="AT87" s="175"/>
      <c r="AU87" s="175"/>
      <c r="AV87" s="175"/>
      <c r="AW87" s="175"/>
      <c r="AX87" s="175"/>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row>
    <row r="88" spans="1:76" ht="12" customHeight="1" x14ac:dyDescent="0.15">
      <c r="A88" s="577" t="s">
        <v>7429</v>
      </c>
      <c r="B88" s="578"/>
      <c r="C88" s="578"/>
      <c r="D88" s="578"/>
      <c r="E88" s="578"/>
      <c r="F88" s="578"/>
      <c r="G88" s="579"/>
      <c r="H88" s="554"/>
      <c r="I88" s="555"/>
      <c r="J88" s="555"/>
      <c r="K88" s="555"/>
      <c r="L88" s="555"/>
      <c r="M88" s="555"/>
      <c r="N88" s="555"/>
      <c r="O88" s="555"/>
      <c r="P88" s="555"/>
      <c r="Q88" s="555"/>
      <c r="R88" s="555"/>
      <c r="S88" s="555"/>
      <c r="T88" s="555"/>
      <c r="U88" s="555"/>
      <c r="V88" s="555"/>
      <c r="W88" s="555"/>
      <c r="X88" s="555"/>
      <c r="Y88" s="555"/>
      <c r="Z88" s="555"/>
      <c r="AA88" s="555"/>
      <c r="AB88" s="555"/>
      <c r="AC88" s="555"/>
      <c r="AD88" s="555"/>
      <c r="AE88" s="555"/>
      <c r="AF88" s="555"/>
      <c r="AG88" s="555"/>
      <c r="AH88" s="555"/>
      <c r="AI88" s="555"/>
      <c r="AJ88" s="556"/>
      <c r="AM88" s="404"/>
      <c r="AN88" s="404"/>
      <c r="AO88" s="404"/>
      <c r="AP88" s="404"/>
      <c r="AQ88" s="404"/>
      <c r="AR88" s="404"/>
      <c r="AS88" s="404"/>
      <c r="AT88" s="404"/>
      <c r="AU88" s="404"/>
      <c r="AV88" s="404"/>
      <c r="AW88" s="404"/>
      <c r="AX88" s="404"/>
      <c r="AY88" s="404"/>
      <c r="AZ88" s="404"/>
      <c r="BA88" s="404"/>
      <c r="BB88" s="404"/>
      <c r="BC88" s="404"/>
      <c r="BD88" s="404"/>
      <c r="BE88" s="404"/>
      <c r="BF88" s="404"/>
      <c r="BG88" s="404"/>
      <c r="BH88" s="404"/>
      <c r="BI88" s="404"/>
      <c r="BJ88" s="404"/>
      <c r="BK88" s="404"/>
      <c r="BL88" s="404"/>
      <c r="BM88" s="404"/>
      <c r="BN88" s="404"/>
      <c r="BO88" s="404"/>
      <c r="BP88" s="404"/>
      <c r="BQ88" s="404"/>
      <c r="BR88" s="404"/>
      <c r="BS88" s="404"/>
      <c r="BT88" s="404"/>
      <c r="BU88" s="404"/>
      <c r="BV88" s="404"/>
    </row>
    <row r="89" spans="1:76" ht="12" customHeight="1" x14ac:dyDescent="0.15">
      <c r="A89" s="580"/>
      <c r="B89" s="581"/>
      <c r="C89" s="581"/>
      <c r="D89" s="581"/>
      <c r="E89" s="581"/>
      <c r="F89" s="581"/>
      <c r="G89" s="582"/>
      <c r="H89" s="502"/>
      <c r="I89" s="503"/>
      <c r="J89" s="503"/>
      <c r="K89" s="503"/>
      <c r="L89" s="503"/>
      <c r="M89" s="503"/>
      <c r="N89" s="503"/>
      <c r="O89" s="503"/>
      <c r="P89" s="503"/>
      <c r="Q89" s="503"/>
      <c r="R89" s="503"/>
      <c r="S89" s="503"/>
      <c r="T89" s="503"/>
      <c r="U89" s="503"/>
      <c r="V89" s="503"/>
      <c r="W89" s="503"/>
      <c r="X89" s="503"/>
      <c r="Y89" s="503"/>
      <c r="Z89" s="503"/>
      <c r="AA89" s="503"/>
      <c r="AB89" s="503"/>
      <c r="AC89" s="503"/>
      <c r="AD89" s="503"/>
      <c r="AE89" s="503"/>
      <c r="AF89" s="503"/>
      <c r="AG89" s="503"/>
      <c r="AH89" s="503"/>
      <c r="AI89" s="503"/>
      <c r="AJ89" s="504"/>
      <c r="AM89" s="175"/>
      <c r="AN89" s="175"/>
      <c r="AO89" s="175"/>
      <c r="AP89" s="175"/>
      <c r="AQ89" s="175"/>
      <c r="AR89" s="175"/>
      <c r="AS89" s="175"/>
      <c r="AT89" s="175"/>
      <c r="AU89" s="175"/>
      <c r="AV89" s="175"/>
      <c r="AW89" s="175"/>
      <c r="AX89" s="175"/>
      <c r="AY89" s="175"/>
      <c r="AZ89" s="175"/>
      <c r="BA89" s="175"/>
      <c r="BB89" s="175"/>
      <c r="BC89" s="175"/>
      <c r="BD89" s="175"/>
      <c r="BE89" s="175"/>
      <c r="BF89" s="175"/>
      <c r="BG89" s="175"/>
      <c r="BH89" s="175"/>
      <c r="BI89" s="175"/>
      <c r="BJ89" s="175"/>
      <c r="BK89" s="175"/>
      <c r="BL89" s="175"/>
      <c r="BM89" s="175"/>
      <c r="BN89" s="175"/>
      <c r="BO89" s="175"/>
      <c r="BP89" s="175"/>
      <c r="BQ89" s="175"/>
      <c r="BR89" s="175"/>
      <c r="BS89" s="175"/>
      <c r="BT89" s="175"/>
      <c r="BU89" s="175"/>
      <c r="BV89" s="175"/>
    </row>
    <row r="90" spans="1:76" ht="12" customHeight="1" x14ac:dyDescent="0.15">
      <c r="A90" s="580"/>
      <c r="B90" s="581"/>
      <c r="C90" s="581"/>
      <c r="D90" s="581"/>
      <c r="E90" s="581"/>
      <c r="F90" s="581"/>
      <c r="G90" s="582"/>
      <c r="H90" s="502"/>
      <c r="I90" s="503"/>
      <c r="J90" s="503"/>
      <c r="K90" s="503"/>
      <c r="L90" s="503"/>
      <c r="M90" s="503"/>
      <c r="N90" s="503"/>
      <c r="O90" s="503"/>
      <c r="P90" s="503"/>
      <c r="Q90" s="503"/>
      <c r="R90" s="503"/>
      <c r="S90" s="503"/>
      <c r="T90" s="503"/>
      <c r="U90" s="503"/>
      <c r="V90" s="503"/>
      <c r="W90" s="503"/>
      <c r="X90" s="503"/>
      <c r="Y90" s="503"/>
      <c r="Z90" s="503"/>
      <c r="AA90" s="503"/>
      <c r="AB90" s="503"/>
      <c r="AC90" s="503"/>
      <c r="AD90" s="503"/>
      <c r="AE90" s="503"/>
      <c r="AF90" s="503"/>
      <c r="AG90" s="503"/>
      <c r="AH90" s="503"/>
      <c r="AI90" s="503"/>
      <c r="AJ90" s="504"/>
      <c r="AM90" s="175"/>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5"/>
      <c r="BK90" s="175"/>
      <c r="BL90" s="175"/>
      <c r="BM90" s="175"/>
      <c r="BN90" s="175"/>
      <c r="BO90" s="175"/>
      <c r="BP90" s="175"/>
      <c r="BQ90" s="175"/>
      <c r="BR90" s="175"/>
      <c r="BS90" s="175"/>
      <c r="BT90" s="175"/>
      <c r="BU90" s="175"/>
      <c r="BV90" s="175"/>
    </row>
    <row r="91" spans="1:76" ht="12" customHeight="1" x14ac:dyDescent="0.15">
      <c r="A91" s="583"/>
      <c r="B91" s="584"/>
      <c r="C91" s="584"/>
      <c r="D91" s="584"/>
      <c r="E91" s="584"/>
      <c r="F91" s="584"/>
      <c r="G91" s="585"/>
      <c r="H91" s="557"/>
      <c r="I91" s="558"/>
      <c r="J91" s="558"/>
      <c r="K91" s="558"/>
      <c r="L91" s="558"/>
      <c r="M91" s="558"/>
      <c r="N91" s="558"/>
      <c r="O91" s="558"/>
      <c r="P91" s="558"/>
      <c r="Q91" s="558"/>
      <c r="R91" s="558"/>
      <c r="S91" s="558"/>
      <c r="T91" s="558"/>
      <c r="U91" s="558"/>
      <c r="V91" s="558"/>
      <c r="W91" s="558"/>
      <c r="X91" s="558"/>
      <c r="Y91" s="558"/>
      <c r="Z91" s="558"/>
      <c r="AA91" s="558"/>
      <c r="AB91" s="558"/>
      <c r="AC91" s="558"/>
      <c r="AD91" s="558"/>
      <c r="AE91" s="558"/>
      <c r="AF91" s="558"/>
      <c r="AG91" s="558"/>
      <c r="AH91" s="558"/>
      <c r="AI91" s="558"/>
      <c r="AJ91" s="559"/>
      <c r="AM91" s="175"/>
      <c r="AN91" s="175"/>
      <c r="AO91" s="175"/>
      <c r="AP91" s="175"/>
      <c r="AQ91" s="175"/>
      <c r="AR91" s="175"/>
      <c r="AS91" s="175"/>
      <c r="AT91" s="175"/>
      <c r="AU91" s="175"/>
      <c r="AV91" s="175"/>
      <c r="AW91" s="175"/>
      <c r="AX91" s="175"/>
      <c r="AY91" s="175"/>
      <c r="AZ91" s="175"/>
      <c r="BA91" s="175"/>
      <c r="BB91" s="175"/>
      <c r="BC91" s="175"/>
      <c r="BD91" s="175"/>
      <c r="BE91" s="175"/>
      <c r="BF91" s="175"/>
      <c r="BG91" s="175"/>
      <c r="BH91" s="175"/>
      <c r="BI91" s="175"/>
      <c r="BJ91" s="175"/>
      <c r="BK91" s="175"/>
      <c r="BL91" s="175"/>
      <c r="BM91" s="175"/>
      <c r="BN91" s="175"/>
      <c r="BO91" s="175"/>
      <c r="BP91" s="175"/>
      <c r="BQ91" s="175"/>
      <c r="BR91" s="175"/>
      <c r="BS91" s="175"/>
      <c r="BT91" s="175"/>
      <c r="BU91" s="175"/>
      <c r="BV91" s="175"/>
    </row>
    <row r="92" spans="1:76" ht="12" customHeight="1" x14ac:dyDescent="0.15">
      <c r="A92" s="577" t="s">
        <v>7430</v>
      </c>
      <c r="B92" s="578"/>
      <c r="C92" s="578"/>
      <c r="D92" s="578"/>
      <c r="E92" s="578"/>
      <c r="F92" s="578"/>
      <c r="G92" s="579"/>
      <c r="H92" s="586" t="s">
        <v>7431</v>
      </c>
      <c r="I92" s="587"/>
      <c r="J92" s="587"/>
      <c r="K92" s="587"/>
      <c r="L92" s="587"/>
      <c r="M92" s="587"/>
      <c r="N92" s="587"/>
      <c r="O92" s="587"/>
      <c r="P92" s="587"/>
      <c r="Q92" s="587"/>
      <c r="R92" s="587"/>
      <c r="S92" s="587"/>
      <c r="T92" s="587"/>
      <c r="U92" s="587"/>
      <c r="V92" s="587"/>
      <c r="W92" s="587"/>
      <c r="X92" s="587"/>
      <c r="Y92" s="587"/>
      <c r="Z92" s="587"/>
      <c r="AA92" s="587"/>
      <c r="AB92" s="587"/>
      <c r="AC92" s="587"/>
      <c r="AD92" s="587"/>
      <c r="AE92" s="587"/>
      <c r="AF92" s="587"/>
      <c r="AG92" s="587"/>
      <c r="AH92" s="587"/>
      <c r="AI92" s="587"/>
      <c r="AJ92" s="588"/>
      <c r="AM92" s="404" t="str">
        <f>IF(H92="","【要入力】委託契約の有無を記載してください。","")</f>
        <v/>
      </c>
      <c r="AN92" s="404"/>
      <c r="AO92" s="404"/>
      <c r="AP92" s="404"/>
      <c r="AQ92" s="404"/>
      <c r="AR92" s="404"/>
      <c r="AS92" s="404"/>
      <c r="AT92" s="404"/>
      <c r="AU92" s="404"/>
      <c r="AV92" s="404"/>
      <c r="AW92" s="404"/>
      <c r="AX92" s="404"/>
      <c r="AY92" s="404"/>
      <c r="AZ92" s="404"/>
      <c r="BA92" s="404"/>
      <c r="BB92" s="404"/>
      <c r="BC92" s="404"/>
      <c r="BD92" s="404"/>
      <c r="BE92" s="404"/>
      <c r="BF92" s="404"/>
      <c r="BG92" s="404"/>
      <c r="BH92" s="404"/>
      <c r="BI92" s="404"/>
      <c r="BJ92" s="404"/>
      <c r="BK92" s="404"/>
      <c r="BL92" s="404"/>
      <c r="BM92" s="404"/>
      <c r="BN92" s="404"/>
      <c r="BO92" s="404"/>
      <c r="BP92" s="404"/>
      <c r="BQ92" s="404"/>
      <c r="BR92" s="404"/>
      <c r="BS92" s="404"/>
      <c r="BT92" s="404"/>
      <c r="BU92" s="404"/>
      <c r="BV92" s="404"/>
    </row>
    <row r="93" spans="1:76" ht="12" customHeight="1" x14ac:dyDescent="0.15">
      <c r="A93" s="580"/>
      <c r="B93" s="581"/>
      <c r="C93" s="581"/>
      <c r="D93" s="581"/>
      <c r="E93" s="581"/>
      <c r="F93" s="581"/>
      <c r="G93" s="582"/>
      <c r="H93" s="185"/>
      <c r="I93" s="186"/>
      <c r="J93" s="589" t="s">
        <v>7432</v>
      </c>
      <c r="K93" s="589"/>
      <c r="L93" s="589"/>
      <c r="M93" s="589"/>
      <c r="N93" s="589"/>
      <c r="O93" s="589"/>
      <c r="P93" s="589"/>
      <c r="Q93" s="589"/>
      <c r="R93" s="589"/>
      <c r="S93" s="589"/>
      <c r="T93" s="589"/>
      <c r="U93" s="589"/>
      <c r="V93" s="589"/>
      <c r="W93" s="589"/>
      <c r="X93" s="589"/>
      <c r="Y93" s="589"/>
      <c r="Z93" s="589"/>
      <c r="AA93" s="186"/>
      <c r="AB93" s="186"/>
      <c r="AC93" s="417" t="s">
        <v>7433</v>
      </c>
      <c r="AD93" s="417"/>
      <c r="AE93" s="417"/>
      <c r="AF93" s="186"/>
      <c r="AG93" s="186"/>
      <c r="AH93" s="186"/>
      <c r="AI93" s="186"/>
      <c r="AJ93" s="187"/>
      <c r="AM93" s="179"/>
      <c r="AN93" s="179"/>
      <c r="AO93" s="179"/>
      <c r="AP93" s="179"/>
      <c r="AQ93" s="179"/>
      <c r="AR93" s="179"/>
      <c r="AS93" s="179"/>
      <c r="AT93" s="179"/>
      <c r="AU93" s="179"/>
      <c r="AV93" s="179"/>
      <c r="AW93" s="179"/>
      <c r="AX93" s="179"/>
      <c r="AY93" s="179"/>
      <c r="AZ93" s="179"/>
      <c r="BA93" s="179"/>
      <c r="BB93" s="179"/>
      <c r="BC93" s="179"/>
      <c r="BD93" s="179"/>
      <c r="BE93" s="179"/>
      <c r="BF93" s="179"/>
      <c r="BG93" s="179"/>
      <c r="BH93" s="179"/>
      <c r="BI93" s="179"/>
      <c r="BJ93" s="179"/>
      <c r="BK93" s="179"/>
      <c r="BL93" s="179"/>
      <c r="BM93" s="179"/>
      <c r="BN93" s="179"/>
      <c r="BO93" s="179"/>
      <c r="BP93" s="179"/>
      <c r="BQ93" s="179"/>
      <c r="BR93" s="179"/>
      <c r="BS93" s="179"/>
      <c r="BT93" s="179"/>
      <c r="BU93" s="179"/>
      <c r="BV93" s="179"/>
    </row>
    <row r="94" spans="1:76" ht="12" customHeight="1" x14ac:dyDescent="0.15">
      <c r="A94" s="580"/>
      <c r="B94" s="581"/>
      <c r="C94" s="581"/>
      <c r="D94" s="581"/>
      <c r="E94" s="581"/>
      <c r="F94" s="581"/>
      <c r="G94" s="582"/>
      <c r="H94" s="185"/>
      <c r="I94" s="186"/>
      <c r="J94" s="186"/>
      <c r="K94" s="590" t="s">
        <v>7434</v>
      </c>
      <c r="L94" s="590"/>
      <c r="M94" s="590"/>
      <c r="N94" s="590"/>
      <c r="O94" s="590"/>
      <c r="P94" s="590"/>
      <c r="Q94" s="590"/>
      <c r="R94" s="590"/>
      <c r="S94" s="590"/>
      <c r="T94" s="590"/>
      <c r="U94" s="590"/>
      <c r="V94" s="590"/>
      <c r="W94" s="590"/>
      <c r="X94" s="590"/>
      <c r="Y94" s="227"/>
      <c r="Z94" s="186"/>
      <c r="AA94" s="503" t="s">
        <v>7435</v>
      </c>
      <c r="AB94" s="503"/>
      <c r="AC94" s="503"/>
      <c r="AD94" s="503"/>
      <c r="AE94" s="503"/>
      <c r="AF94" s="503"/>
      <c r="AG94" s="503"/>
      <c r="AH94" s="503"/>
      <c r="AI94" s="503"/>
      <c r="AJ94" s="188"/>
      <c r="AM94" s="179"/>
      <c r="AN94" s="179"/>
      <c r="AO94" s="179"/>
      <c r="AP94" s="179"/>
      <c r="AQ94" s="179"/>
      <c r="AR94" s="179"/>
      <c r="AS94" s="179"/>
      <c r="AT94" s="179"/>
      <c r="AU94" s="179"/>
      <c r="AV94" s="179"/>
      <c r="AW94" s="179"/>
      <c r="AX94" s="179"/>
      <c r="AY94" s="179"/>
      <c r="AZ94" s="179"/>
      <c r="BA94" s="179"/>
      <c r="BB94" s="179"/>
      <c r="BC94" s="179"/>
      <c r="BD94" s="179"/>
      <c r="BE94" s="179"/>
      <c r="BF94" s="179"/>
      <c r="BG94" s="179"/>
      <c r="BH94" s="179"/>
      <c r="BI94" s="179"/>
      <c r="BJ94" s="179"/>
      <c r="BK94" s="179"/>
      <c r="BL94" s="179"/>
      <c r="BM94" s="179"/>
      <c r="BN94" s="179"/>
      <c r="BO94" s="179"/>
      <c r="BP94" s="179"/>
      <c r="BQ94" s="179"/>
      <c r="BR94" s="179"/>
      <c r="BS94" s="179"/>
      <c r="BT94" s="179"/>
      <c r="BU94" s="179"/>
      <c r="BV94" s="179"/>
    </row>
    <row r="95" spans="1:76" ht="12" customHeight="1" x14ac:dyDescent="0.15">
      <c r="A95" s="580"/>
      <c r="B95" s="581"/>
      <c r="C95" s="581"/>
      <c r="D95" s="581"/>
      <c r="E95" s="581"/>
      <c r="F95" s="581"/>
      <c r="G95" s="582"/>
      <c r="H95" s="185"/>
      <c r="I95" s="186"/>
      <c r="J95" s="186"/>
      <c r="K95" s="600" t="s">
        <v>7436</v>
      </c>
      <c r="L95" s="600"/>
      <c r="M95" s="600"/>
      <c r="N95" s="601"/>
      <c r="O95" s="601"/>
      <c r="P95" s="601"/>
      <c r="Q95" s="601"/>
      <c r="R95" s="601"/>
      <c r="S95" s="601"/>
      <c r="T95" s="601"/>
      <c r="U95" s="601"/>
      <c r="V95" s="601"/>
      <c r="W95" s="601"/>
      <c r="X95" s="601"/>
      <c r="Y95" s="601"/>
      <c r="Z95" s="601"/>
      <c r="AA95" s="601"/>
      <c r="AB95" s="601"/>
      <c r="AC95" s="601"/>
      <c r="AD95" s="601"/>
      <c r="AE95" s="601"/>
      <c r="AF95" s="601"/>
      <c r="AG95" s="601"/>
      <c r="AH95" s="601"/>
      <c r="AI95" s="601"/>
      <c r="AJ95" s="189"/>
      <c r="AM95" s="179"/>
      <c r="AN95" s="179"/>
      <c r="AO95" s="179"/>
      <c r="AP95" s="179"/>
      <c r="AQ95" s="179"/>
      <c r="AR95" s="179"/>
      <c r="AS95" s="179"/>
      <c r="AT95" s="179"/>
      <c r="AU95" s="179"/>
      <c r="AV95" s="179"/>
      <c r="AW95" s="179"/>
      <c r="AX95" s="179"/>
      <c r="AY95" s="179"/>
      <c r="AZ95" s="179"/>
      <c r="BA95" s="179"/>
      <c r="BB95" s="179"/>
      <c r="BC95" s="179"/>
      <c r="BD95" s="179"/>
      <c r="BE95" s="179"/>
      <c r="BF95" s="179"/>
      <c r="BG95" s="179"/>
      <c r="BH95" s="179"/>
      <c r="BI95" s="179"/>
      <c r="BJ95" s="179"/>
      <c r="BK95" s="179"/>
      <c r="BL95" s="179"/>
      <c r="BM95" s="179"/>
      <c r="BN95" s="179"/>
      <c r="BO95" s="179"/>
      <c r="BP95" s="179"/>
      <c r="BQ95" s="179"/>
      <c r="BR95" s="179"/>
      <c r="BS95" s="179"/>
      <c r="BT95" s="179"/>
      <c r="BU95" s="179"/>
      <c r="BV95" s="179"/>
      <c r="BW95" s="174" t="b">
        <v>0</v>
      </c>
      <c r="BX95" s="173">
        <f>N(BW95)</f>
        <v>0</v>
      </c>
    </row>
    <row r="96" spans="1:76" ht="12" customHeight="1" x14ac:dyDescent="0.15">
      <c r="A96" s="580"/>
      <c r="B96" s="581"/>
      <c r="C96" s="581"/>
      <c r="D96" s="581"/>
      <c r="E96" s="581"/>
      <c r="F96" s="581"/>
      <c r="G96" s="582"/>
      <c r="H96" s="185"/>
      <c r="I96" s="186"/>
      <c r="J96" s="549" t="s">
        <v>7437</v>
      </c>
      <c r="K96" s="549"/>
      <c r="L96" s="549"/>
      <c r="M96" s="549"/>
      <c r="N96" s="601"/>
      <c r="O96" s="601"/>
      <c r="P96" s="601"/>
      <c r="Q96" s="601"/>
      <c r="R96" s="601"/>
      <c r="S96" s="601"/>
      <c r="T96" s="601"/>
      <c r="U96" s="601"/>
      <c r="V96" s="601"/>
      <c r="W96" s="601"/>
      <c r="X96" s="601"/>
      <c r="Y96" s="601"/>
      <c r="Z96" s="601"/>
      <c r="AA96" s="601"/>
      <c r="AB96" s="601"/>
      <c r="AC96" s="601"/>
      <c r="AD96" s="601"/>
      <c r="AE96" s="601"/>
      <c r="AF96" s="601"/>
      <c r="AG96" s="601"/>
      <c r="AH96" s="601"/>
      <c r="AI96" s="601"/>
      <c r="AJ96" s="189"/>
      <c r="AM96" s="190"/>
      <c r="AN96" s="190"/>
      <c r="AO96" s="190"/>
      <c r="AP96" s="190"/>
      <c r="AQ96" s="190"/>
      <c r="AR96" s="190"/>
      <c r="AS96" s="190"/>
      <c r="AT96" s="190"/>
      <c r="AU96" s="190"/>
      <c r="AV96" s="190"/>
      <c r="AW96" s="190"/>
      <c r="AX96" s="190"/>
      <c r="AY96" s="190"/>
      <c r="AZ96" s="190"/>
      <c r="BA96" s="190"/>
      <c r="BB96" s="190"/>
      <c r="BC96" s="190"/>
      <c r="BD96" s="190"/>
      <c r="BE96" s="190"/>
      <c r="BF96" s="190"/>
      <c r="BG96" s="190"/>
      <c r="BH96" s="190"/>
      <c r="BI96" s="190"/>
      <c r="BJ96" s="190"/>
      <c r="BK96" s="190"/>
      <c r="BL96" s="190"/>
      <c r="BM96" s="190"/>
      <c r="BN96" s="190"/>
      <c r="BO96" s="190"/>
      <c r="BP96" s="190"/>
      <c r="BQ96" s="191"/>
      <c r="BR96" s="191"/>
      <c r="BS96" s="191"/>
      <c r="BT96" s="183"/>
      <c r="BU96" s="183"/>
      <c r="BV96" s="183"/>
    </row>
    <row r="97" spans="1:76" ht="12" customHeight="1" x14ac:dyDescent="0.15">
      <c r="A97" s="580"/>
      <c r="B97" s="581"/>
      <c r="C97" s="581"/>
      <c r="D97" s="581"/>
      <c r="E97" s="581"/>
      <c r="F97" s="581"/>
      <c r="G97" s="582"/>
      <c r="H97" s="185"/>
      <c r="I97" s="186"/>
      <c r="J97" s="549" t="s">
        <v>7438</v>
      </c>
      <c r="K97" s="549"/>
      <c r="L97" s="549"/>
      <c r="M97" s="549"/>
      <c r="N97" s="503"/>
      <c r="O97" s="503"/>
      <c r="P97" s="503"/>
      <c r="Q97" s="503"/>
      <c r="R97" s="503"/>
      <c r="S97" s="503"/>
      <c r="T97" s="503"/>
      <c r="U97" s="503"/>
      <c r="V97" s="503"/>
      <c r="W97" s="503"/>
      <c r="X97" s="503"/>
      <c r="Y97" s="503"/>
      <c r="Z97" s="503"/>
      <c r="AA97" s="503"/>
      <c r="AB97" s="503"/>
      <c r="AC97" s="503"/>
      <c r="AD97" s="503"/>
      <c r="AE97" s="503"/>
      <c r="AF97" s="503"/>
      <c r="AG97" s="503"/>
      <c r="AH97" s="503"/>
      <c r="AI97" s="503"/>
      <c r="AJ97" s="189"/>
      <c r="AM97" s="404"/>
      <c r="AN97" s="404"/>
      <c r="AO97" s="404"/>
      <c r="AP97" s="404"/>
      <c r="AQ97" s="404"/>
      <c r="AR97" s="404"/>
      <c r="AS97" s="404"/>
      <c r="AT97" s="404"/>
      <c r="AU97" s="404"/>
      <c r="AV97" s="404"/>
      <c r="AW97" s="404"/>
      <c r="AX97" s="404"/>
      <c r="AY97" s="404"/>
      <c r="AZ97" s="404"/>
      <c r="BA97" s="404"/>
      <c r="BB97" s="404"/>
      <c r="BC97" s="404"/>
      <c r="BD97" s="404"/>
      <c r="BE97" s="404"/>
      <c r="BF97" s="404"/>
      <c r="BG97" s="404"/>
      <c r="BH97" s="404"/>
      <c r="BI97" s="404"/>
      <c r="BJ97" s="404"/>
      <c r="BK97" s="404"/>
      <c r="BL97" s="404"/>
      <c r="BM97" s="404"/>
      <c r="BN97" s="404"/>
      <c r="BO97" s="404"/>
      <c r="BP97" s="404"/>
      <c r="BQ97" s="404"/>
      <c r="BR97" s="404"/>
      <c r="BS97" s="404"/>
      <c r="BT97" s="404"/>
      <c r="BU97" s="404"/>
      <c r="BV97" s="404"/>
    </row>
    <row r="98" spans="1:76" ht="12" customHeight="1" x14ac:dyDescent="0.15">
      <c r="A98" s="583"/>
      <c r="B98" s="584"/>
      <c r="C98" s="584"/>
      <c r="D98" s="584"/>
      <c r="E98" s="584"/>
      <c r="F98" s="584"/>
      <c r="G98" s="585"/>
      <c r="H98" s="192"/>
      <c r="I98" s="193"/>
      <c r="J98" s="552"/>
      <c r="K98" s="552"/>
      <c r="L98" s="552"/>
      <c r="M98" s="552"/>
      <c r="N98" s="558"/>
      <c r="O98" s="558"/>
      <c r="P98" s="558"/>
      <c r="Q98" s="558"/>
      <c r="R98" s="558"/>
      <c r="S98" s="558"/>
      <c r="T98" s="558"/>
      <c r="U98" s="558"/>
      <c r="V98" s="558"/>
      <c r="W98" s="558"/>
      <c r="X98" s="558"/>
      <c r="Y98" s="558"/>
      <c r="Z98" s="558"/>
      <c r="AA98" s="558"/>
      <c r="AB98" s="558"/>
      <c r="AC98" s="558"/>
      <c r="AD98" s="558"/>
      <c r="AE98" s="558"/>
      <c r="AF98" s="558"/>
      <c r="AG98" s="558"/>
      <c r="AH98" s="558"/>
      <c r="AI98" s="558"/>
      <c r="AJ98" s="194"/>
      <c r="AK98" s="195"/>
      <c r="AL98" s="173"/>
      <c r="AM98" s="404"/>
      <c r="AN98" s="404"/>
      <c r="AO98" s="404"/>
      <c r="AP98" s="404"/>
      <c r="AQ98" s="404"/>
      <c r="AR98" s="404"/>
      <c r="AS98" s="404"/>
      <c r="AT98" s="404"/>
      <c r="AU98" s="404"/>
      <c r="AV98" s="404"/>
      <c r="AW98" s="404"/>
      <c r="AX98" s="404"/>
      <c r="AY98" s="404"/>
      <c r="AZ98" s="404"/>
      <c r="BA98" s="404"/>
      <c r="BB98" s="404"/>
      <c r="BC98" s="404"/>
      <c r="BD98" s="404"/>
      <c r="BE98" s="404"/>
      <c r="BF98" s="404"/>
      <c r="BG98" s="404"/>
      <c r="BH98" s="404"/>
      <c r="BI98" s="404"/>
      <c r="BJ98" s="404"/>
      <c r="BK98" s="404"/>
      <c r="BL98" s="404"/>
      <c r="BM98" s="404"/>
      <c r="BN98" s="404"/>
      <c r="BO98" s="404"/>
      <c r="BP98" s="404"/>
      <c r="BQ98" s="404"/>
      <c r="BR98" s="404"/>
      <c r="BS98" s="404"/>
      <c r="BT98" s="404"/>
      <c r="BU98" s="404"/>
      <c r="BV98" s="404"/>
      <c r="BX98" s="174"/>
    </row>
    <row r="99" spans="1:76" s="183" customFormat="1" ht="12" hidden="1" customHeight="1" x14ac:dyDescent="0.15">
      <c r="A99" s="548" t="s">
        <v>7439</v>
      </c>
      <c r="B99" s="549"/>
      <c r="C99" s="549"/>
      <c r="D99" s="549"/>
      <c r="E99" s="549"/>
      <c r="F99" s="549"/>
      <c r="G99" s="550"/>
      <c r="H99" s="596"/>
      <c r="I99" s="596"/>
      <c r="J99" s="596"/>
      <c r="K99" s="596"/>
      <c r="L99" s="596"/>
      <c r="M99" s="596"/>
      <c r="N99" s="596"/>
      <c r="O99" s="596"/>
      <c r="P99" s="596"/>
      <c r="Q99" s="596"/>
      <c r="R99" s="596"/>
      <c r="S99" s="596"/>
      <c r="T99" s="596"/>
      <c r="U99" s="596"/>
      <c r="V99" s="596"/>
      <c r="W99" s="596"/>
      <c r="X99" s="596"/>
      <c r="Y99" s="596"/>
      <c r="Z99" s="596"/>
      <c r="AA99" s="596"/>
      <c r="AB99" s="596"/>
      <c r="AC99" s="596"/>
      <c r="AD99" s="596"/>
      <c r="AE99" s="596"/>
      <c r="AF99" s="596"/>
      <c r="AG99" s="596"/>
      <c r="AH99" s="596"/>
      <c r="AI99" s="596"/>
      <c r="AJ99" s="597"/>
      <c r="AM99" s="404" t="str">
        <f>IF(H99="","【要入力】地方創生推進交付金の活用実績の有無を記載してください。","")</f>
        <v>【要入力】地方創生推進交付金の活用実績の有無を記載してください。</v>
      </c>
      <c r="AN99" s="404"/>
      <c r="AO99" s="404"/>
      <c r="AP99" s="404"/>
      <c r="AQ99" s="404"/>
      <c r="AR99" s="404"/>
      <c r="AS99" s="404"/>
      <c r="AT99" s="404"/>
      <c r="AU99" s="404"/>
      <c r="AV99" s="404"/>
      <c r="AW99" s="404"/>
      <c r="AX99" s="404"/>
      <c r="AY99" s="404"/>
      <c r="AZ99" s="404"/>
      <c r="BA99" s="404"/>
      <c r="BB99" s="404"/>
      <c r="BC99" s="404"/>
      <c r="BD99" s="404"/>
      <c r="BE99" s="404"/>
      <c r="BF99" s="404"/>
      <c r="BG99" s="404"/>
      <c r="BH99" s="404"/>
      <c r="BI99" s="404"/>
      <c r="BJ99" s="404"/>
      <c r="BK99" s="404"/>
      <c r="BL99" s="404"/>
      <c r="BM99" s="404"/>
      <c r="BN99" s="404"/>
      <c r="BO99" s="404"/>
      <c r="BP99" s="404"/>
      <c r="BQ99" s="404"/>
      <c r="BR99" s="404"/>
      <c r="BS99" s="404"/>
      <c r="BT99" s="404"/>
      <c r="BU99" s="404"/>
      <c r="BV99" s="404"/>
    </row>
    <row r="100" spans="1:76" s="183" customFormat="1" ht="12" hidden="1" customHeight="1" x14ac:dyDescent="0.15">
      <c r="A100" s="548"/>
      <c r="B100" s="549"/>
      <c r="C100" s="549"/>
      <c r="D100" s="549"/>
      <c r="E100" s="549"/>
      <c r="F100" s="549"/>
      <c r="G100" s="550"/>
      <c r="H100" s="596"/>
      <c r="I100" s="596"/>
      <c r="J100" s="596"/>
      <c r="K100" s="596"/>
      <c r="L100" s="596"/>
      <c r="M100" s="596"/>
      <c r="N100" s="596"/>
      <c r="O100" s="596"/>
      <c r="P100" s="596"/>
      <c r="Q100" s="596"/>
      <c r="R100" s="596"/>
      <c r="S100" s="596"/>
      <c r="T100" s="596"/>
      <c r="U100" s="596"/>
      <c r="V100" s="596"/>
      <c r="W100" s="596"/>
      <c r="X100" s="596"/>
      <c r="Y100" s="596"/>
      <c r="Z100" s="596"/>
      <c r="AA100" s="596"/>
      <c r="AB100" s="596"/>
      <c r="AC100" s="596"/>
      <c r="AD100" s="596"/>
      <c r="AE100" s="596"/>
      <c r="AF100" s="596"/>
      <c r="AG100" s="596"/>
      <c r="AH100" s="596"/>
      <c r="AI100" s="596"/>
      <c r="AJ100" s="597"/>
      <c r="AM100" s="190"/>
      <c r="AN100" s="190"/>
      <c r="AO100" s="190"/>
      <c r="AP100" s="190"/>
      <c r="AQ100" s="190"/>
      <c r="AR100" s="190"/>
      <c r="AS100" s="190"/>
      <c r="AT100" s="190"/>
      <c r="AU100" s="190"/>
      <c r="AV100" s="190"/>
      <c r="AW100" s="190"/>
      <c r="AX100" s="190"/>
      <c r="AY100" s="190"/>
      <c r="AZ100" s="190"/>
      <c r="BA100" s="190"/>
      <c r="BB100" s="190"/>
      <c r="BC100" s="190"/>
      <c r="BD100" s="190"/>
      <c r="BE100" s="190"/>
      <c r="BF100" s="190"/>
      <c r="BG100" s="190"/>
      <c r="BH100" s="190"/>
      <c r="BI100" s="190"/>
      <c r="BJ100" s="190"/>
      <c r="BK100" s="190"/>
      <c r="BL100" s="190"/>
      <c r="BM100" s="190"/>
      <c r="BN100" s="190"/>
      <c r="BO100" s="190"/>
      <c r="BP100" s="190"/>
      <c r="BQ100" s="191"/>
      <c r="BR100" s="191"/>
      <c r="BS100" s="191"/>
    </row>
    <row r="101" spans="1:76" s="183" customFormat="1" ht="12" hidden="1" customHeight="1" x14ac:dyDescent="0.15">
      <c r="A101" s="548"/>
      <c r="B101" s="549"/>
      <c r="C101" s="549"/>
      <c r="D101" s="549"/>
      <c r="E101" s="549"/>
      <c r="F101" s="549"/>
      <c r="G101" s="550"/>
      <c r="H101" s="596"/>
      <c r="I101" s="596"/>
      <c r="J101" s="596"/>
      <c r="K101" s="596"/>
      <c r="L101" s="596"/>
      <c r="M101" s="596"/>
      <c r="N101" s="596"/>
      <c r="O101" s="596"/>
      <c r="P101" s="596"/>
      <c r="Q101" s="596"/>
      <c r="R101" s="596"/>
      <c r="S101" s="596"/>
      <c r="T101" s="596"/>
      <c r="U101" s="596"/>
      <c r="V101" s="596"/>
      <c r="W101" s="596"/>
      <c r="X101" s="596"/>
      <c r="Y101" s="596"/>
      <c r="Z101" s="596"/>
      <c r="AA101" s="596"/>
      <c r="AB101" s="596"/>
      <c r="AC101" s="596"/>
      <c r="AD101" s="596"/>
      <c r="AE101" s="596"/>
      <c r="AF101" s="596"/>
      <c r="AG101" s="596"/>
      <c r="AH101" s="596"/>
      <c r="AI101" s="596"/>
      <c r="AJ101" s="597"/>
      <c r="AM101" s="404" t="str">
        <f>IF(H99="有","【確認】地方創生推進交付金の活用状況を確認してください。","")</f>
        <v/>
      </c>
      <c r="AN101" s="404"/>
      <c r="AO101" s="404"/>
      <c r="AP101" s="404"/>
      <c r="AQ101" s="404"/>
      <c r="AR101" s="404"/>
      <c r="AS101" s="404"/>
      <c r="AT101" s="404"/>
      <c r="AU101" s="404"/>
      <c r="AV101" s="404"/>
      <c r="AW101" s="404"/>
      <c r="AX101" s="404"/>
      <c r="AY101" s="404"/>
      <c r="AZ101" s="404"/>
      <c r="BA101" s="404"/>
      <c r="BB101" s="404"/>
      <c r="BC101" s="404"/>
      <c r="BD101" s="404"/>
      <c r="BE101" s="404"/>
      <c r="BF101" s="404"/>
      <c r="BG101" s="404"/>
      <c r="BH101" s="404"/>
      <c r="BI101" s="404"/>
      <c r="BJ101" s="404"/>
      <c r="BK101" s="404"/>
      <c r="BL101" s="404"/>
      <c r="BM101" s="404"/>
      <c r="BN101" s="404"/>
      <c r="BO101" s="404"/>
      <c r="BP101" s="404"/>
      <c r="BQ101" s="404"/>
      <c r="BR101" s="404"/>
      <c r="BS101" s="404"/>
      <c r="BT101" s="404"/>
      <c r="BU101" s="404"/>
      <c r="BV101" s="404"/>
    </row>
    <row r="102" spans="1:76" s="183" customFormat="1" ht="12" hidden="1" customHeight="1" thickBot="1" x14ac:dyDescent="0.2">
      <c r="A102" s="593"/>
      <c r="B102" s="594"/>
      <c r="C102" s="594"/>
      <c r="D102" s="594"/>
      <c r="E102" s="594"/>
      <c r="F102" s="594"/>
      <c r="G102" s="595"/>
      <c r="H102" s="598"/>
      <c r="I102" s="598"/>
      <c r="J102" s="598"/>
      <c r="K102" s="598"/>
      <c r="L102" s="598"/>
      <c r="M102" s="598"/>
      <c r="N102" s="598"/>
      <c r="O102" s="598"/>
      <c r="P102" s="598"/>
      <c r="Q102" s="598"/>
      <c r="R102" s="598"/>
      <c r="S102" s="598"/>
      <c r="T102" s="598"/>
      <c r="U102" s="598"/>
      <c r="V102" s="598"/>
      <c r="W102" s="598"/>
      <c r="X102" s="598"/>
      <c r="Y102" s="598"/>
      <c r="Z102" s="598"/>
      <c r="AA102" s="598"/>
      <c r="AB102" s="598"/>
      <c r="AC102" s="598"/>
      <c r="AD102" s="598"/>
      <c r="AE102" s="598"/>
      <c r="AF102" s="598"/>
      <c r="AG102" s="598"/>
      <c r="AH102" s="598"/>
      <c r="AI102" s="598"/>
      <c r="AJ102" s="599"/>
    </row>
    <row r="103" spans="1:76" ht="12" customHeight="1" x14ac:dyDescent="0.15">
      <c r="A103" s="591" t="s">
        <v>7483</v>
      </c>
      <c r="B103" s="592"/>
      <c r="C103" s="592"/>
      <c r="D103" s="592"/>
      <c r="E103" s="592"/>
      <c r="F103" s="592"/>
      <c r="G103" s="592"/>
      <c r="H103" s="592"/>
      <c r="I103" s="592"/>
      <c r="J103" s="592"/>
      <c r="K103" s="592"/>
      <c r="L103" s="592"/>
      <c r="M103" s="592"/>
      <c r="N103" s="592"/>
      <c r="O103" s="592"/>
      <c r="P103" s="592"/>
      <c r="Q103" s="592"/>
      <c r="R103" s="592"/>
      <c r="S103" s="592"/>
      <c r="T103" s="592"/>
      <c r="U103" s="592"/>
      <c r="V103" s="592"/>
      <c r="W103" s="592"/>
      <c r="X103" s="592"/>
      <c r="Y103" s="592"/>
      <c r="Z103" s="592"/>
      <c r="AA103" s="592"/>
      <c r="AB103" s="592"/>
      <c r="AC103" s="592"/>
      <c r="AD103" s="592"/>
      <c r="AE103" s="592"/>
      <c r="AF103" s="592"/>
      <c r="AG103" s="592"/>
      <c r="AH103" s="592"/>
      <c r="AI103" s="592"/>
      <c r="AJ103" s="592"/>
    </row>
    <row r="104" spans="1:76" ht="12" customHeight="1" x14ac:dyDescent="0.15">
      <c r="A104" s="591"/>
      <c r="B104" s="592"/>
      <c r="C104" s="592"/>
      <c r="D104" s="592"/>
      <c r="E104" s="592"/>
      <c r="F104" s="592"/>
      <c r="G104" s="592"/>
      <c r="H104" s="592"/>
      <c r="I104" s="592"/>
      <c r="J104" s="592"/>
      <c r="K104" s="592"/>
      <c r="L104" s="592"/>
      <c r="M104" s="592"/>
      <c r="N104" s="592"/>
      <c r="O104" s="592"/>
      <c r="P104" s="592"/>
      <c r="Q104" s="592"/>
      <c r="R104" s="592"/>
      <c r="S104" s="592"/>
      <c r="T104" s="592"/>
      <c r="U104" s="592"/>
      <c r="V104" s="592"/>
      <c r="W104" s="592"/>
      <c r="X104" s="592"/>
      <c r="Y104" s="592"/>
      <c r="Z104" s="592"/>
      <c r="AA104" s="592"/>
      <c r="AB104" s="592"/>
      <c r="AC104" s="592"/>
      <c r="AD104" s="592"/>
      <c r="AE104" s="592"/>
      <c r="AF104" s="592"/>
      <c r="AG104" s="592"/>
      <c r="AH104" s="592"/>
      <c r="AI104" s="592"/>
      <c r="AJ104" s="592"/>
    </row>
    <row r="105" spans="1:76" ht="12" customHeight="1" x14ac:dyDescent="0.15">
      <c r="A105" s="591"/>
      <c r="B105" s="592"/>
      <c r="C105" s="592"/>
      <c r="D105" s="592"/>
      <c r="E105" s="592"/>
      <c r="F105" s="592"/>
      <c r="G105" s="592"/>
      <c r="H105" s="592"/>
      <c r="I105" s="592"/>
      <c r="J105" s="592"/>
      <c r="K105" s="592"/>
      <c r="L105" s="592"/>
      <c r="M105" s="592"/>
      <c r="N105" s="592"/>
      <c r="O105" s="592"/>
      <c r="P105" s="592"/>
      <c r="Q105" s="592"/>
      <c r="R105" s="592"/>
      <c r="S105" s="592"/>
      <c r="T105" s="592"/>
      <c r="U105" s="592"/>
      <c r="V105" s="592"/>
      <c r="W105" s="592"/>
      <c r="X105" s="592"/>
      <c r="Y105" s="592"/>
      <c r="Z105" s="592"/>
      <c r="AA105" s="592"/>
      <c r="AB105" s="592"/>
      <c r="AC105" s="592"/>
      <c r="AD105" s="592"/>
      <c r="AE105" s="592"/>
      <c r="AF105" s="592"/>
      <c r="AG105" s="592"/>
      <c r="AH105" s="592"/>
      <c r="AI105" s="592"/>
      <c r="AJ105" s="592"/>
    </row>
    <row r="106" spans="1:76" ht="12" customHeight="1" x14ac:dyDescent="0.15">
      <c r="A106" s="591"/>
      <c r="B106" s="592"/>
      <c r="C106" s="592"/>
      <c r="D106" s="592"/>
      <c r="E106" s="592"/>
      <c r="F106" s="592"/>
      <c r="G106" s="592"/>
      <c r="H106" s="592"/>
      <c r="I106" s="592"/>
      <c r="J106" s="592"/>
      <c r="K106" s="592"/>
      <c r="L106" s="592"/>
      <c r="M106" s="592"/>
      <c r="N106" s="592"/>
      <c r="O106" s="592"/>
      <c r="P106" s="592"/>
      <c r="Q106" s="592"/>
      <c r="R106" s="592"/>
      <c r="S106" s="592"/>
      <c r="T106" s="592"/>
      <c r="U106" s="592"/>
      <c r="V106" s="592"/>
      <c r="W106" s="592"/>
      <c r="X106" s="592"/>
      <c r="Y106" s="592"/>
      <c r="Z106" s="592"/>
      <c r="AA106" s="592"/>
      <c r="AB106" s="592"/>
      <c r="AC106" s="592"/>
      <c r="AD106" s="592"/>
      <c r="AE106" s="592"/>
      <c r="AF106" s="592"/>
      <c r="AG106" s="592"/>
      <c r="AH106" s="592"/>
      <c r="AI106" s="592"/>
      <c r="AJ106" s="592"/>
    </row>
    <row r="107" spans="1:76" ht="12" customHeight="1" x14ac:dyDescent="0.15">
      <c r="A107" s="591"/>
      <c r="B107" s="592"/>
      <c r="C107" s="592"/>
      <c r="D107" s="592"/>
      <c r="E107" s="592"/>
      <c r="F107" s="592"/>
      <c r="G107" s="592"/>
      <c r="H107" s="592"/>
      <c r="I107" s="592"/>
      <c r="J107" s="592"/>
      <c r="K107" s="592"/>
      <c r="L107" s="592"/>
      <c r="M107" s="592"/>
      <c r="N107" s="592"/>
      <c r="O107" s="592"/>
      <c r="P107" s="592"/>
      <c r="Q107" s="592"/>
      <c r="R107" s="592"/>
      <c r="S107" s="592"/>
      <c r="T107" s="592"/>
      <c r="U107" s="592"/>
      <c r="V107" s="592"/>
      <c r="W107" s="592"/>
      <c r="X107" s="592"/>
      <c r="Y107" s="592"/>
      <c r="Z107" s="592"/>
      <c r="AA107" s="592"/>
      <c r="AB107" s="592"/>
      <c r="AC107" s="592"/>
      <c r="AD107" s="592"/>
      <c r="AE107" s="592"/>
      <c r="AF107" s="592"/>
      <c r="AG107" s="592"/>
      <c r="AH107" s="592"/>
      <c r="AI107" s="592"/>
      <c r="AJ107" s="592"/>
    </row>
    <row r="108" spans="1:76" ht="12" customHeight="1" x14ac:dyDescent="0.15">
      <c r="A108" s="591"/>
      <c r="B108" s="592"/>
      <c r="C108" s="592"/>
      <c r="D108" s="592"/>
      <c r="E108" s="592"/>
      <c r="F108" s="592"/>
      <c r="G108" s="592"/>
      <c r="H108" s="592"/>
      <c r="I108" s="592"/>
      <c r="J108" s="592"/>
      <c r="K108" s="592"/>
      <c r="L108" s="592"/>
      <c r="M108" s="592"/>
      <c r="N108" s="592"/>
      <c r="O108" s="592"/>
      <c r="P108" s="592"/>
      <c r="Q108" s="592"/>
      <c r="R108" s="592"/>
      <c r="S108" s="592"/>
      <c r="T108" s="592"/>
      <c r="U108" s="592"/>
      <c r="V108" s="592"/>
      <c r="W108" s="592"/>
      <c r="X108" s="592"/>
      <c r="Y108" s="592"/>
      <c r="Z108" s="592"/>
      <c r="AA108" s="592"/>
      <c r="AB108" s="592"/>
      <c r="AC108" s="592"/>
      <c r="AD108" s="592"/>
      <c r="AE108" s="592"/>
      <c r="AF108" s="592"/>
      <c r="AG108" s="592"/>
      <c r="AH108" s="592"/>
      <c r="AI108" s="592"/>
      <c r="AJ108" s="592"/>
    </row>
    <row r="109" spans="1:76" ht="12" customHeight="1" x14ac:dyDescent="0.15">
      <c r="A109" s="591"/>
      <c r="B109" s="592"/>
      <c r="C109" s="592"/>
      <c r="D109" s="592"/>
      <c r="E109" s="592"/>
      <c r="F109" s="592"/>
      <c r="G109" s="592"/>
      <c r="H109" s="592"/>
      <c r="I109" s="592"/>
      <c r="J109" s="592"/>
      <c r="K109" s="592"/>
      <c r="L109" s="592"/>
      <c r="M109" s="592"/>
      <c r="N109" s="592"/>
      <c r="O109" s="592"/>
      <c r="P109" s="592"/>
      <c r="Q109" s="592"/>
      <c r="R109" s="592"/>
      <c r="S109" s="592"/>
      <c r="T109" s="592"/>
      <c r="U109" s="592"/>
      <c r="V109" s="592"/>
      <c r="W109" s="592"/>
      <c r="X109" s="592"/>
      <c r="Y109" s="592"/>
      <c r="Z109" s="592"/>
      <c r="AA109" s="592"/>
      <c r="AB109" s="592"/>
      <c r="AC109" s="592"/>
      <c r="AD109" s="592"/>
      <c r="AE109" s="592"/>
      <c r="AF109" s="592"/>
      <c r="AG109" s="592"/>
      <c r="AH109" s="592"/>
      <c r="AI109" s="592"/>
      <c r="AJ109" s="592"/>
    </row>
    <row r="110" spans="1:76" ht="12" customHeight="1" x14ac:dyDescent="0.15">
      <c r="A110" s="591"/>
      <c r="B110" s="592"/>
      <c r="C110" s="592"/>
      <c r="D110" s="592"/>
      <c r="E110" s="592"/>
      <c r="F110" s="592"/>
      <c r="G110" s="592"/>
      <c r="H110" s="592"/>
      <c r="I110" s="592"/>
      <c r="J110" s="592"/>
      <c r="K110" s="592"/>
      <c r="L110" s="592"/>
      <c r="M110" s="592"/>
      <c r="N110" s="592"/>
      <c r="O110" s="592"/>
      <c r="P110" s="592"/>
      <c r="Q110" s="592"/>
      <c r="R110" s="592"/>
      <c r="S110" s="592"/>
      <c r="T110" s="592"/>
      <c r="U110" s="592"/>
      <c r="V110" s="592"/>
      <c r="W110" s="592"/>
      <c r="X110" s="592"/>
      <c r="Y110" s="592"/>
      <c r="Z110" s="592"/>
      <c r="AA110" s="592"/>
      <c r="AB110" s="592"/>
      <c r="AC110" s="592"/>
      <c r="AD110" s="592"/>
      <c r="AE110" s="592"/>
      <c r="AF110" s="592"/>
      <c r="AG110" s="592"/>
      <c r="AH110" s="592"/>
      <c r="AI110" s="592"/>
      <c r="AJ110" s="592"/>
    </row>
    <row r="111" spans="1:76" ht="12" customHeight="1" x14ac:dyDescent="0.15">
      <c r="A111" s="591"/>
      <c r="B111" s="592"/>
      <c r="C111" s="592"/>
      <c r="D111" s="592"/>
      <c r="E111" s="592"/>
      <c r="F111" s="592"/>
      <c r="G111" s="592"/>
      <c r="H111" s="592"/>
      <c r="I111" s="592"/>
      <c r="J111" s="592"/>
      <c r="K111" s="592"/>
      <c r="L111" s="592"/>
      <c r="M111" s="592"/>
      <c r="N111" s="592"/>
      <c r="O111" s="592"/>
      <c r="P111" s="592"/>
      <c r="Q111" s="592"/>
      <c r="R111" s="592"/>
      <c r="S111" s="592"/>
      <c r="T111" s="592"/>
      <c r="U111" s="592"/>
      <c r="V111" s="592"/>
      <c r="W111" s="592"/>
      <c r="X111" s="592"/>
      <c r="Y111" s="592"/>
      <c r="Z111" s="592"/>
      <c r="AA111" s="592"/>
      <c r="AB111" s="592"/>
      <c r="AC111" s="592"/>
      <c r="AD111" s="592"/>
      <c r="AE111" s="592"/>
      <c r="AF111" s="592"/>
      <c r="AG111" s="592"/>
      <c r="AH111" s="592"/>
      <c r="AI111" s="592"/>
      <c r="AJ111" s="592"/>
    </row>
    <row r="112" spans="1:76" ht="12" customHeight="1" x14ac:dyDescent="0.15">
      <c r="A112" s="591"/>
      <c r="B112" s="592"/>
      <c r="C112" s="592"/>
      <c r="D112" s="592"/>
      <c r="E112" s="592"/>
      <c r="F112" s="592"/>
      <c r="G112" s="592"/>
      <c r="H112" s="592"/>
      <c r="I112" s="592"/>
      <c r="J112" s="592"/>
      <c r="K112" s="592"/>
      <c r="L112" s="592"/>
      <c r="M112" s="592"/>
      <c r="N112" s="592"/>
      <c r="O112" s="592"/>
      <c r="P112" s="592"/>
      <c r="Q112" s="592"/>
      <c r="R112" s="592"/>
      <c r="S112" s="592"/>
      <c r="T112" s="592"/>
      <c r="U112" s="592"/>
      <c r="V112" s="592"/>
      <c r="W112" s="592"/>
      <c r="X112" s="592"/>
      <c r="Y112" s="592"/>
      <c r="Z112" s="592"/>
      <c r="AA112" s="592"/>
      <c r="AB112" s="592"/>
      <c r="AC112" s="592"/>
      <c r="AD112" s="592"/>
      <c r="AE112" s="592"/>
      <c r="AF112" s="592"/>
      <c r="AG112" s="592"/>
      <c r="AH112" s="592"/>
      <c r="AI112" s="592"/>
      <c r="AJ112" s="592"/>
    </row>
    <row r="113" spans="1:36" ht="12" customHeight="1" x14ac:dyDescent="0.15">
      <c r="A113" s="591"/>
      <c r="B113" s="592"/>
      <c r="C113" s="592"/>
      <c r="D113" s="592"/>
      <c r="E113" s="592"/>
      <c r="F113" s="592"/>
      <c r="G113" s="592"/>
      <c r="H113" s="592"/>
      <c r="I113" s="592"/>
      <c r="J113" s="592"/>
      <c r="K113" s="592"/>
      <c r="L113" s="592"/>
      <c r="M113" s="592"/>
      <c r="N113" s="592"/>
      <c r="O113" s="592"/>
      <c r="P113" s="592"/>
      <c r="Q113" s="592"/>
      <c r="R113" s="592"/>
      <c r="S113" s="592"/>
      <c r="T113" s="592"/>
      <c r="U113" s="592"/>
      <c r="V113" s="592"/>
      <c r="W113" s="592"/>
      <c r="X113" s="592"/>
      <c r="Y113" s="592"/>
      <c r="Z113" s="592"/>
      <c r="AA113" s="592"/>
      <c r="AB113" s="592"/>
      <c r="AC113" s="592"/>
      <c r="AD113" s="592"/>
      <c r="AE113" s="592"/>
      <c r="AF113" s="592"/>
      <c r="AG113" s="592"/>
      <c r="AH113" s="592"/>
      <c r="AI113" s="592"/>
      <c r="AJ113" s="592"/>
    </row>
    <row r="114" spans="1:36" ht="12" customHeight="1" x14ac:dyDescent="0.15">
      <c r="A114" s="591"/>
      <c r="B114" s="592"/>
      <c r="C114" s="592"/>
      <c r="D114" s="592"/>
      <c r="E114" s="592"/>
      <c r="F114" s="592"/>
      <c r="G114" s="592"/>
      <c r="H114" s="592"/>
      <c r="I114" s="592"/>
      <c r="J114" s="592"/>
      <c r="K114" s="592"/>
      <c r="L114" s="592"/>
      <c r="M114" s="592"/>
      <c r="N114" s="592"/>
      <c r="O114" s="592"/>
      <c r="P114" s="592"/>
      <c r="Q114" s="592"/>
      <c r="R114" s="592"/>
      <c r="S114" s="592"/>
      <c r="T114" s="592"/>
      <c r="U114" s="592"/>
      <c r="V114" s="592"/>
      <c r="W114" s="592"/>
      <c r="X114" s="592"/>
      <c r="Y114" s="592"/>
      <c r="Z114" s="592"/>
      <c r="AA114" s="592"/>
      <c r="AB114" s="592"/>
      <c r="AC114" s="592"/>
      <c r="AD114" s="592"/>
      <c r="AE114" s="592"/>
      <c r="AF114" s="592"/>
      <c r="AG114" s="592"/>
      <c r="AH114" s="592"/>
      <c r="AI114" s="592"/>
      <c r="AJ114" s="592"/>
    </row>
    <row r="115" spans="1:36" ht="12" customHeight="1" x14ac:dyDescent="0.15">
      <c r="A115" s="591"/>
      <c r="B115" s="592"/>
      <c r="C115" s="592"/>
      <c r="D115" s="592"/>
      <c r="E115" s="592"/>
      <c r="F115" s="592"/>
      <c r="G115" s="592"/>
      <c r="H115" s="592"/>
      <c r="I115" s="592"/>
      <c r="J115" s="592"/>
      <c r="K115" s="592"/>
      <c r="L115" s="592"/>
      <c r="M115" s="592"/>
      <c r="N115" s="592"/>
      <c r="O115" s="592"/>
      <c r="P115" s="592"/>
      <c r="Q115" s="592"/>
      <c r="R115" s="592"/>
      <c r="S115" s="592"/>
      <c r="T115" s="592"/>
      <c r="U115" s="592"/>
      <c r="V115" s="592"/>
      <c r="W115" s="592"/>
      <c r="X115" s="592"/>
      <c r="Y115" s="592"/>
      <c r="Z115" s="592"/>
      <c r="AA115" s="592"/>
      <c r="AB115" s="592"/>
      <c r="AC115" s="592"/>
      <c r="AD115" s="592"/>
      <c r="AE115" s="592"/>
      <c r="AF115" s="592"/>
      <c r="AG115" s="592"/>
      <c r="AH115" s="592"/>
      <c r="AI115" s="592"/>
      <c r="AJ115" s="592"/>
    </row>
    <row r="116" spans="1:36" ht="12" customHeight="1" x14ac:dyDescent="0.15">
      <c r="A116" s="591"/>
      <c r="B116" s="592"/>
      <c r="C116" s="592"/>
      <c r="D116" s="592"/>
      <c r="E116" s="592"/>
      <c r="F116" s="592"/>
      <c r="G116" s="592"/>
      <c r="H116" s="592"/>
      <c r="I116" s="592"/>
      <c r="J116" s="592"/>
      <c r="K116" s="592"/>
      <c r="L116" s="592"/>
      <c r="M116" s="592"/>
      <c r="N116" s="592"/>
      <c r="O116" s="592"/>
      <c r="P116" s="592"/>
      <c r="Q116" s="592"/>
      <c r="R116" s="592"/>
      <c r="S116" s="592"/>
      <c r="T116" s="592"/>
      <c r="U116" s="592"/>
      <c r="V116" s="592"/>
      <c r="W116" s="592"/>
      <c r="X116" s="592"/>
      <c r="Y116" s="592"/>
      <c r="Z116" s="592"/>
      <c r="AA116" s="592"/>
      <c r="AB116" s="592"/>
      <c r="AC116" s="592"/>
      <c r="AD116" s="592"/>
      <c r="AE116" s="592"/>
      <c r="AF116" s="592"/>
      <c r="AG116" s="592"/>
      <c r="AH116" s="592"/>
      <c r="AI116" s="592"/>
      <c r="AJ116" s="592"/>
    </row>
    <row r="117" spans="1:36" ht="12" customHeight="1" x14ac:dyDescent="0.15">
      <c r="A117" s="591"/>
      <c r="B117" s="592"/>
      <c r="C117" s="592"/>
      <c r="D117" s="592"/>
      <c r="E117" s="592"/>
      <c r="F117" s="592"/>
      <c r="G117" s="592"/>
      <c r="H117" s="592"/>
      <c r="I117" s="592"/>
      <c r="J117" s="592"/>
      <c r="K117" s="592"/>
      <c r="L117" s="592"/>
      <c r="M117" s="592"/>
      <c r="N117" s="592"/>
      <c r="O117" s="592"/>
      <c r="P117" s="592"/>
      <c r="Q117" s="592"/>
      <c r="R117" s="592"/>
      <c r="S117" s="592"/>
      <c r="T117" s="592"/>
      <c r="U117" s="592"/>
      <c r="V117" s="592"/>
      <c r="W117" s="592"/>
      <c r="X117" s="592"/>
      <c r="Y117" s="592"/>
      <c r="Z117" s="592"/>
      <c r="AA117" s="592"/>
      <c r="AB117" s="592"/>
      <c r="AC117" s="592"/>
      <c r="AD117" s="592"/>
      <c r="AE117" s="592"/>
      <c r="AF117" s="592"/>
      <c r="AG117" s="592"/>
      <c r="AH117" s="592"/>
      <c r="AI117" s="592"/>
      <c r="AJ117" s="592"/>
    </row>
    <row r="118" spans="1:36" ht="12" customHeight="1" x14ac:dyDescent="0.15">
      <c r="A118" s="592"/>
      <c r="B118" s="592"/>
      <c r="C118" s="592"/>
      <c r="D118" s="592"/>
      <c r="E118" s="592"/>
      <c r="F118" s="592"/>
      <c r="G118" s="592"/>
      <c r="H118" s="592"/>
      <c r="I118" s="592"/>
      <c r="J118" s="592"/>
      <c r="K118" s="592"/>
      <c r="L118" s="592"/>
      <c r="M118" s="592"/>
      <c r="N118" s="592"/>
      <c r="O118" s="592"/>
      <c r="P118" s="592"/>
      <c r="Q118" s="592"/>
      <c r="R118" s="592"/>
      <c r="S118" s="592"/>
      <c r="T118" s="592"/>
      <c r="U118" s="592"/>
      <c r="V118" s="592"/>
      <c r="W118" s="592"/>
      <c r="X118" s="592"/>
      <c r="Y118" s="592"/>
      <c r="Z118" s="592"/>
      <c r="AA118" s="592"/>
      <c r="AB118" s="592"/>
      <c r="AC118" s="592"/>
      <c r="AD118" s="592"/>
      <c r="AE118" s="592"/>
      <c r="AF118" s="592"/>
      <c r="AG118" s="592"/>
      <c r="AH118" s="592"/>
      <c r="AI118" s="592"/>
      <c r="AJ118" s="592"/>
    </row>
    <row r="119" spans="1:36" ht="12" customHeight="1" x14ac:dyDescent="0.15">
      <c r="A119" s="592"/>
      <c r="B119" s="592"/>
      <c r="C119" s="592"/>
      <c r="D119" s="592"/>
      <c r="E119" s="592"/>
      <c r="F119" s="592"/>
      <c r="G119" s="592"/>
      <c r="H119" s="592"/>
      <c r="I119" s="592"/>
      <c r="J119" s="592"/>
      <c r="K119" s="592"/>
      <c r="L119" s="592"/>
      <c r="M119" s="592"/>
      <c r="N119" s="592"/>
      <c r="O119" s="592"/>
      <c r="P119" s="592"/>
      <c r="Q119" s="592"/>
      <c r="R119" s="592"/>
      <c r="S119" s="592"/>
      <c r="T119" s="592"/>
      <c r="U119" s="592"/>
      <c r="V119" s="592"/>
      <c r="W119" s="592"/>
      <c r="X119" s="592"/>
      <c r="Y119" s="592"/>
      <c r="Z119" s="592"/>
      <c r="AA119" s="592"/>
      <c r="AB119" s="592"/>
      <c r="AC119" s="592"/>
      <c r="AD119" s="592"/>
      <c r="AE119" s="592"/>
      <c r="AF119" s="592"/>
      <c r="AG119" s="592"/>
      <c r="AH119" s="592"/>
      <c r="AI119" s="592"/>
      <c r="AJ119" s="592"/>
    </row>
    <row r="120" spans="1:36" ht="12" customHeight="1" x14ac:dyDescent="0.15">
      <c r="A120" s="592"/>
      <c r="B120" s="592"/>
      <c r="C120" s="592"/>
      <c r="D120" s="592"/>
      <c r="E120" s="592"/>
      <c r="F120" s="592"/>
      <c r="G120" s="592"/>
      <c r="H120" s="592"/>
      <c r="I120" s="592"/>
      <c r="J120" s="592"/>
      <c r="K120" s="592"/>
      <c r="L120" s="592"/>
      <c r="M120" s="592"/>
      <c r="N120" s="592"/>
      <c r="O120" s="592"/>
      <c r="P120" s="592"/>
      <c r="Q120" s="592"/>
      <c r="R120" s="592"/>
      <c r="S120" s="592"/>
      <c r="T120" s="592"/>
      <c r="U120" s="592"/>
      <c r="V120" s="592"/>
      <c r="W120" s="592"/>
      <c r="X120" s="592"/>
      <c r="Y120" s="592"/>
      <c r="Z120" s="592"/>
      <c r="AA120" s="592"/>
      <c r="AB120" s="592"/>
      <c r="AC120" s="592"/>
      <c r="AD120" s="592"/>
      <c r="AE120" s="592"/>
      <c r="AF120" s="592"/>
      <c r="AG120" s="592"/>
      <c r="AH120" s="592"/>
      <c r="AI120" s="592"/>
      <c r="AJ120" s="592"/>
    </row>
    <row r="121" spans="1:36" ht="12" customHeight="1" x14ac:dyDescent="0.15">
      <c r="A121" s="592"/>
      <c r="B121" s="592"/>
      <c r="C121" s="592"/>
      <c r="D121" s="592"/>
      <c r="E121" s="592"/>
      <c r="F121" s="592"/>
      <c r="G121" s="592"/>
      <c r="H121" s="592"/>
      <c r="I121" s="592"/>
      <c r="J121" s="592"/>
      <c r="K121" s="592"/>
      <c r="L121" s="592"/>
      <c r="M121" s="592"/>
      <c r="N121" s="592"/>
      <c r="O121" s="592"/>
      <c r="P121" s="592"/>
      <c r="Q121" s="592"/>
      <c r="R121" s="592"/>
      <c r="S121" s="592"/>
      <c r="T121" s="592"/>
      <c r="U121" s="592"/>
      <c r="V121" s="592"/>
      <c r="W121" s="592"/>
      <c r="X121" s="592"/>
      <c r="Y121" s="592"/>
      <c r="Z121" s="592"/>
      <c r="AA121" s="592"/>
      <c r="AB121" s="592"/>
      <c r="AC121" s="592"/>
      <c r="AD121" s="592"/>
      <c r="AE121" s="592"/>
      <c r="AF121" s="592"/>
      <c r="AG121" s="592"/>
      <c r="AH121" s="592"/>
      <c r="AI121" s="592"/>
      <c r="AJ121" s="592"/>
    </row>
    <row r="122" spans="1:36" ht="12" customHeight="1" x14ac:dyDescent="0.15">
      <c r="A122" s="592"/>
      <c r="B122" s="592"/>
      <c r="C122" s="592"/>
      <c r="D122" s="592"/>
      <c r="E122" s="592"/>
      <c r="F122" s="592"/>
      <c r="G122" s="592"/>
      <c r="H122" s="592"/>
      <c r="I122" s="592"/>
      <c r="J122" s="592"/>
      <c r="K122" s="592"/>
      <c r="L122" s="592"/>
      <c r="M122" s="592"/>
      <c r="N122" s="592"/>
      <c r="O122" s="592"/>
      <c r="P122" s="592"/>
      <c r="Q122" s="592"/>
      <c r="R122" s="592"/>
      <c r="S122" s="592"/>
      <c r="T122" s="592"/>
      <c r="U122" s="592"/>
      <c r="V122" s="592"/>
      <c r="W122" s="592"/>
      <c r="X122" s="592"/>
      <c r="Y122" s="592"/>
      <c r="Z122" s="592"/>
      <c r="AA122" s="592"/>
      <c r="AB122" s="592"/>
      <c r="AC122" s="592"/>
      <c r="AD122" s="592"/>
      <c r="AE122" s="592"/>
      <c r="AF122" s="592"/>
      <c r="AG122" s="592"/>
      <c r="AH122" s="592"/>
      <c r="AI122" s="592"/>
      <c r="AJ122" s="592"/>
    </row>
  </sheetData>
  <sheetProtection formatCells="0" formatColumns="0" formatRows="0"/>
  <mergeCells count="139">
    <mergeCell ref="A103:AJ122"/>
    <mergeCell ref="AM97:BV97"/>
    <mergeCell ref="AM98:BV98"/>
    <mergeCell ref="A99:G102"/>
    <mergeCell ref="H99:AJ102"/>
    <mergeCell ref="AM99:BV99"/>
    <mergeCell ref="AM101:BV101"/>
    <mergeCell ref="AA94:AI94"/>
    <mergeCell ref="K95:M95"/>
    <mergeCell ref="N95:AI96"/>
    <mergeCell ref="J96:M96"/>
    <mergeCell ref="J97:M98"/>
    <mergeCell ref="N97:AI98"/>
    <mergeCell ref="A88:G91"/>
    <mergeCell ref="H88:AJ91"/>
    <mergeCell ref="AM88:BV88"/>
    <mergeCell ref="A92:G98"/>
    <mergeCell ref="H92:AJ92"/>
    <mergeCell ref="AM92:BV92"/>
    <mergeCell ref="J93:Z93"/>
    <mergeCell ref="AC93:AE93"/>
    <mergeCell ref="K94:X94"/>
    <mergeCell ref="AA82:AJ82"/>
    <mergeCell ref="H83:X83"/>
    <mergeCell ref="Y83:Z83"/>
    <mergeCell ref="AA83:AJ83"/>
    <mergeCell ref="A84:G87"/>
    <mergeCell ref="H84:AJ87"/>
    <mergeCell ref="AM79:BV79"/>
    <mergeCell ref="A80:G83"/>
    <mergeCell ref="H80:X80"/>
    <mergeCell ref="Y80:Z80"/>
    <mergeCell ref="AA80:AJ80"/>
    <mergeCell ref="H81:X81"/>
    <mergeCell ref="Y81:Z81"/>
    <mergeCell ref="AA81:AJ81"/>
    <mergeCell ref="H82:X82"/>
    <mergeCell ref="Y82:Z82"/>
    <mergeCell ref="AM84:BV84"/>
    <mergeCell ref="H79:X79"/>
    <mergeCell ref="Y79:Z79"/>
    <mergeCell ref="AA79:AE79"/>
    <mergeCell ref="AF79:AJ79"/>
    <mergeCell ref="A69:G79"/>
    <mergeCell ref="H69:X69"/>
    <mergeCell ref="Y69:Z69"/>
    <mergeCell ref="AM70:BV70"/>
    <mergeCell ref="H71:X71"/>
    <mergeCell ref="Y71:Z71"/>
    <mergeCell ref="AA71:AE71"/>
    <mergeCell ref="AF71:AJ71"/>
    <mergeCell ref="H76:X76"/>
    <mergeCell ref="Y76:Z76"/>
    <mergeCell ref="AA76:AE76"/>
    <mergeCell ref="AF76:AJ76"/>
    <mergeCell ref="H75:X75"/>
    <mergeCell ref="Y75:Z75"/>
    <mergeCell ref="AA75:AE75"/>
    <mergeCell ref="AF75:AJ75"/>
    <mergeCell ref="H72:X72"/>
    <mergeCell ref="Y72:Z72"/>
    <mergeCell ref="AA72:AE72"/>
    <mergeCell ref="AF72:AJ72"/>
    <mergeCell ref="H73:X73"/>
    <mergeCell ref="Y73:Z73"/>
    <mergeCell ref="AA73:AE73"/>
    <mergeCell ref="AF73:AJ73"/>
    <mergeCell ref="H78:X78"/>
    <mergeCell ref="Y78:Z78"/>
    <mergeCell ref="AA78:AE78"/>
    <mergeCell ref="AF78:AJ78"/>
    <mergeCell ref="AF70:AJ70"/>
    <mergeCell ref="H77:X77"/>
    <mergeCell ref="Y77:Z77"/>
    <mergeCell ref="AA77:AE77"/>
    <mergeCell ref="A21:G35"/>
    <mergeCell ref="H21:AJ35"/>
    <mergeCell ref="AA69:AE69"/>
    <mergeCell ref="AF69:AJ69"/>
    <mergeCell ref="H70:X70"/>
    <mergeCell ref="Y70:Z70"/>
    <mergeCell ref="AA70:AE70"/>
    <mergeCell ref="H74:X74"/>
    <mergeCell ref="Y74:Z74"/>
    <mergeCell ref="AA74:AE74"/>
    <mergeCell ref="AF74:AJ74"/>
    <mergeCell ref="AF77:AJ77"/>
    <mergeCell ref="AM21:BV21"/>
    <mergeCell ref="A36:B68"/>
    <mergeCell ref="C36:AJ36"/>
    <mergeCell ref="C37:AJ46"/>
    <mergeCell ref="AM37:BV37"/>
    <mergeCell ref="AM39:BV39"/>
    <mergeCell ref="C47:AJ57"/>
    <mergeCell ref="AM48:BV48"/>
    <mergeCell ref="C58:AJ68"/>
    <mergeCell ref="AI17:AJ18"/>
    <mergeCell ref="AM17:BV17"/>
    <mergeCell ref="AM18:BV18"/>
    <mergeCell ref="A19:G20"/>
    <mergeCell ref="H19:P20"/>
    <mergeCell ref="Q19:R20"/>
    <mergeCell ref="S19:Y20"/>
    <mergeCell ref="Z19:AH20"/>
    <mergeCell ref="AI19:AJ20"/>
    <mergeCell ref="AM19:BV19"/>
    <mergeCell ref="A17:G18"/>
    <mergeCell ref="H17:P18"/>
    <mergeCell ref="Q17:R18"/>
    <mergeCell ref="S17:AA18"/>
    <mergeCell ref="AB17:AE18"/>
    <mergeCell ref="AF17:AH18"/>
    <mergeCell ref="AM20:BV20"/>
    <mergeCell ref="A14:G16"/>
    <mergeCell ref="H14:AA16"/>
    <mergeCell ref="AB14:AE16"/>
    <mergeCell ref="AF14:AJ16"/>
    <mergeCell ref="AM14:BV14"/>
    <mergeCell ref="AM15:BV15"/>
    <mergeCell ref="A7:G8"/>
    <mergeCell ref="H7:AJ8"/>
    <mergeCell ref="AM7:BV7"/>
    <mergeCell ref="A9:G10"/>
    <mergeCell ref="H9:AJ10"/>
    <mergeCell ref="A11:G13"/>
    <mergeCell ref="H11:AJ13"/>
    <mergeCell ref="AM13:BV13"/>
    <mergeCell ref="N5:S5"/>
    <mergeCell ref="T5:AA5"/>
    <mergeCell ref="AB5:AE5"/>
    <mergeCell ref="AF5:AH5"/>
    <mergeCell ref="AM5:BV5"/>
    <mergeCell ref="AM6:BV6"/>
    <mergeCell ref="A1:I1"/>
    <mergeCell ref="AG1:AI1"/>
    <mergeCell ref="AM1:BV1"/>
    <mergeCell ref="B3:V3"/>
    <mergeCell ref="W3:AA3"/>
    <mergeCell ref="AB3:AG3"/>
  </mergeCells>
  <phoneticPr fontId="3"/>
  <conditionalFormatting sqref="AK18">
    <cfRule type="cellIs" dxfId="32" priority="28" operator="between">
      <formula>43586</formula>
      <formula>43830</formula>
    </cfRule>
  </conditionalFormatting>
  <conditionalFormatting sqref="AM36:BV36 AM8:BV19 AM38:BV38 AM1:BV6 AM49:BV68 AM98:BV98 AM40:BV47 AM85:BV91">
    <cfRule type="expression" dxfId="31" priority="27">
      <formula>AM1&lt;&gt;""</formula>
    </cfRule>
  </conditionalFormatting>
  <conditionalFormatting sqref="AM37">
    <cfRule type="expression" dxfId="30" priority="26">
      <formula>AM37&lt;&gt;""</formula>
    </cfRule>
  </conditionalFormatting>
  <conditionalFormatting sqref="AM79 AM69:BV69 AM78:BV78 AM74:BV75">
    <cfRule type="expression" dxfId="29" priority="24">
      <formula>AM69&lt;&gt;""</formula>
    </cfRule>
  </conditionalFormatting>
  <conditionalFormatting sqref="AM80:BV83">
    <cfRule type="expression" dxfId="28" priority="23">
      <formula>AM80&lt;&gt;""</formula>
    </cfRule>
  </conditionalFormatting>
  <conditionalFormatting sqref="AM100:BP100">
    <cfRule type="expression" dxfId="27" priority="22">
      <formula>AM100&lt;&gt;""</formula>
    </cfRule>
  </conditionalFormatting>
  <conditionalFormatting sqref="AM33:BP35">
    <cfRule type="expression" dxfId="26" priority="25">
      <formula>#REF!&lt;&gt;""</formula>
    </cfRule>
  </conditionalFormatting>
  <conditionalFormatting sqref="AM29:BP32">
    <cfRule type="expression" dxfId="25" priority="21">
      <formula>#REF!&lt;&gt;""</formula>
    </cfRule>
  </conditionalFormatting>
  <conditionalFormatting sqref="AM22:BP22 AM27:BP28 AM24:BP25">
    <cfRule type="expression" dxfId="24" priority="20">
      <formula>#REF!&lt;&gt;""</formula>
    </cfRule>
  </conditionalFormatting>
  <conditionalFormatting sqref="AM26:BP26">
    <cfRule type="expression" dxfId="23" priority="19">
      <formula>#REF!&lt;&gt;""</formula>
    </cfRule>
  </conditionalFormatting>
  <conditionalFormatting sqref="AM7:BV7">
    <cfRule type="expression" dxfId="22" priority="18">
      <formula>AM7&lt;&gt;""</formula>
    </cfRule>
  </conditionalFormatting>
  <conditionalFormatting sqref="AM77:BV77">
    <cfRule type="expression" dxfId="21" priority="17">
      <formula>AM77&lt;&gt;""</formula>
    </cfRule>
  </conditionalFormatting>
  <conditionalFormatting sqref="AM76:BV76">
    <cfRule type="expression" dxfId="20" priority="16">
      <formula>AM76&lt;&gt;""</formula>
    </cfRule>
  </conditionalFormatting>
  <conditionalFormatting sqref="AM71:BV72">
    <cfRule type="expression" dxfId="19" priority="15">
      <formula>AM71&lt;&gt;""</formula>
    </cfRule>
  </conditionalFormatting>
  <conditionalFormatting sqref="AM73:BV73">
    <cfRule type="expression" dxfId="18" priority="14">
      <formula>AM73&lt;&gt;""</formula>
    </cfRule>
  </conditionalFormatting>
  <conditionalFormatting sqref="AM70">
    <cfRule type="expression" dxfId="17" priority="13">
      <formula>AM70&lt;&gt;""</formula>
    </cfRule>
  </conditionalFormatting>
  <conditionalFormatting sqref="AM21">
    <cfRule type="expression" dxfId="16" priority="12">
      <formula>AM21&lt;&gt;""</formula>
    </cfRule>
  </conditionalFormatting>
  <conditionalFormatting sqref="AM99:BV99">
    <cfRule type="expression" dxfId="15" priority="11">
      <formula>AM99&lt;&gt;""</formula>
    </cfRule>
  </conditionalFormatting>
  <conditionalFormatting sqref="AM101:BV101">
    <cfRule type="expression" dxfId="14" priority="10">
      <formula>AM101&lt;&gt;""</formula>
    </cfRule>
  </conditionalFormatting>
  <conditionalFormatting sqref="AM48">
    <cfRule type="expression" dxfId="13" priority="8">
      <formula>AM48&lt;&gt;""</formula>
    </cfRule>
  </conditionalFormatting>
  <conditionalFormatting sqref="AM96:BP96">
    <cfRule type="expression" dxfId="12" priority="7">
      <formula>AM96&lt;&gt;""</formula>
    </cfRule>
  </conditionalFormatting>
  <conditionalFormatting sqref="AM92:BV95">
    <cfRule type="expression" dxfId="11" priority="6">
      <formula>AM92&lt;&gt;""</formula>
    </cfRule>
  </conditionalFormatting>
  <conditionalFormatting sqref="AM97:BV97">
    <cfRule type="expression" dxfId="10" priority="5">
      <formula>AM97&lt;&gt;""</formula>
    </cfRule>
  </conditionalFormatting>
  <conditionalFormatting sqref="AM39">
    <cfRule type="expression" dxfId="9" priority="4">
      <formula>AM39&lt;&gt;""</formula>
    </cfRule>
  </conditionalFormatting>
  <conditionalFormatting sqref="AM20:BV20">
    <cfRule type="expression" dxfId="8" priority="3">
      <formula>AM20&lt;&gt;""</formula>
    </cfRule>
  </conditionalFormatting>
  <conditionalFormatting sqref="AM84">
    <cfRule type="expression" dxfId="7" priority="1">
      <formula>AM84&lt;&gt;""</formula>
    </cfRule>
  </conditionalFormatting>
  <dataValidations count="10">
    <dataValidation type="list" allowBlank="1" showInputMessage="1" showErrorMessage="1" sqref="AF14:AJ16">
      <formula1>"新規,継続"</formula1>
    </dataValidation>
    <dataValidation allowBlank="1" showErrorMessage="1" sqref="H70:X74 H81:Z83"/>
    <dataValidation type="list" allowBlank="1" showInputMessage="1" showErrorMessage="1" sqref="AB3:AG3">
      <formula1>"（都道府県分）,（市町村分）,(      　分）"</formula1>
    </dataValidation>
    <dataValidation type="list" errorStyle="information" allowBlank="1" showInputMessage="1" showErrorMessage="1" sqref="H99:AJ102">
      <formula1>"有,無"</formula1>
    </dataValidation>
    <dataValidation type="list" imeMode="hiragana" allowBlank="1" showInputMessage="1" promptTitle="単位" prompt="目標値・実績値の単位を入力してください。リストに表示されない場合は、直接入力してださい。" sqref="Y70:Z79">
      <formula1>単位</formula1>
    </dataValidation>
    <dataValidation imeMode="hiragana" allowBlank="1" showInputMessage="1" showErrorMessage="1" promptTitle="KPI項目" prompt="交付申請時の計画書に記載の項目をもれなく入力してください。" sqref="H75:X79"/>
    <dataValidation imeMode="off" allowBlank="1" showInputMessage="1" showErrorMessage="1" sqref="AA81:AA83 AA70:AJ79"/>
    <dataValidation type="date" errorStyle="warning" imeMode="off" allowBlank="1" showInputMessage="1" showErrorMessage="1" errorTitle="実施期間" error="H31.4.1～R2.3.31の間の年月日を入力してください。" sqref="AK18">
      <formula1>43556</formula1>
      <formula2>43921</formula2>
    </dataValidation>
    <dataValidation type="list" errorStyle="information" allowBlank="1" showInputMessage="1" showErrorMessage="1" errorTitle="個票No" error="リストから丸囲み数字を選択してください" sqref="AG1:AI1">
      <formula1>個票No</formula1>
    </dataValidation>
    <dataValidation errorStyle="warning" imeMode="hiragana" allowBlank="1" showInputMessage="1" errorTitle="関連事業メニュー" error="入力内容を確認してください。" sqref="H14:H15 AB14"/>
  </dataValidations>
  <pageMargins left="0.70078740157480324" right="0.70078740157480324" top="0.35433070866141736" bottom="0.35433070866141736" header="0.31496062992125984" footer="0.31496062992125984"/>
  <pageSetup paperSize="9" fitToHeight="0" orientation="portrait" r:id="rId1"/>
  <rowBreaks count="1" manualBreakCount="1">
    <brk id="68"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161925</xdr:colOff>
                    <xdr:row>92</xdr:row>
                    <xdr:rowOff>9525</xdr:rowOff>
                  </from>
                  <to>
                    <xdr:col>9</xdr:col>
                    <xdr:colOff>47625</xdr:colOff>
                    <xdr:row>92</xdr:row>
                    <xdr:rowOff>142875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26</xdr:col>
                    <xdr:colOff>171450</xdr:colOff>
                    <xdr:row>92</xdr:row>
                    <xdr:rowOff>9525</xdr:rowOff>
                  </from>
                  <to>
                    <xdr:col>28</xdr:col>
                    <xdr:colOff>57150</xdr:colOff>
                    <xdr:row>92</xdr:row>
                    <xdr:rowOff>142875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171450</xdr:colOff>
                    <xdr:row>93</xdr:row>
                    <xdr:rowOff>9525</xdr:rowOff>
                  </from>
                  <to>
                    <xdr:col>10</xdr:col>
                    <xdr:colOff>57150</xdr:colOff>
                    <xdr:row>93</xdr:row>
                    <xdr:rowOff>142875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171450</xdr:colOff>
                    <xdr:row>94</xdr:row>
                    <xdr:rowOff>9525</xdr:rowOff>
                  </from>
                  <to>
                    <xdr:col>10</xdr:col>
                    <xdr:colOff>57150</xdr:colOff>
                    <xdr:row>94</xdr:row>
                    <xdr:rowOff>142875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171450</xdr:colOff>
                    <xdr:row>93</xdr:row>
                    <xdr:rowOff>9525</xdr:rowOff>
                  </from>
                  <to>
                    <xdr:col>26</xdr:col>
                    <xdr:colOff>57150</xdr:colOff>
                    <xdr:row>93</xdr:row>
                    <xdr:rowOff>142875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date" errorStyle="warning" imeMode="off" allowBlank="1" showInputMessage="1" showErrorMessage="1" errorTitle="実施期間" error="入力内容を確認してください。">
          <x14:formula1>
            <xm:f>'\\C8fsva001\ogya\20 少子化担当\06 交付金\令和４年度執行(R3補正・R4当初)\99_R4向け見直し作業\要綱・要領\00_作業用\要綱\様式\作業中\実績報告\[211217別紙様式第８関係実績報告書（2-1、2-2）様式.xlsx]【管理sht】'!#REF!</xm:f>
          </x14:formula1>
          <x14:formula2>
            <xm:f>'\\C8fsva001\ogya\20 少子化担当\06 交付金\令和４年度執行(R3補正・R4当初)\99_R4向け見直し作業\要綱・要領\00_作業用\要綱\様式\作業中\実績報告\[211217別紙様式第８関係実績報告書（2-1、2-2）様式.xlsx]【管理sht】'!#REF!</xm:f>
          </x14:formula2>
          <xm:sqref>H17</xm:sqref>
        </x14:dataValidation>
        <x14:dataValidation type="list" errorStyle="warning" allowBlank="1" showInputMessage="1" showErrorMessage="1" errorTitle="事業メニュー" error="入力内容を確認してください！" promptTitle="事業メニュー" prompt="リストから選択してください。">
          <x14:formula1>
            <xm:f>'\\C8fsva001\ogya\20 少子化担当\06 交付金\令和４年度執行(R3補正・R4当初)\99_R4向け見直し作業\要綱・要領\00_作業用\要綱\様式\作業中\実績報告\[211217別紙様式第８関係実績報告書（2-1、2-2）様式.xlsx]リンク先'!#REF!</xm:f>
          </x14:formula1>
          <xm:sqref>H7:AJ8</xm:sqref>
        </x14:dataValidation>
        <x14:dataValidation type="list" errorStyle="warning" allowBlank="1" showInputMessage="1" showErrorMessage="1" errorTitle="関連事業メニュー" error="入力内容を確認してください。" promptTitle="関連事業メニュー" prompt="リストから選択してください。">
          <x14:formula1>
            <xm:f>INDIRECT(TEXT($H$9&amp;'\\C8fsva001\ogya\20 少子化担当\06 交付金\令和４年度執行(R3補正・R4当初)\99_R4向け見直し作業\要綱・要領\00_作業用\要綱\様式\作業中\実績報告\[211217別紙様式第８関係実績報告書（2-1、2-2）様式.xlsx]リンク先'!#REF!,"@"))</xm:f>
          </x14:formula1>
          <xm:sqref>H11:AJ13</xm:sqref>
        </x14:dataValidation>
        <x14:dataValidation type="list" errorStyle="warning" allowBlank="1" showInputMessage="1" showErrorMessage="1" errorTitle="事業区分" error="入力内容を確認してください" promptTitle="区分" prompt="リストから選択してください。">
          <x14:formula1>
            <xm:f>INDIRECT(TEXT($H$7&amp;'\\C8fsva001\ogya\20 少子化担当\06 交付金\令和４年度執行(R3補正・R4当初)\99_R4向け見直し作業\要綱・要領\00_作業用\要綱\様式\作業中\実績報告\[211217別紙様式第８関係実績報告書（2-1、2-2）様式.xlsx]リンク先'!#REF!,"@"))</xm:f>
          </x14:formula1>
          <xm:sqref>H9:AJ10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C97"/>
  <sheetViews>
    <sheetView showGridLines="0" view="pageBreakPreview" topLeftCell="C22" zoomScaleNormal="100" zoomScaleSheetLayoutView="100" workbookViewId="0">
      <selection activeCell="AF11" sqref="AF11"/>
    </sheetView>
  </sheetViews>
  <sheetFormatPr defaultColWidth="3.28515625" defaultRowHeight="13.5" x14ac:dyDescent="0.15"/>
  <cols>
    <col min="1" max="1" width="18.28515625" style="196" hidden="1" customWidth="1"/>
    <col min="2" max="2" width="7.7109375" style="196" hidden="1" customWidth="1"/>
    <col min="3" max="93" width="3" style="196" customWidth="1"/>
    <col min="94" max="16384" width="3.28515625" style="196"/>
  </cols>
  <sheetData>
    <row r="1" spans="1:81" x14ac:dyDescent="0.15">
      <c r="C1" s="620" t="s">
        <v>7440</v>
      </c>
      <c r="D1" s="620"/>
      <c r="E1" s="620"/>
      <c r="F1" s="620"/>
      <c r="G1" s="620"/>
      <c r="H1" s="620"/>
      <c r="I1" s="620"/>
      <c r="J1" s="620"/>
      <c r="K1" s="620"/>
      <c r="L1" s="620"/>
      <c r="M1" s="620"/>
      <c r="N1" s="620"/>
      <c r="O1" s="620"/>
      <c r="P1" s="620"/>
      <c r="Q1" s="620"/>
      <c r="R1" s="620"/>
      <c r="S1" s="620"/>
      <c r="T1" s="620"/>
      <c r="U1" s="620"/>
      <c r="V1" s="620"/>
      <c r="W1" s="620"/>
      <c r="X1" s="620"/>
      <c r="Y1" s="620"/>
      <c r="Z1" s="620"/>
      <c r="AA1" s="620"/>
      <c r="AB1" s="620"/>
      <c r="AC1" s="620"/>
      <c r="AD1" s="620"/>
      <c r="AE1" s="620"/>
      <c r="AF1" s="620"/>
      <c r="AG1" s="620"/>
      <c r="AH1" s="620"/>
      <c r="AI1" s="620"/>
      <c r="AJ1" s="620"/>
      <c r="AK1" s="620"/>
      <c r="AL1" s="620"/>
      <c r="AM1" s="620"/>
      <c r="AN1" s="197"/>
      <c r="AO1" s="197"/>
      <c r="AP1" s="197"/>
      <c r="AQ1" s="197"/>
      <c r="AR1" s="197"/>
    </row>
    <row r="2" spans="1:81" ht="14.25" x14ac:dyDescent="0.15">
      <c r="C2" s="621" t="s">
        <v>7478</v>
      </c>
      <c r="D2" s="621"/>
      <c r="E2" s="621"/>
      <c r="F2" s="621"/>
      <c r="G2" s="621"/>
      <c r="H2" s="621"/>
      <c r="I2" s="621"/>
      <c r="J2" s="621"/>
      <c r="K2" s="621"/>
      <c r="L2" s="621"/>
      <c r="M2" s="621"/>
      <c r="N2" s="621"/>
      <c r="O2" s="621"/>
      <c r="P2" s="621"/>
      <c r="Q2" s="621"/>
      <c r="R2" s="621"/>
      <c r="S2" s="621"/>
      <c r="T2" s="621"/>
      <c r="U2" s="621"/>
      <c r="V2" s="621"/>
      <c r="W2" s="621"/>
      <c r="X2" s="621"/>
      <c r="Y2" s="621"/>
      <c r="Z2" s="621"/>
      <c r="AA2" s="621"/>
      <c r="AB2" s="621"/>
      <c r="AC2" s="621"/>
      <c r="AD2" s="621"/>
      <c r="AE2" s="621"/>
      <c r="AF2" s="621"/>
      <c r="AG2" s="621"/>
      <c r="AH2" s="621"/>
      <c r="AI2" s="621"/>
      <c r="AJ2" s="621"/>
      <c r="AK2" s="621"/>
      <c r="AL2" s="621"/>
      <c r="AM2" s="621"/>
      <c r="AN2" s="198"/>
      <c r="AO2" s="198"/>
      <c r="AP2" s="198"/>
      <c r="AQ2" s="198"/>
      <c r="AR2" s="198"/>
      <c r="AU2" s="199"/>
      <c r="AV2" s="199"/>
      <c r="AW2" s="199"/>
      <c r="AX2" s="199"/>
      <c r="AY2" s="199"/>
      <c r="AZ2" s="199"/>
      <c r="BA2" s="199"/>
      <c r="BB2" s="199"/>
      <c r="BC2" s="199"/>
      <c r="BD2" s="199"/>
      <c r="BE2" s="199"/>
      <c r="BF2" s="199"/>
      <c r="BG2" s="199"/>
      <c r="BH2" s="199"/>
      <c r="BI2" s="199"/>
      <c r="BJ2" s="199"/>
      <c r="BK2" s="199"/>
      <c r="BL2" s="199"/>
      <c r="BM2" s="199"/>
      <c r="BN2" s="199"/>
      <c r="BO2" s="199"/>
      <c r="BP2" s="199"/>
      <c r="BQ2" s="199"/>
      <c r="BR2" s="199"/>
      <c r="BS2" s="199"/>
      <c r="BT2" s="199"/>
      <c r="BU2" s="199"/>
      <c r="BV2" s="199"/>
      <c r="BW2" s="199"/>
      <c r="BX2" s="199"/>
    </row>
    <row r="3" spans="1:81" ht="14.25" thickBot="1" x14ac:dyDescent="0.2">
      <c r="B3" s="200"/>
      <c r="AU3" s="199"/>
      <c r="AV3" s="199"/>
      <c r="AW3" s="199"/>
      <c r="AX3" s="199"/>
      <c r="AY3" s="199"/>
      <c r="AZ3" s="199"/>
      <c r="BA3" s="199"/>
      <c r="BB3" s="199"/>
      <c r="BC3" s="199"/>
      <c r="BD3" s="199"/>
      <c r="BE3" s="199"/>
      <c r="BF3" s="199"/>
      <c r="BG3" s="199"/>
      <c r="BH3" s="199"/>
      <c r="BI3" s="199"/>
      <c r="BJ3" s="199"/>
      <c r="BK3" s="199"/>
      <c r="BL3" s="199"/>
      <c r="BM3" s="199"/>
      <c r="BN3" s="199"/>
      <c r="BO3" s="199"/>
      <c r="BP3" s="199"/>
      <c r="BQ3" s="199"/>
      <c r="BR3" s="199"/>
      <c r="BS3" s="199"/>
      <c r="BT3" s="199"/>
      <c r="BU3" s="199"/>
      <c r="BV3" s="199"/>
      <c r="BW3" s="199"/>
      <c r="BX3" s="199"/>
    </row>
    <row r="4" spans="1:81" x14ac:dyDescent="0.15">
      <c r="B4" s="200"/>
      <c r="C4" s="622" t="s">
        <v>7441</v>
      </c>
      <c r="D4" s="623"/>
      <c r="E4" s="623"/>
      <c r="F4" s="623"/>
      <c r="G4" s="623"/>
      <c r="H4" s="623"/>
      <c r="I4" s="623"/>
      <c r="J4" s="624" t="str">
        <f>'要綱様式2-1個票'!AF5&amp;""&amp;IF('要綱様式2-1個票'!AF5='要綱様式2-1個票'!T5,"",'要綱様式2-1個票'!T5)</f>
        <v/>
      </c>
      <c r="K4" s="625"/>
      <c r="L4" s="625"/>
      <c r="M4" s="625"/>
      <c r="N4" s="625"/>
      <c r="O4" s="625"/>
      <c r="P4" s="625"/>
      <c r="Q4" s="625"/>
      <c r="R4" s="625"/>
      <c r="S4" s="625"/>
      <c r="T4" s="625"/>
      <c r="U4" s="625"/>
      <c r="V4" s="625"/>
      <c r="W4" s="625"/>
      <c r="X4" s="625"/>
      <c r="Y4" s="625"/>
      <c r="Z4" s="625"/>
      <c r="AA4" s="625"/>
      <c r="AB4" s="625"/>
      <c r="AC4" s="625"/>
      <c r="AD4" s="625"/>
      <c r="AE4" s="625"/>
      <c r="AF4" s="625"/>
      <c r="AG4" s="625"/>
      <c r="AH4" s="625"/>
      <c r="AI4" s="625"/>
      <c r="AJ4" s="625"/>
      <c r="AK4" s="625"/>
      <c r="AL4" s="625"/>
      <c r="AM4" s="626"/>
      <c r="AN4" s="212"/>
      <c r="AO4" s="212"/>
      <c r="AP4" s="212"/>
      <c r="AQ4" s="212"/>
      <c r="AR4" s="212"/>
      <c r="AU4" s="199"/>
      <c r="AV4" s="199"/>
      <c r="AW4" s="199"/>
      <c r="AX4" s="199"/>
      <c r="AY4" s="199"/>
      <c r="AZ4" s="199"/>
      <c r="BA4" s="199"/>
      <c r="BB4" s="199"/>
      <c r="BC4" s="201"/>
      <c r="BD4" s="199"/>
      <c r="BE4" s="199"/>
      <c r="BF4" s="199"/>
      <c r="BG4" s="199"/>
      <c r="BH4" s="199"/>
      <c r="BI4" s="199"/>
      <c r="BJ4" s="199"/>
      <c r="BK4" s="199"/>
      <c r="BL4" s="199"/>
      <c r="BM4" s="199"/>
      <c r="BN4" s="199"/>
      <c r="BO4" s="199"/>
      <c r="BP4" s="199"/>
      <c r="BQ4" s="199"/>
      <c r="BR4" s="199"/>
      <c r="BS4" s="199"/>
      <c r="BT4" s="199"/>
      <c r="BU4" s="199"/>
      <c r="BV4" s="199"/>
      <c r="BW4" s="199"/>
      <c r="BX4" s="199"/>
    </row>
    <row r="5" spans="1:81" ht="15.75" customHeight="1" x14ac:dyDescent="0.15">
      <c r="B5" s="200"/>
      <c r="C5" s="627" t="s">
        <v>7442</v>
      </c>
      <c r="D5" s="628"/>
      <c r="E5" s="628"/>
      <c r="F5" s="628"/>
      <c r="G5" s="628"/>
      <c r="H5" s="628"/>
      <c r="I5" s="629"/>
      <c r="J5" s="636">
        <f>'要綱様式2-1個票'!H14</f>
        <v>0</v>
      </c>
      <c r="K5" s="636"/>
      <c r="L5" s="636"/>
      <c r="M5" s="636"/>
      <c r="N5" s="636"/>
      <c r="O5" s="636"/>
      <c r="P5" s="636"/>
      <c r="Q5" s="636"/>
      <c r="R5" s="636"/>
      <c r="S5" s="636"/>
      <c r="T5" s="636"/>
      <c r="U5" s="636"/>
      <c r="V5" s="636"/>
      <c r="W5" s="636"/>
      <c r="X5" s="636"/>
      <c r="Y5" s="636"/>
      <c r="Z5" s="636"/>
      <c r="AA5" s="636"/>
      <c r="AB5" s="636"/>
      <c r="AC5" s="636"/>
      <c r="AD5" s="636"/>
      <c r="AE5" s="636"/>
      <c r="AF5" s="636"/>
      <c r="AG5" s="636"/>
      <c r="AH5" s="636"/>
      <c r="AI5" s="636"/>
      <c r="AJ5" s="636"/>
      <c r="AK5" s="636"/>
      <c r="AL5" s="636"/>
      <c r="AM5" s="637"/>
      <c r="AN5" s="212"/>
      <c r="AO5" s="212"/>
      <c r="AP5" s="212"/>
      <c r="AQ5" s="212"/>
      <c r="AR5" s="212"/>
      <c r="AU5" s="199"/>
      <c r="AV5" s="199"/>
      <c r="AW5" s="199"/>
      <c r="AX5" s="199"/>
      <c r="AY5" s="199"/>
      <c r="AZ5" s="199"/>
      <c r="BA5" s="199"/>
      <c r="BB5" s="199"/>
      <c r="BC5" s="201"/>
      <c r="BD5" s="199"/>
      <c r="BE5" s="199"/>
      <c r="BF5" s="199"/>
      <c r="BG5" s="199"/>
      <c r="BH5" s="199"/>
      <c r="BI5" s="199"/>
      <c r="BJ5" s="199"/>
      <c r="BK5" s="199"/>
      <c r="BL5" s="199"/>
      <c r="BM5" s="199"/>
      <c r="BN5" s="199"/>
      <c r="BO5" s="199"/>
      <c r="BP5" s="199"/>
      <c r="BQ5" s="199"/>
      <c r="BR5" s="199"/>
      <c r="BS5" s="199"/>
      <c r="BT5" s="199"/>
      <c r="BU5" s="199"/>
      <c r="BV5" s="199"/>
      <c r="BW5" s="199"/>
      <c r="BX5" s="199"/>
    </row>
    <row r="6" spans="1:81" ht="15.75" customHeight="1" x14ac:dyDescent="0.15">
      <c r="B6" s="200"/>
      <c r="C6" s="630"/>
      <c r="D6" s="631"/>
      <c r="E6" s="631"/>
      <c r="F6" s="631"/>
      <c r="G6" s="631"/>
      <c r="H6" s="631"/>
      <c r="I6" s="632"/>
      <c r="J6" s="638" t="s">
        <v>7443</v>
      </c>
      <c r="K6" s="639"/>
      <c r="L6" s="639"/>
      <c r="M6" s="639"/>
      <c r="N6" s="639"/>
      <c r="O6" s="639"/>
      <c r="P6" s="639"/>
      <c r="Q6" s="639"/>
      <c r="R6" s="602"/>
      <c r="S6" s="602"/>
      <c r="T6" s="602"/>
      <c r="U6" s="602"/>
      <c r="V6" s="602"/>
      <c r="W6" s="602"/>
      <c r="X6" s="602"/>
      <c r="Y6" s="602"/>
      <c r="Z6" s="602"/>
      <c r="AA6" s="602"/>
      <c r="AB6" s="602"/>
      <c r="AC6" s="602"/>
      <c r="AD6" s="602"/>
      <c r="AE6" s="602"/>
      <c r="AF6" s="602"/>
      <c r="AG6" s="602"/>
      <c r="AH6" s="602"/>
      <c r="AI6" s="602"/>
      <c r="AJ6" s="602"/>
      <c r="AK6" s="602"/>
      <c r="AL6" s="603" t="s">
        <v>7284</v>
      </c>
      <c r="AM6" s="604"/>
      <c r="AN6" s="212"/>
      <c r="AO6" s="212"/>
      <c r="AP6" s="212"/>
      <c r="AQ6" s="212"/>
      <c r="AR6" s="212"/>
      <c r="AU6" s="199"/>
      <c r="AV6" s="199"/>
      <c r="AW6" s="199"/>
      <c r="AX6" s="199"/>
      <c r="AY6" s="199"/>
      <c r="AZ6" s="199"/>
      <c r="BA6" s="199"/>
      <c r="BB6" s="199"/>
      <c r="BC6" s="201"/>
      <c r="BD6" s="199"/>
      <c r="BE6" s="199"/>
      <c r="BF6" s="199"/>
      <c r="BG6" s="199"/>
      <c r="BH6" s="199"/>
      <c r="BI6" s="199"/>
      <c r="BJ6" s="199"/>
      <c r="BK6" s="199"/>
      <c r="BL6" s="199"/>
      <c r="BM6" s="199"/>
      <c r="BN6" s="199"/>
      <c r="BO6" s="199"/>
      <c r="BP6" s="199"/>
      <c r="BQ6" s="199"/>
      <c r="BR6" s="199"/>
      <c r="BS6" s="199"/>
      <c r="BT6" s="199"/>
      <c r="BU6" s="199"/>
      <c r="BV6" s="199"/>
      <c r="BW6" s="199"/>
      <c r="BX6" s="199"/>
    </row>
    <row r="7" spans="1:81" x14ac:dyDescent="0.15">
      <c r="B7" s="200"/>
      <c r="C7" s="633"/>
      <c r="D7" s="634"/>
      <c r="E7" s="634"/>
      <c r="F7" s="634"/>
      <c r="G7" s="634"/>
      <c r="H7" s="634"/>
      <c r="I7" s="635"/>
      <c r="J7" s="638" t="s">
        <v>7444</v>
      </c>
      <c r="K7" s="639"/>
      <c r="L7" s="639"/>
      <c r="M7" s="639"/>
      <c r="N7" s="639"/>
      <c r="O7" s="639"/>
      <c r="P7" s="639"/>
      <c r="Q7" s="639"/>
      <c r="R7" s="602"/>
      <c r="S7" s="602"/>
      <c r="T7" s="602"/>
      <c r="U7" s="602"/>
      <c r="V7" s="602"/>
      <c r="W7" s="602"/>
      <c r="X7" s="602"/>
      <c r="Y7" s="602"/>
      <c r="Z7" s="602"/>
      <c r="AA7" s="602"/>
      <c r="AB7" s="602"/>
      <c r="AC7" s="602"/>
      <c r="AD7" s="602"/>
      <c r="AE7" s="602"/>
      <c r="AF7" s="602"/>
      <c r="AG7" s="602"/>
      <c r="AH7" s="602"/>
      <c r="AI7" s="602"/>
      <c r="AJ7" s="602"/>
      <c r="AK7" s="602"/>
      <c r="AL7" s="603" t="s">
        <v>7284</v>
      </c>
      <c r="AM7" s="604"/>
      <c r="AN7" s="204"/>
      <c r="AO7" s="204"/>
      <c r="AP7" s="204"/>
      <c r="AQ7" s="605"/>
      <c r="AR7" s="605"/>
      <c r="AU7" s="199"/>
      <c r="AV7" s="199"/>
      <c r="AW7" s="199"/>
      <c r="AX7" s="199"/>
      <c r="AY7" s="199"/>
      <c r="AZ7" s="199"/>
      <c r="BA7" s="199"/>
      <c r="BB7" s="199"/>
      <c r="BC7" s="201"/>
      <c r="BD7" s="199"/>
      <c r="BE7" s="199"/>
      <c r="BF7" s="199"/>
      <c r="BG7" s="199"/>
      <c r="BH7" s="199"/>
      <c r="BI7" s="199"/>
      <c r="BJ7" s="199"/>
      <c r="BK7" s="199"/>
      <c r="BL7" s="199"/>
      <c r="BM7" s="199"/>
      <c r="BN7" s="199"/>
      <c r="BO7" s="199"/>
      <c r="BP7" s="199"/>
      <c r="BQ7" s="199"/>
      <c r="BR7" s="199"/>
      <c r="BS7" s="199"/>
      <c r="BT7" s="199"/>
      <c r="BU7" s="199"/>
      <c r="BV7" s="199"/>
      <c r="BW7" s="199"/>
      <c r="BX7" s="199"/>
    </row>
    <row r="8" spans="1:81" x14ac:dyDescent="0.15">
      <c r="A8" s="202" t="s">
        <v>7445</v>
      </c>
      <c r="B8" s="200"/>
      <c r="C8" s="606" t="s">
        <v>7446</v>
      </c>
      <c r="D8" s="607"/>
      <c r="E8" s="607"/>
      <c r="F8" s="607"/>
      <c r="G8" s="607"/>
      <c r="H8" s="607"/>
      <c r="I8" s="608"/>
      <c r="J8" s="213" t="s">
        <v>7447</v>
      </c>
      <c r="K8" s="214"/>
      <c r="L8" s="612" t="s">
        <v>7448</v>
      </c>
      <c r="M8" s="612"/>
      <c r="N8" s="612"/>
      <c r="O8" s="612"/>
      <c r="P8" s="612"/>
      <c r="Q8" s="612"/>
      <c r="R8" s="612"/>
      <c r="S8" s="612"/>
      <c r="T8" s="612"/>
      <c r="U8" s="612"/>
      <c r="V8" s="612"/>
      <c r="W8" s="612"/>
      <c r="X8" s="612"/>
      <c r="Y8" s="612"/>
      <c r="Z8" s="612"/>
      <c r="AA8" s="612"/>
      <c r="AB8" s="612"/>
      <c r="AC8" s="612"/>
      <c r="AD8" s="612"/>
      <c r="AE8" s="612"/>
      <c r="AF8" s="612"/>
      <c r="AG8" s="612"/>
      <c r="AH8" s="612"/>
      <c r="AI8" s="612"/>
      <c r="AJ8" s="612"/>
      <c r="AK8" s="612"/>
      <c r="AL8" s="612"/>
      <c r="AM8" s="613"/>
      <c r="AN8" s="215"/>
      <c r="AO8" s="215"/>
      <c r="AP8" s="216"/>
      <c r="AQ8" s="216"/>
      <c r="AR8" s="216"/>
      <c r="AS8" s="199"/>
      <c r="AT8" s="199"/>
      <c r="AU8" s="199"/>
      <c r="AV8" s="199"/>
      <c r="AW8" s="199"/>
      <c r="AX8" s="201"/>
      <c r="AY8" s="199"/>
      <c r="AZ8" s="199"/>
      <c r="BA8" s="199"/>
      <c r="BB8" s="199"/>
      <c r="BC8" s="199"/>
      <c r="BD8" s="199"/>
      <c r="BE8" s="199"/>
      <c r="BF8" s="199"/>
      <c r="BG8" s="199"/>
      <c r="BH8" s="199"/>
      <c r="BI8" s="199"/>
      <c r="BJ8" s="199"/>
      <c r="BK8" s="199"/>
      <c r="BL8" s="199"/>
      <c r="BM8" s="199"/>
      <c r="BN8" s="199"/>
      <c r="BO8" s="199"/>
      <c r="BP8" s="199"/>
      <c r="BQ8" s="199"/>
      <c r="BR8" s="199"/>
      <c r="BS8" s="199"/>
    </row>
    <row r="9" spans="1:81" ht="13.5" customHeight="1" x14ac:dyDescent="0.15">
      <c r="A9" s="202"/>
      <c r="B9" s="200"/>
      <c r="C9" s="606"/>
      <c r="D9" s="607"/>
      <c r="E9" s="607"/>
      <c r="F9" s="607"/>
      <c r="G9" s="607"/>
      <c r="H9" s="607"/>
      <c r="I9" s="608"/>
      <c r="J9" s="614"/>
      <c r="K9" s="615"/>
      <c r="L9" s="615"/>
      <c r="M9" s="615"/>
      <c r="N9" s="615"/>
      <c r="O9" s="615"/>
      <c r="P9" s="615"/>
      <c r="Q9" s="615"/>
      <c r="R9" s="615"/>
      <c r="S9" s="615"/>
      <c r="T9" s="615"/>
      <c r="U9" s="615"/>
      <c r="V9" s="615"/>
      <c r="W9" s="615"/>
      <c r="X9" s="615"/>
      <c r="Y9" s="615"/>
      <c r="Z9" s="615"/>
      <c r="AA9" s="615"/>
      <c r="AB9" s="615"/>
      <c r="AC9" s="615"/>
      <c r="AD9" s="615"/>
      <c r="AE9" s="615"/>
      <c r="AF9" s="615"/>
      <c r="AG9" s="615"/>
      <c r="AH9" s="615"/>
      <c r="AI9" s="615"/>
      <c r="AJ9" s="615"/>
      <c r="AK9" s="615"/>
      <c r="AL9" s="615"/>
      <c r="AM9" s="616"/>
      <c r="AN9" s="215"/>
      <c r="AO9" s="215"/>
      <c r="AP9" s="215"/>
      <c r="AQ9" s="215"/>
      <c r="AR9" s="215"/>
      <c r="AU9" s="640" t="str">
        <f>IF(AND(B12=1,J9=""),"【要入力】流用元の事業の名称を記入してください。","")</f>
        <v/>
      </c>
      <c r="AV9" s="640"/>
      <c r="AW9" s="640"/>
      <c r="AX9" s="640"/>
      <c r="AY9" s="640"/>
      <c r="AZ9" s="640"/>
      <c r="BA9" s="640"/>
      <c r="BB9" s="640"/>
      <c r="BC9" s="640"/>
      <c r="BD9" s="640"/>
      <c r="BE9" s="640"/>
      <c r="BF9" s="640"/>
      <c r="BG9" s="640"/>
      <c r="BH9" s="640"/>
      <c r="BI9" s="640"/>
      <c r="BJ9" s="640"/>
      <c r="BK9" s="640"/>
      <c r="BL9" s="640"/>
      <c r="BM9" s="640"/>
      <c r="BN9" s="640"/>
      <c r="BO9" s="640"/>
      <c r="BP9" s="640"/>
      <c r="BQ9" s="640"/>
      <c r="BR9" s="640"/>
      <c r="BS9" s="640"/>
      <c r="BT9" s="640"/>
      <c r="BU9" s="640"/>
      <c r="BV9" s="640"/>
      <c r="BW9" s="640"/>
      <c r="BX9" s="640"/>
      <c r="BY9" s="203"/>
      <c r="BZ9" s="203"/>
      <c r="CA9" s="203"/>
      <c r="CB9" s="203"/>
      <c r="CC9" s="203"/>
    </row>
    <row r="10" spans="1:81" ht="14.25" thickBot="1" x14ac:dyDescent="0.2">
      <c r="A10" s="202"/>
      <c r="B10" s="200"/>
      <c r="C10" s="609"/>
      <c r="D10" s="610"/>
      <c r="E10" s="610"/>
      <c r="F10" s="610"/>
      <c r="G10" s="610"/>
      <c r="H10" s="610"/>
      <c r="I10" s="611"/>
      <c r="J10" s="617"/>
      <c r="K10" s="618"/>
      <c r="L10" s="618"/>
      <c r="M10" s="618"/>
      <c r="N10" s="618"/>
      <c r="O10" s="618"/>
      <c r="P10" s="618"/>
      <c r="Q10" s="618"/>
      <c r="R10" s="618"/>
      <c r="S10" s="618"/>
      <c r="T10" s="618"/>
      <c r="U10" s="618"/>
      <c r="V10" s="618"/>
      <c r="W10" s="618"/>
      <c r="X10" s="618"/>
      <c r="Y10" s="618"/>
      <c r="Z10" s="618"/>
      <c r="AA10" s="618"/>
      <c r="AB10" s="618"/>
      <c r="AC10" s="618"/>
      <c r="AD10" s="618"/>
      <c r="AE10" s="618"/>
      <c r="AF10" s="618"/>
      <c r="AG10" s="618"/>
      <c r="AH10" s="618"/>
      <c r="AI10" s="618"/>
      <c r="AJ10" s="618"/>
      <c r="AK10" s="618"/>
      <c r="AL10" s="618"/>
      <c r="AM10" s="619"/>
      <c r="AN10" s="215"/>
      <c r="AO10" s="215"/>
      <c r="AP10" s="216"/>
      <c r="AQ10" s="216"/>
      <c r="AR10" s="216"/>
      <c r="AS10" s="199"/>
      <c r="AT10" s="199"/>
      <c r="AU10" s="199"/>
      <c r="AV10" s="199"/>
      <c r="AW10" s="199"/>
      <c r="AX10" s="199"/>
      <c r="AY10" s="199"/>
      <c r="AZ10" s="199"/>
      <c r="BA10" s="199"/>
      <c r="BB10" s="199"/>
      <c r="BC10" s="199"/>
      <c r="BD10" s="199"/>
      <c r="BE10" s="199"/>
      <c r="BF10" s="199"/>
      <c r="BG10" s="199"/>
      <c r="BH10" s="199"/>
      <c r="BI10" s="199"/>
      <c r="BJ10" s="199"/>
      <c r="BK10" s="199"/>
      <c r="BL10" s="199"/>
      <c r="BM10" s="199"/>
      <c r="BN10" s="199"/>
      <c r="BO10" s="199"/>
      <c r="BP10" s="199"/>
      <c r="BQ10" s="199"/>
      <c r="BR10" s="199"/>
      <c r="BS10" s="199"/>
    </row>
    <row r="11" spans="1:81" x14ac:dyDescent="0.15">
      <c r="B11" s="200"/>
      <c r="C11" s="217"/>
      <c r="D11" s="217"/>
      <c r="E11" s="217"/>
      <c r="F11" s="217"/>
      <c r="G11" s="217"/>
      <c r="H11" s="217"/>
      <c r="I11" s="217"/>
      <c r="J11" s="218"/>
      <c r="K11" s="218"/>
      <c r="L11" s="218"/>
      <c r="M11" s="218"/>
      <c r="N11" s="218"/>
      <c r="O11" s="218"/>
      <c r="P11" s="218"/>
      <c r="Q11" s="218"/>
      <c r="R11" s="219"/>
      <c r="S11" s="219"/>
      <c r="T11" s="219"/>
      <c r="U11" s="219"/>
      <c r="V11" s="219"/>
      <c r="W11" s="219"/>
      <c r="X11" s="219"/>
      <c r="Y11" s="219"/>
      <c r="Z11" s="219"/>
      <c r="AA11" s="219"/>
      <c r="AB11" s="219"/>
      <c r="AC11" s="219"/>
      <c r="AD11" s="219"/>
      <c r="AE11" s="219"/>
      <c r="AF11" s="219"/>
      <c r="AG11" s="219"/>
      <c r="AH11" s="219"/>
      <c r="AI11" s="219"/>
      <c r="AJ11" s="219"/>
      <c r="AK11" s="219"/>
      <c r="AL11" s="204"/>
      <c r="AM11" s="204"/>
      <c r="AN11" s="219"/>
      <c r="AO11" s="219"/>
      <c r="AP11" s="219"/>
      <c r="AQ11" s="204"/>
      <c r="AR11" s="204"/>
      <c r="AU11" s="199"/>
      <c r="AV11" s="199"/>
      <c r="AW11" s="199"/>
      <c r="AX11" s="199"/>
      <c r="AY11" s="199"/>
      <c r="AZ11" s="199"/>
      <c r="BA11" s="199"/>
      <c r="BB11" s="199"/>
      <c r="BC11" s="201"/>
      <c r="BD11" s="199"/>
      <c r="BE11" s="199"/>
      <c r="BF11" s="199"/>
      <c r="BG11" s="199"/>
      <c r="BH11" s="199"/>
      <c r="BI11" s="199"/>
      <c r="BJ11" s="199"/>
      <c r="BK11" s="199"/>
      <c r="BL11" s="199"/>
      <c r="BM11" s="199"/>
      <c r="BN11" s="199"/>
      <c r="BO11" s="199"/>
      <c r="BP11" s="199"/>
      <c r="BQ11" s="199"/>
      <c r="BR11" s="199"/>
      <c r="BS11" s="199"/>
      <c r="BT11" s="199"/>
      <c r="BU11" s="199"/>
      <c r="BV11" s="199"/>
      <c r="BW11" s="199"/>
      <c r="BX11" s="199"/>
    </row>
    <row r="12" spans="1:81" x14ac:dyDescent="0.15">
      <c r="A12" s="196" t="b">
        <v>0</v>
      </c>
      <c r="B12" s="200">
        <f>N(A12)</f>
        <v>0</v>
      </c>
      <c r="C12" s="220"/>
      <c r="D12" s="220"/>
      <c r="E12" s="220"/>
      <c r="F12" s="220"/>
      <c r="G12" s="220"/>
      <c r="H12" s="220"/>
      <c r="I12" s="220"/>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U12" s="199"/>
      <c r="AV12" s="199"/>
      <c r="AW12" s="199"/>
      <c r="AX12" s="199"/>
      <c r="AY12" s="199"/>
      <c r="AZ12" s="199"/>
      <c r="BA12" s="199"/>
      <c r="BB12" s="199"/>
      <c r="BC12" s="199"/>
      <c r="BD12" s="199"/>
      <c r="BE12" s="199"/>
      <c r="BF12" s="199"/>
      <c r="BG12" s="199"/>
      <c r="BH12" s="199"/>
      <c r="BI12" s="199"/>
      <c r="BJ12" s="199"/>
      <c r="BK12" s="199"/>
      <c r="BL12" s="199"/>
      <c r="BM12" s="199"/>
      <c r="BN12" s="199"/>
      <c r="BO12" s="199"/>
      <c r="BP12" s="199"/>
      <c r="BQ12" s="199"/>
      <c r="BR12" s="199"/>
      <c r="BS12" s="199"/>
      <c r="BT12" s="199"/>
      <c r="BU12" s="199"/>
      <c r="BV12" s="199"/>
      <c r="BW12" s="199"/>
      <c r="BX12" s="199"/>
    </row>
    <row r="13" spans="1:81" ht="14.25" thickBot="1" x14ac:dyDescent="0.2">
      <c r="C13" s="222" t="s">
        <v>7449</v>
      </c>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23"/>
      <c r="AN13" s="215"/>
      <c r="AO13" s="215"/>
      <c r="AP13" s="215"/>
      <c r="AQ13" s="215"/>
      <c r="AR13" s="223"/>
      <c r="AU13" s="199"/>
      <c r="AV13" s="199"/>
      <c r="AW13" s="199"/>
      <c r="AX13" s="199"/>
      <c r="AY13" s="199"/>
      <c r="AZ13" s="199"/>
      <c r="BA13" s="199"/>
      <c r="BB13" s="199"/>
      <c r="BC13" s="199"/>
      <c r="BD13" s="199"/>
      <c r="BE13" s="199"/>
      <c r="BF13" s="199"/>
      <c r="BG13" s="199"/>
      <c r="BH13" s="199"/>
      <c r="BI13" s="199"/>
      <c r="BJ13" s="199"/>
      <c r="BK13" s="199"/>
      <c r="BL13" s="199"/>
      <c r="BM13" s="199"/>
      <c r="BN13" s="199"/>
      <c r="BO13" s="199"/>
      <c r="BP13" s="199"/>
      <c r="BQ13" s="199"/>
      <c r="BR13" s="199"/>
      <c r="BS13" s="199"/>
      <c r="BT13" s="199"/>
      <c r="BU13" s="199"/>
      <c r="BV13" s="199"/>
      <c r="BW13" s="199"/>
      <c r="BX13" s="199"/>
    </row>
    <row r="14" spans="1:81" x14ac:dyDescent="0.15">
      <c r="C14" s="641" t="s">
        <v>7450</v>
      </c>
      <c r="D14" s="643" t="s">
        <v>7451</v>
      </c>
      <c r="E14" s="643"/>
      <c r="F14" s="643"/>
      <c r="G14" s="643"/>
      <c r="H14" s="643"/>
      <c r="I14" s="643" t="s">
        <v>7452</v>
      </c>
      <c r="J14" s="643"/>
      <c r="K14" s="643"/>
      <c r="L14" s="643"/>
      <c r="M14" s="643"/>
      <c r="N14" s="643"/>
      <c r="O14" s="643"/>
      <c r="P14" s="643"/>
      <c r="Q14" s="643"/>
      <c r="R14" s="643"/>
      <c r="S14" s="643"/>
      <c r="T14" s="643"/>
      <c r="U14" s="643"/>
      <c r="V14" s="643"/>
      <c r="W14" s="643"/>
      <c r="X14" s="643"/>
      <c r="Y14" s="645" t="s">
        <v>7453</v>
      </c>
      <c r="Z14" s="645"/>
      <c r="AA14" s="645"/>
      <c r="AB14" s="645"/>
      <c r="AC14" s="645"/>
      <c r="AD14" s="647"/>
      <c r="AE14" s="647"/>
      <c r="AF14" s="647"/>
      <c r="AG14" s="647"/>
      <c r="AH14" s="647"/>
      <c r="AI14" s="647"/>
      <c r="AJ14" s="647"/>
      <c r="AK14" s="647"/>
      <c r="AL14" s="647"/>
      <c r="AM14" s="648"/>
      <c r="AN14" s="649" t="s">
        <v>7454</v>
      </c>
      <c r="AO14" s="650"/>
      <c r="AP14" s="650"/>
      <c r="AQ14" s="650"/>
      <c r="AR14" s="651"/>
      <c r="AU14" s="199"/>
      <c r="AV14" s="199"/>
      <c r="AW14" s="199"/>
      <c r="AX14" s="199"/>
      <c r="AY14" s="199"/>
      <c r="AZ14" s="199"/>
      <c r="BA14" s="199"/>
      <c r="BB14" s="199"/>
      <c r="BC14" s="199"/>
      <c r="BD14" s="199"/>
      <c r="BE14" s="199"/>
      <c r="BF14" s="199"/>
      <c r="BG14" s="199"/>
      <c r="BH14" s="199"/>
      <c r="BI14" s="199"/>
      <c r="BJ14" s="199"/>
      <c r="BK14" s="199"/>
      <c r="BL14" s="199"/>
      <c r="BM14" s="199"/>
      <c r="BN14" s="199"/>
      <c r="BO14" s="199"/>
      <c r="BP14" s="199"/>
      <c r="BQ14" s="199"/>
      <c r="BR14" s="199"/>
      <c r="BS14" s="199"/>
      <c r="BT14" s="199"/>
      <c r="BU14" s="199"/>
      <c r="BV14" s="199"/>
      <c r="BW14" s="199"/>
      <c r="BX14" s="199"/>
    </row>
    <row r="15" spans="1:81" ht="18" customHeight="1" thickBot="1" x14ac:dyDescent="0.2">
      <c r="A15" s="205" t="s">
        <v>7455</v>
      </c>
      <c r="C15" s="642"/>
      <c r="D15" s="644"/>
      <c r="E15" s="644"/>
      <c r="F15" s="644"/>
      <c r="G15" s="644"/>
      <c r="H15" s="644"/>
      <c r="I15" s="644"/>
      <c r="J15" s="644"/>
      <c r="K15" s="644"/>
      <c r="L15" s="644"/>
      <c r="M15" s="644"/>
      <c r="N15" s="644"/>
      <c r="O15" s="644"/>
      <c r="P15" s="644"/>
      <c r="Q15" s="644"/>
      <c r="R15" s="644"/>
      <c r="S15" s="644"/>
      <c r="T15" s="644"/>
      <c r="U15" s="644"/>
      <c r="V15" s="644"/>
      <c r="W15" s="644"/>
      <c r="X15" s="644"/>
      <c r="Y15" s="646"/>
      <c r="Z15" s="646"/>
      <c r="AA15" s="646"/>
      <c r="AB15" s="646"/>
      <c r="AC15" s="646"/>
      <c r="AD15" s="654" t="s">
        <v>7456</v>
      </c>
      <c r="AE15" s="654"/>
      <c r="AF15" s="654"/>
      <c r="AG15" s="654"/>
      <c r="AH15" s="654"/>
      <c r="AI15" s="654" t="s">
        <v>7457</v>
      </c>
      <c r="AJ15" s="654"/>
      <c r="AK15" s="654"/>
      <c r="AL15" s="654"/>
      <c r="AM15" s="655"/>
      <c r="AN15" s="652"/>
      <c r="AO15" s="652"/>
      <c r="AP15" s="652"/>
      <c r="AQ15" s="652"/>
      <c r="AR15" s="653"/>
      <c r="AU15" s="199"/>
      <c r="AV15" s="199"/>
      <c r="AW15" s="199"/>
      <c r="AX15" s="199"/>
      <c r="AY15" s="199"/>
      <c r="AZ15" s="199"/>
      <c r="BA15" s="199"/>
      <c r="BB15" s="199"/>
      <c r="BC15" s="199"/>
      <c r="BD15" s="199"/>
      <c r="BE15" s="199"/>
      <c r="BF15" s="199"/>
      <c r="BG15" s="199"/>
      <c r="BH15" s="199"/>
      <c r="BI15" s="199"/>
      <c r="BJ15" s="199"/>
      <c r="BK15" s="199"/>
      <c r="BL15" s="199"/>
      <c r="BM15" s="199"/>
      <c r="BN15" s="199"/>
      <c r="BO15" s="199"/>
      <c r="BP15" s="199"/>
      <c r="BQ15" s="199"/>
      <c r="BR15" s="199"/>
      <c r="BS15" s="199"/>
      <c r="BT15" s="199"/>
      <c r="BU15" s="199"/>
      <c r="BV15" s="199"/>
      <c r="BW15" s="199"/>
      <c r="BX15" s="199"/>
    </row>
    <row r="16" spans="1:81" ht="24" customHeight="1" x14ac:dyDescent="0.15">
      <c r="A16" s="206"/>
      <c r="C16" s="224">
        <v>1</v>
      </c>
      <c r="D16" s="663"/>
      <c r="E16" s="663"/>
      <c r="F16" s="663"/>
      <c r="G16" s="663"/>
      <c r="H16" s="663"/>
      <c r="I16" s="664"/>
      <c r="J16" s="664"/>
      <c r="K16" s="664"/>
      <c r="L16" s="664"/>
      <c r="M16" s="664"/>
      <c r="N16" s="664"/>
      <c r="O16" s="664"/>
      <c r="P16" s="664"/>
      <c r="Q16" s="664"/>
      <c r="R16" s="664"/>
      <c r="S16" s="664"/>
      <c r="T16" s="664"/>
      <c r="U16" s="664"/>
      <c r="V16" s="664"/>
      <c r="W16" s="664"/>
      <c r="X16" s="664"/>
      <c r="Y16" s="659"/>
      <c r="Z16" s="659"/>
      <c r="AA16" s="659"/>
      <c r="AB16" s="659"/>
      <c r="AC16" s="659"/>
      <c r="AD16" s="659" t="str">
        <f>IF(Y16=0,"",Y16-AI16)</f>
        <v/>
      </c>
      <c r="AE16" s="659"/>
      <c r="AF16" s="659"/>
      <c r="AG16" s="659"/>
      <c r="AH16" s="659"/>
      <c r="AI16" s="665"/>
      <c r="AJ16" s="665"/>
      <c r="AK16" s="665"/>
      <c r="AL16" s="665"/>
      <c r="AM16" s="666"/>
      <c r="AN16" s="667"/>
      <c r="AO16" s="659"/>
      <c r="AP16" s="659"/>
      <c r="AQ16" s="659"/>
      <c r="AR16" s="668"/>
      <c r="AU16" s="640"/>
      <c r="AV16" s="640"/>
      <c r="AW16" s="640"/>
      <c r="AX16" s="640"/>
      <c r="AY16" s="640"/>
      <c r="AZ16" s="640"/>
      <c r="BA16" s="640"/>
      <c r="BB16" s="640"/>
      <c r="BC16" s="640"/>
      <c r="BD16" s="640"/>
      <c r="BE16" s="640"/>
      <c r="BF16" s="640"/>
      <c r="BG16" s="640"/>
      <c r="BH16" s="640"/>
      <c r="BI16" s="640"/>
      <c r="BJ16" s="640"/>
      <c r="BK16" s="640"/>
      <c r="BL16" s="640"/>
      <c r="BM16" s="640"/>
      <c r="BN16" s="640"/>
      <c r="BO16" s="640"/>
      <c r="BP16" s="640"/>
      <c r="BQ16" s="640"/>
      <c r="BR16" s="640"/>
      <c r="BS16" s="640"/>
      <c r="BT16" s="640"/>
      <c r="BU16" s="640"/>
      <c r="BV16" s="640"/>
      <c r="BW16" s="640"/>
      <c r="BX16" s="640"/>
    </row>
    <row r="17" spans="1:76" ht="23.1" customHeight="1" x14ac:dyDescent="0.15">
      <c r="A17" s="206"/>
      <c r="C17" s="225">
        <v>2</v>
      </c>
      <c r="D17" s="656"/>
      <c r="E17" s="656"/>
      <c r="F17" s="656"/>
      <c r="G17" s="656"/>
      <c r="H17" s="656"/>
      <c r="I17" s="657"/>
      <c r="J17" s="657"/>
      <c r="K17" s="657"/>
      <c r="L17" s="657"/>
      <c r="M17" s="657"/>
      <c r="N17" s="657"/>
      <c r="O17" s="657"/>
      <c r="P17" s="657"/>
      <c r="Q17" s="657"/>
      <c r="R17" s="657"/>
      <c r="S17" s="657"/>
      <c r="T17" s="657"/>
      <c r="U17" s="657"/>
      <c r="V17" s="657"/>
      <c r="W17" s="657"/>
      <c r="X17" s="657"/>
      <c r="Y17" s="658"/>
      <c r="Z17" s="658"/>
      <c r="AA17" s="658"/>
      <c r="AB17" s="658"/>
      <c r="AC17" s="658"/>
      <c r="AD17" s="659" t="str">
        <f>IF(Y17=0,"",Y17-AI17)</f>
        <v/>
      </c>
      <c r="AE17" s="659"/>
      <c r="AF17" s="659"/>
      <c r="AG17" s="659"/>
      <c r="AH17" s="659"/>
      <c r="AI17" s="658"/>
      <c r="AJ17" s="658"/>
      <c r="AK17" s="658"/>
      <c r="AL17" s="658"/>
      <c r="AM17" s="660"/>
      <c r="AN17" s="661"/>
      <c r="AO17" s="658"/>
      <c r="AP17" s="658"/>
      <c r="AQ17" s="658"/>
      <c r="AR17" s="662"/>
      <c r="AU17" s="640" t="s">
        <v>7458</v>
      </c>
      <c r="AV17" s="640"/>
      <c r="AW17" s="640"/>
      <c r="AX17" s="640"/>
      <c r="AY17" s="640"/>
      <c r="AZ17" s="640"/>
      <c r="BA17" s="640"/>
      <c r="BB17" s="640"/>
      <c r="BC17" s="640"/>
      <c r="BD17" s="640"/>
      <c r="BE17" s="640"/>
      <c r="BF17" s="640"/>
      <c r="BG17" s="640"/>
      <c r="BH17" s="640"/>
      <c r="BI17" s="640"/>
      <c r="BJ17" s="640"/>
      <c r="BK17" s="640"/>
      <c r="BL17" s="640"/>
      <c r="BM17" s="640"/>
      <c r="BN17" s="640"/>
      <c r="BO17" s="640"/>
      <c r="BP17" s="640"/>
      <c r="BQ17" s="640"/>
      <c r="BR17" s="640"/>
      <c r="BS17" s="640"/>
      <c r="BT17" s="640"/>
      <c r="BU17" s="640"/>
      <c r="BV17" s="640"/>
      <c r="BW17" s="640"/>
      <c r="BX17" s="640"/>
    </row>
    <row r="18" spans="1:76" ht="23.1" customHeight="1" x14ac:dyDescent="0.15">
      <c r="A18" s="206"/>
      <c r="C18" s="225">
        <v>3</v>
      </c>
      <c r="D18" s="656"/>
      <c r="E18" s="656"/>
      <c r="F18" s="656"/>
      <c r="G18" s="656"/>
      <c r="H18" s="656"/>
      <c r="I18" s="657"/>
      <c r="J18" s="657"/>
      <c r="K18" s="657"/>
      <c r="L18" s="657"/>
      <c r="M18" s="657"/>
      <c r="N18" s="657"/>
      <c r="O18" s="657"/>
      <c r="P18" s="657"/>
      <c r="Q18" s="657"/>
      <c r="R18" s="657"/>
      <c r="S18" s="657"/>
      <c r="T18" s="657"/>
      <c r="U18" s="657"/>
      <c r="V18" s="657"/>
      <c r="W18" s="657"/>
      <c r="X18" s="657"/>
      <c r="Y18" s="658"/>
      <c r="Z18" s="658"/>
      <c r="AA18" s="658"/>
      <c r="AB18" s="658"/>
      <c r="AC18" s="658"/>
      <c r="AD18" s="659" t="str">
        <f t="shared" ref="AD18:AD33" si="0">IF(Y18=0,"",Y18-AI18)</f>
        <v/>
      </c>
      <c r="AE18" s="659"/>
      <c r="AF18" s="659"/>
      <c r="AG18" s="659"/>
      <c r="AH18" s="659"/>
      <c r="AI18" s="658"/>
      <c r="AJ18" s="658"/>
      <c r="AK18" s="658"/>
      <c r="AL18" s="658"/>
      <c r="AM18" s="660"/>
      <c r="AN18" s="661"/>
      <c r="AO18" s="658"/>
      <c r="AP18" s="658"/>
      <c r="AQ18" s="658"/>
      <c r="AR18" s="662"/>
      <c r="AU18" s="640"/>
      <c r="AV18" s="640"/>
      <c r="AW18" s="640"/>
      <c r="AX18" s="640"/>
      <c r="AY18" s="640"/>
      <c r="AZ18" s="640"/>
      <c r="BA18" s="640"/>
      <c r="BB18" s="640"/>
      <c r="BC18" s="640"/>
      <c r="BD18" s="640"/>
      <c r="BE18" s="640"/>
      <c r="BF18" s="640"/>
      <c r="BG18" s="640"/>
      <c r="BH18" s="640"/>
      <c r="BI18" s="640"/>
      <c r="BJ18" s="640"/>
      <c r="BK18" s="640"/>
      <c r="BL18" s="640"/>
      <c r="BM18" s="640"/>
      <c r="BN18" s="640"/>
      <c r="BO18" s="640"/>
      <c r="BP18" s="640"/>
      <c r="BQ18" s="640"/>
      <c r="BR18" s="640"/>
      <c r="BS18" s="640"/>
      <c r="BT18" s="640"/>
      <c r="BU18" s="640"/>
      <c r="BV18" s="640"/>
      <c r="BW18" s="640"/>
      <c r="BX18" s="640"/>
    </row>
    <row r="19" spans="1:76" ht="22.5" customHeight="1" x14ac:dyDescent="0.15">
      <c r="A19" s="206"/>
      <c r="C19" s="225">
        <v>4</v>
      </c>
      <c r="D19" s="656"/>
      <c r="E19" s="656"/>
      <c r="F19" s="656"/>
      <c r="G19" s="656"/>
      <c r="H19" s="656"/>
      <c r="I19" s="657"/>
      <c r="J19" s="657"/>
      <c r="K19" s="657"/>
      <c r="L19" s="657"/>
      <c r="M19" s="657"/>
      <c r="N19" s="657"/>
      <c r="O19" s="657"/>
      <c r="P19" s="657"/>
      <c r="Q19" s="657"/>
      <c r="R19" s="657"/>
      <c r="S19" s="657"/>
      <c r="T19" s="657"/>
      <c r="U19" s="657"/>
      <c r="V19" s="657"/>
      <c r="W19" s="657"/>
      <c r="X19" s="657"/>
      <c r="Y19" s="658"/>
      <c r="Z19" s="658"/>
      <c r="AA19" s="658"/>
      <c r="AB19" s="658"/>
      <c r="AC19" s="658"/>
      <c r="AD19" s="659" t="str">
        <f t="shared" si="0"/>
        <v/>
      </c>
      <c r="AE19" s="659"/>
      <c r="AF19" s="659"/>
      <c r="AG19" s="659"/>
      <c r="AH19" s="659"/>
      <c r="AI19" s="658"/>
      <c r="AJ19" s="658"/>
      <c r="AK19" s="658"/>
      <c r="AL19" s="658"/>
      <c r="AM19" s="660"/>
      <c r="AN19" s="661"/>
      <c r="AO19" s="658"/>
      <c r="AP19" s="658"/>
      <c r="AQ19" s="658"/>
      <c r="AR19" s="662"/>
      <c r="AU19" s="640"/>
      <c r="AV19" s="640"/>
      <c r="AW19" s="640"/>
      <c r="AX19" s="640"/>
      <c r="AY19" s="640"/>
      <c r="AZ19" s="640"/>
      <c r="BA19" s="640"/>
      <c r="BB19" s="640"/>
      <c r="BC19" s="640"/>
      <c r="BD19" s="640"/>
      <c r="BE19" s="640"/>
      <c r="BF19" s="640"/>
      <c r="BG19" s="640"/>
      <c r="BH19" s="640"/>
      <c r="BI19" s="640"/>
      <c r="BJ19" s="640"/>
      <c r="BK19" s="640"/>
      <c r="BL19" s="640"/>
      <c r="BM19" s="640"/>
      <c r="BN19" s="640"/>
      <c r="BO19" s="640"/>
      <c r="BP19" s="640"/>
      <c r="BQ19" s="640"/>
      <c r="BR19" s="640"/>
      <c r="BS19" s="640"/>
      <c r="BT19" s="640"/>
      <c r="BU19" s="640"/>
      <c r="BV19" s="640"/>
      <c r="BW19" s="640"/>
      <c r="BX19" s="640"/>
    </row>
    <row r="20" spans="1:76" ht="23.1" customHeight="1" x14ac:dyDescent="0.15">
      <c r="A20" s="206"/>
      <c r="C20" s="225">
        <v>5</v>
      </c>
      <c r="D20" s="656"/>
      <c r="E20" s="656"/>
      <c r="F20" s="656"/>
      <c r="G20" s="656"/>
      <c r="H20" s="656"/>
      <c r="I20" s="657"/>
      <c r="J20" s="657"/>
      <c r="K20" s="657"/>
      <c r="L20" s="657"/>
      <c r="M20" s="657"/>
      <c r="N20" s="657"/>
      <c r="O20" s="657"/>
      <c r="P20" s="657"/>
      <c r="Q20" s="657"/>
      <c r="R20" s="657"/>
      <c r="S20" s="657"/>
      <c r="T20" s="657"/>
      <c r="U20" s="657"/>
      <c r="V20" s="657"/>
      <c r="W20" s="657"/>
      <c r="X20" s="657"/>
      <c r="Y20" s="658"/>
      <c r="Z20" s="658"/>
      <c r="AA20" s="658"/>
      <c r="AB20" s="658"/>
      <c r="AC20" s="658"/>
      <c r="AD20" s="659" t="str">
        <f t="shared" si="0"/>
        <v/>
      </c>
      <c r="AE20" s="659"/>
      <c r="AF20" s="659"/>
      <c r="AG20" s="659"/>
      <c r="AH20" s="659"/>
      <c r="AI20" s="658"/>
      <c r="AJ20" s="658"/>
      <c r="AK20" s="658"/>
      <c r="AL20" s="658"/>
      <c r="AM20" s="660"/>
      <c r="AN20" s="661"/>
      <c r="AO20" s="658"/>
      <c r="AP20" s="658"/>
      <c r="AQ20" s="658"/>
      <c r="AR20" s="662"/>
      <c r="AU20" s="640"/>
      <c r="AV20" s="640"/>
      <c r="AW20" s="640"/>
      <c r="AX20" s="640"/>
      <c r="AY20" s="640"/>
      <c r="AZ20" s="640"/>
      <c r="BA20" s="640"/>
      <c r="BB20" s="640"/>
      <c r="BC20" s="640"/>
      <c r="BD20" s="640"/>
      <c r="BE20" s="640"/>
      <c r="BF20" s="640"/>
      <c r="BG20" s="640"/>
      <c r="BH20" s="640"/>
      <c r="BI20" s="640"/>
      <c r="BJ20" s="640"/>
      <c r="BK20" s="640"/>
      <c r="BL20" s="640"/>
      <c r="BM20" s="640"/>
      <c r="BN20" s="640"/>
      <c r="BO20" s="640"/>
      <c r="BP20" s="640"/>
      <c r="BQ20" s="640"/>
      <c r="BR20" s="640"/>
      <c r="BS20" s="640"/>
      <c r="BT20" s="640"/>
      <c r="BU20" s="640"/>
      <c r="BV20" s="640"/>
      <c r="BW20" s="640"/>
      <c r="BX20" s="640"/>
    </row>
    <row r="21" spans="1:76" ht="23.1" customHeight="1" x14ac:dyDescent="0.15">
      <c r="A21" s="206"/>
      <c r="C21" s="225">
        <v>6</v>
      </c>
      <c r="D21" s="656"/>
      <c r="E21" s="656"/>
      <c r="F21" s="656"/>
      <c r="G21" s="656"/>
      <c r="H21" s="656"/>
      <c r="I21" s="657"/>
      <c r="J21" s="657"/>
      <c r="K21" s="657"/>
      <c r="L21" s="657"/>
      <c r="M21" s="657"/>
      <c r="N21" s="657"/>
      <c r="O21" s="657"/>
      <c r="P21" s="657"/>
      <c r="Q21" s="657"/>
      <c r="R21" s="657"/>
      <c r="S21" s="657"/>
      <c r="T21" s="657"/>
      <c r="U21" s="657"/>
      <c r="V21" s="657"/>
      <c r="W21" s="657"/>
      <c r="X21" s="657"/>
      <c r="Y21" s="658"/>
      <c r="Z21" s="658"/>
      <c r="AA21" s="658"/>
      <c r="AB21" s="658"/>
      <c r="AC21" s="658"/>
      <c r="AD21" s="659" t="str">
        <f t="shared" si="0"/>
        <v/>
      </c>
      <c r="AE21" s="659"/>
      <c r="AF21" s="659"/>
      <c r="AG21" s="659"/>
      <c r="AH21" s="659"/>
      <c r="AI21" s="658"/>
      <c r="AJ21" s="658"/>
      <c r="AK21" s="658"/>
      <c r="AL21" s="658"/>
      <c r="AM21" s="660"/>
      <c r="AN21" s="661"/>
      <c r="AO21" s="658"/>
      <c r="AP21" s="658"/>
      <c r="AQ21" s="658"/>
      <c r="AR21" s="662"/>
      <c r="AU21" s="640"/>
      <c r="AV21" s="640"/>
      <c r="AW21" s="640"/>
      <c r="AX21" s="640"/>
      <c r="AY21" s="640"/>
      <c r="AZ21" s="640"/>
      <c r="BA21" s="640"/>
      <c r="BB21" s="640"/>
      <c r="BC21" s="640"/>
      <c r="BD21" s="640"/>
      <c r="BE21" s="640"/>
      <c r="BF21" s="640"/>
      <c r="BG21" s="640"/>
      <c r="BH21" s="640"/>
      <c r="BI21" s="640"/>
      <c r="BJ21" s="640"/>
      <c r="BK21" s="640"/>
      <c r="BL21" s="640"/>
      <c r="BM21" s="640"/>
      <c r="BN21" s="640"/>
      <c r="BO21" s="640"/>
      <c r="BP21" s="640"/>
      <c r="BQ21" s="640"/>
      <c r="BR21" s="640"/>
      <c r="BS21" s="640"/>
      <c r="BT21" s="640"/>
      <c r="BU21" s="640"/>
      <c r="BV21" s="640"/>
      <c r="BW21" s="640"/>
      <c r="BX21" s="640"/>
    </row>
    <row r="22" spans="1:76" ht="23.1" customHeight="1" x14ac:dyDescent="0.15">
      <c r="A22" s="206"/>
      <c r="C22" s="225">
        <v>7</v>
      </c>
      <c r="D22" s="656"/>
      <c r="E22" s="656"/>
      <c r="F22" s="656"/>
      <c r="G22" s="656"/>
      <c r="H22" s="656"/>
      <c r="I22" s="657"/>
      <c r="J22" s="657"/>
      <c r="K22" s="657"/>
      <c r="L22" s="657"/>
      <c r="M22" s="657"/>
      <c r="N22" s="657"/>
      <c r="O22" s="657"/>
      <c r="P22" s="657"/>
      <c r="Q22" s="657"/>
      <c r="R22" s="657"/>
      <c r="S22" s="657"/>
      <c r="T22" s="657"/>
      <c r="U22" s="657"/>
      <c r="V22" s="657"/>
      <c r="W22" s="657"/>
      <c r="X22" s="657"/>
      <c r="Y22" s="658"/>
      <c r="Z22" s="658"/>
      <c r="AA22" s="658"/>
      <c r="AB22" s="658"/>
      <c r="AC22" s="658"/>
      <c r="AD22" s="659" t="str">
        <f t="shared" si="0"/>
        <v/>
      </c>
      <c r="AE22" s="659"/>
      <c r="AF22" s="659"/>
      <c r="AG22" s="659"/>
      <c r="AH22" s="659"/>
      <c r="AI22" s="658"/>
      <c r="AJ22" s="658"/>
      <c r="AK22" s="658"/>
      <c r="AL22" s="658"/>
      <c r="AM22" s="660"/>
      <c r="AN22" s="661"/>
      <c r="AO22" s="658"/>
      <c r="AP22" s="658"/>
      <c r="AQ22" s="658"/>
      <c r="AR22" s="662"/>
      <c r="AU22" s="640"/>
      <c r="AV22" s="640"/>
      <c r="AW22" s="640"/>
      <c r="AX22" s="640"/>
      <c r="AY22" s="640"/>
      <c r="AZ22" s="640"/>
      <c r="BA22" s="640"/>
      <c r="BB22" s="640"/>
      <c r="BC22" s="640"/>
      <c r="BD22" s="640"/>
      <c r="BE22" s="640"/>
      <c r="BF22" s="640"/>
      <c r="BG22" s="640"/>
      <c r="BH22" s="640"/>
      <c r="BI22" s="640"/>
      <c r="BJ22" s="640"/>
      <c r="BK22" s="640"/>
      <c r="BL22" s="640"/>
      <c r="BM22" s="640"/>
      <c r="BN22" s="640"/>
      <c r="BO22" s="640"/>
      <c r="BP22" s="640"/>
      <c r="BQ22" s="640"/>
      <c r="BR22" s="640"/>
      <c r="BS22" s="640"/>
      <c r="BT22" s="640"/>
      <c r="BU22" s="640"/>
      <c r="BV22" s="640"/>
      <c r="BW22" s="640"/>
      <c r="BX22" s="640"/>
    </row>
    <row r="23" spans="1:76" ht="23.1" customHeight="1" x14ac:dyDescent="0.15">
      <c r="A23" s="206"/>
      <c r="C23" s="225">
        <v>8</v>
      </c>
      <c r="D23" s="656"/>
      <c r="E23" s="656"/>
      <c r="F23" s="656"/>
      <c r="G23" s="656"/>
      <c r="H23" s="656"/>
      <c r="I23" s="657"/>
      <c r="J23" s="657"/>
      <c r="K23" s="657"/>
      <c r="L23" s="657"/>
      <c r="M23" s="657"/>
      <c r="N23" s="657"/>
      <c r="O23" s="657"/>
      <c r="P23" s="657"/>
      <c r="Q23" s="657"/>
      <c r="R23" s="657"/>
      <c r="S23" s="657"/>
      <c r="T23" s="657"/>
      <c r="U23" s="657"/>
      <c r="V23" s="657"/>
      <c r="W23" s="657"/>
      <c r="X23" s="657"/>
      <c r="Y23" s="658"/>
      <c r="Z23" s="658"/>
      <c r="AA23" s="658"/>
      <c r="AB23" s="658"/>
      <c r="AC23" s="658"/>
      <c r="AD23" s="659" t="str">
        <f t="shared" si="0"/>
        <v/>
      </c>
      <c r="AE23" s="659"/>
      <c r="AF23" s="659"/>
      <c r="AG23" s="659"/>
      <c r="AH23" s="659"/>
      <c r="AI23" s="658"/>
      <c r="AJ23" s="658"/>
      <c r="AK23" s="658"/>
      <c r="AL23" s="658"/>
      <c r="AM23" s="660"/>
      <c r="AN23" s="661"/>
      <c r="AO23" s="658"/>
      <c r="AP23" s="658"/>
      <c r="AQ23" s="658"/>
      <c r="AR23" s="662"/>
      <c r="AU23" s="640"/>
      <c r="AV23" s="640"/>
      <c r="AW23" s="640"/>
      <c r="AX23" s="640"/>
      <c r="AY23" s="640"/>
      <c r="AZ23" s="640"/>
      <c r="BA23" s="640"/>
      <c r="BB23" s="640"/>
      <c r="BC23" s="640"/>
      <c r="BD23" s="640"/>
      <c r="BE23" s="640"/>
      <c r="BF23" s="640"/>
      <c r="BG23" s="640"/>
      <c r="BH23" s="640"/>
      <c r="BI23" s="640"/>
      <c r="BJ23" s="640"/>
      <c r="BK23" s="640"/>
      <c r="BL23" s="640"/>
      <c r="BM23" s="640"/>
      <c r="BN23" s="640"/>
      <c r="BO23" s="640"/>
      <c r="BP23" s="640"/>
      <c r="BQ23" s="640"/>
      <c r="BR23" s="640"/>
      <c r="BS23" s="640"/>
      <c r="BT23" s="640"/>
      <c r="BU23" s="640"/>
      <c r="BV23" s="640"/>
      <c r="BW23" s="640"/>
      <c r="BX23" s="640"/>
    </row>
    <row r="24" spans="1:76" ht="23.1" customHeight="1" x14ac:dyDescent="0.15">
      <c r="A24" s="206"/>
      <c r="C24" s="225">
        <v>9</v>
      </c>
      <c r="D24" s="656"/>
      <c r="E24" s="656"/>
      <c r="F24" s="656"/>
      <c r="G24" s="656"/>
      <c r="H24" s="656"/>
      <c r="I24" s="657"/>
      <c r="J24" s="657"/>
      <c r="K24" s="657"/>
      <c r="L24" s="657"/>
      <c r="M24" s="657"/>
      <c r="N24" s="657"/>
      <c r="O24" s="657"/>
      <c r="P24" s="657"/>
      <c r="Q24" s="657"/>
      <c r="R24" s="657"/>
      <c r="S24" s="657"/>
      <c r="T24" s="657"/>
      <c r="U24" s="657"/>
      <c r="V24" s="657"/>
      <c r="W24" s="657"/>
      <c r="X24" s="657"/>
      <c r="Y24" s="658"/>
      <c r="Z24" s="658"/>
      <c r="AA24" s="658"/>
      <c r="AB24" s="658"/>
      <c r="AC24" s="658"/>
      <c r="AD24" s="659" t="str">
        <f t="shared" si="0"/>
        <v/>
      </c>
      <c r="AE24" s="659"/>
      <c r="AF24" s="659"/>
      <c r="AG24" s="659"/>
      <c r="AH24" s="659"/>
      <c r="AI24" s="658"/>
      <c r="AJ24" s="658"/>
      <c r="AK24" s="658"/>
      <c r="AL24" s="658"/>
      <c r="AM24" s="660"/>
      <c r="AN24" s="661"/>
      <c r="AO24" s="658"/>
      <c r="AP24" s="658"/>
      <c r="AQ24" s="658"/>
      <c r="AR24" s="662"/>
      <c r="AU24" s="640"/>
      <c r="AV24" s="640"/>
      <c r="AW24" s="640"/>
      <c r="AX24" s="640"/>
      <c r="AY24" s="640"/>
      <c r="AZ24" s="640"/>
      <c r="BA24" s="640"/>
      <c r="BB24" s="640"/>
      <c r="BC24" s="640"/>
      <c r="BD24" s="640"/>
      <c r="BE24" s="640"/>
      <c r="BF24" s="640"/>
      <c r="BG24" s="640"/>
      <c r="BH24" s="640"/>
      <c r="BI24" s="640"/>
      <c r="BJ24" s="640"/>
      <c r="BK24" s="640"/>
      <c r="BL24" s="640"/>
      <c r="BM24" s="640"/>
      <c r="BN24" s="640"/>
      <c r="BO24" s="640"/>
      <c r="BP24" s="640"/>
      <c r="BQ24" s="640"/>
      <c r="BR24" s="640"/>
      <c r="BS24" s="640"/>
      <c r="BT24" s="640"/>
      <c r="BU24" s="640"/>
      <c r="BV24" s="640"/>
      <c r="BW24" s="640"/>
      <c r="BX24" s="640"/>
    </row>
    <row r="25" spans="1:76" ht="23.1" customHeight="1" x14ac:dyDescent="0.15">
      <c r="A25" s="206"/>
      <c r="C25" s="225">
        <v>10</v>
      </c>
      <c r="D25" s="656"/>
      <c r="E25" s="656"/>
      <c r="F25" s="656"/>
      <c r="G25" s="656"/>
      <c r="H25" s="656"/>
      <c r="I25" s="657"/>
      <c r="J25" s="657"/>
      <c r="K25" s="657"/>
      <c r="L25" s="657"/>
      <c r="M25" s="657"/>
      <c r="N25" s="657"/>
      <c r="O25" s="657"/>
      <c r="P25" s="657"/>
      <c r="Q25" s="657"/>
      <c r="R25" s="657"/>
      <c r="S25" s="657"/>
      <c r="T25" s="657"/>
      <c r="U25" s="657"/>
      <c r="V25" s="657"/>
      <c r="W25" s="657"/>
      <c r="X25" s="657"/>
      <c r="Y25" s="658"/>
      <c r="Z25" s="658"/>
      <c r="AA25" s="658"/>
      <c r="AB25" s="658"/>
      <c r="AC25" s="658"/>
      <c r="AD25" s="659" t="str">
        <f t="shared" si="0"/>
        <v/>
      </c>
      <c r="AE25" s="659"/>
      <c r="AF25" s="659"/>
      <c r="AG25" s="659"/>
      <c r="AH25" s="659"/>
      <c r="AI25" s="658"/>
      <c r="AJ25" s="658"/>
      <c r="AK25" s="658"/>
      <c r="AL25" s="658"/>
      <c r="AM25" s="660"/>
      <c r="AN25" s="661"/>
      <c r="AO25" s="658"/>
      <c r="AP25" s="658"/>
      <c r="AQ25" s="658"/>
      <c r="AR25" s="662"/>
      <c r="AU25" s="640"/>
      <c r="AV25" s="640"/>
      <c r="AW25" s="640"/>
      <c r="AX25" s="640"/>
      <c r="AY25" s="640"/>
      <c r="AZ25" s="640"/>
      <c r="BA25" s="640"/>
      <c r="BB25" s="640"/>
      <c r="BC25" s="640"/>
      <c r="BD25" s="640"/>
      <c r="BE25" s="640"/>
      <c r="BF25" s="640"/>
      <c r="BG25" s="640"/>
      <c r="BH25" s="640"/>
      <c r="BI25" s="640"/>
      <c r="BJ25" s="640"/>
      <c r="BK25" s="640"/>
      <c r="BL25" s="640"/>
      <c r="BM25" s="640"/>
      <c r="BN25" s="640"/>
      <c r="BO25" s="640"/>
      <c r="BP25" s="640"/>
      <c r="BQ25" s="640"/>
      <c r="BR25" s="640"/>
      <c r="BS25" s="640"/>
      <c r="BT25" s="640"/>
      <c r="BU25" s="640"/>
      <c r="BV25" s="640"/>
      <c r="BW25" s="640"/>
      <c r="BX25" s="640"/>
    </row>
    <row r="26" spans="1:76" ht="23.1" customHeight="1" x14ac:dyDescent="0.15">
      <c r="A26" s="206"/>
      <c r="C26" s="225">
        <v>11</v>
      </c>
      <c r="D26" s="656"/>
      <c r="E26" s="656"/>
      <c r="F26" s="656"/>
      <c r="G26" s="656"/>
      <c r="H26" s="656"/>
      <c r="I26" s="657"/>
      <c r="J26" s="657"/>
      <c r="K26" s="657"/>
      <c r="L26" s="657"/>
      <c r="M26" s="657"/>
      <c r="N26" s="657"/>
      <c r="O26" s="657"/>
      <c r="P26" s="657"/>
      <c r="Q26" s="657"/>
      <c r="R26" s="657"/>
      <c r="S26" s="657"/>
      <c r="T26" s="657"/>
      <c r="U26" s="657"/>
      <c r="V26" s="657"/>
      <c r="W26" s="657"/>
      <c r="X26" s="657"/>
      <c r="Y26" s="658"/>
      <c r="Z26" s="658"/>
      <c r="AA26" s="658"/>
      <c r="AB26" s="658"/>
      <c r="AC26" s="658"/>
      <c r="AD26" s="659" t="str">
        <f t="shared" si="0"/>
        <v/>
      </c>
      <c r="AE26" s="659"/>
      <c r="AF26" s="659"/>
      <c r="AG26" s="659"/>
      <c r="AH26" s="659"/>
      <c r="AI26" s="658"/>
      <c r="AJ26" s="658"/>
      <c r="AK26" s="658"/>
      <c r="AL26" s="658"/>
      <c r="AM26" s="660"/>
      <c r="AN26" s="661"/>
      <c r="AO26" s="658"/>
      <c r="AP26" s="658"/>
      <c r="AQ26" s="658"/>
      <c r="AR26" s="662"/>
      <c r="AU26" s="640"/>
      <c r="AV26" s="640"/>
      <c r="AW26" s="640"/>
      <c r="AX26" s="640"/>
      <c r="AY26" s="640"/>
      <c r="AZ26" s="640"/>
      <c r="BA26" s="640"/>
      <c r="BB26" s="640"/>
      <c r="BC26" s="640"/>
      <c r="BD26" s="640"/>
      <c r="BE26" s="640"/>
      <c r="BF26" s="640"/>
      <c r="BG26" s="640"/>
      <c r="BH26" s="640"/>
      <c r="BI26" s="640"/>
      <c r="BJ26" s="640"/>
      <c r="BK26" s="640"/>
      <c r="BL26" s="640"/>
      <c r="BM26" s="640"/>
      <c r="BN26" s="640"/>
      <c r="BO26" s="640"/>
      <c r="BP26" s="640"/>
      <c r="BQ26" s="640"/>
      <c r="BR26" s="640"/>
      <c r="BS26" s="640"/>
      <c r="BT26" s="640"/>
      <c r="BU26" s="640"/>
      <c r="BV26" s="640"/>
      <c r="BW26" s="640"/>
      <c r="BX26" s="640"/>
    </row>
    <row r="27" spans="1:76" ht="23.1" customHeight="1" x14ac:dyDescent="0.15">
      <c r="A27" s="206"/>
      <c r="C27" s="225">
        <v>12</v>
      </c>
      <c r="D27" s="656"/>
      <c r="E27" s="656"/>
      <c r="F27" s="656"/>
      <c r="G27" s="656"/>
      <c r="H27" s="656"/>
      <c r="I27" s="657"/>
      <c r="J27" s="657"/>
      <c r="K27" s="657"/>
      <c r="L27" s="657"/>
      <c r="M27" s="657"/>
      <c r="N27" s="657"/>
      <c r="O27" s="657"/>
      <c r="P27" s="657"/>
      <c r="Q27" s="657"/>
      <c r="R27" s="657"/>
      <c r="S27" s="657"/>
      <c r="T27" s="657"/>
      <c r="U27" s="657"/>
      <c r="V27" s="657"/>
      <c r="W27" s="657"/>
      <c r="X27" s="657"/>
      <c r="Y27" s="658"/>
      <c r="Z27" s="658"/>
      <c r="AA27" s="658"/>
      <c r="AB27" s="658"/>
      <c r="AC27" s="658"/>
      <c r="AD27" s="659" t="str">
        <f t="shared" si="0"/>
        <v/>
      </c>
      <c r="AE27" s="659"/>
      <c r="AF27" s="659"/>
      <c r="AG27" s="659"/>
      <c r="AH27" s="659"/>
      <c r="AI27" s="658"/>
      <c r="AJ27" s="658"/>
      <c r="AK27" s="658"/>
      <c r="AL27" s="658"/>
      <c r="AM27" s="660"/>
      <c r="AN27" s="661"/>
      <c r="AO27" s="658"/>
      <c r="AP27" s="658"/>
      <c r="AQ27" s="658"/>
      <c r="AR27" s="662"/>
      <c r="AU27" s="640"/>
      <c r="AV27" s="640"/>
      <c r="AW27" s="640"/>
      <c r="AX27" s="640"/>
      <c r="AY27" s="640"/>
      <c r="AZ27" s="640"/>
      <c r="BA27" s="640"/>
      <c r="BB27" s="640"/>
      <c r="BC27" s="640"/>
      <c r="BD27" s="640"/>
      <c r="BE27" s="640"/>
      <c r="BF27" s="640"/>
      <c r="BG27" s="640"/>
      <c r="BH27" s="640"/>
      <c r="BI27" s="640"/>
      <c r="BJ27" s="640"/>
      <c r="BK27" s="640"/>
      <c r="BL27" s="640"/>
      <c r="BM27" s="640"/>
      <c r="BN27" s="640"/>
      <c r="BO27" s="640"/>
      <c r="BP27" s="640"/>
      <c r="BQ27" s="640"/>
      <c r="BR27" s="640"/>
      <c r="BS27" s="640"/>
      <c r="BT27" s="640"/>
      <c r="BU27" s="640"/>
      <c r="BV27" s="640"/>
      <c r="BW27" s="640"/>
      <c r="BX27" s="640"/>
    </row>
    <row r="28" spans="1:76" ht="23.1" customHeight="1" x14ac:dyDescent="0.15">
      <c r="A28" s="206"/>
      <c r="C28" s="225">
        <v>13</v>
      </c>
      <c r="D28" s="656"/>
      <c r="E28" s="656"/>
      <c r="F28" s="656"/>
      <c r="G28" s="656"/>
      <c r="H28" s="656"/>
      <c r="I28" s="657"/>
      <c r="J28" s="657"/>
      <c r="K28" s="657"/>
      <c r="L28" s="657"/>
      <c r="M28" s="657"/>
      <c r="N28" s="657"/>
      <c r="O28" s="657"/>
      <c r="P28" s="657"/>
      <c r="Q28" s="657"/>
      <c r="R28" s="657"/>
      <c r="S28" s="657"/>
      <c r="T28" s="657"/>
      <c r="U28" s="657"/>
      <c r="V28" s="657"/>
      <c r="W28" s="657"/>
      <c r="X28" s="657"/>
      <c r="Y28" s="658"/>
      <c r="Z28" s="658"/>
      <c r="AA28" s="658"/>
      <c r="AB28" s="658"/>
      <c r="AC28" s="658"/>
      <c r="AD28" s="659" t="str">
        <f t="shared" si="0"/>
        <v/>
      </c>
      <c r="AE28" s="659"/>
      <c r="AF28" s="659"/>
      <c r="AG28" s="659"/>
      <c r="AH28" s="659"/>
      <c r="AI28" s="658"/>
      <c r="AJ28" s="658"/>
      <c r="AK28" s="658"/>
      <c r="AL28" s="658"/>
      <c r="AM28" s="660"/>
      <c r="AN28" s="661"/>
      <c r="AO28" s="658"/>
      <c r="AP28" s="658"/>
      <c r="AQ28" s="658"/>
      <c r="AR28" s="662"/>
      <c r="AU28" s="640"/>
      <c r="AV28" s="640"/>
      <c r="AW28" s="640"/>
      <c r="AX28" s="640"/>
      <c r="AY28" s="640"/>
      <c r="AZ28" s="640"/>
      <c r="BA28" s="640"/>
      <c r="BB28" s="640"/>
      <c r="BC28" s="640"/>
      <c r="BD28" s="640"/>
      <c r="BE28" s="640"/>
      <c r="BF28" s="640"/>
      <c r="BG28" s="640"/>
      <c r="BH28" s="640"/>
      <c r="BI28" s="640"/>
      <c r="BJ28" s="640"/>
      <c r="BK28" s="640"/>
      <c r="BL28" s="640"/>
      <c r="BM28" s="640"/>
      <c r="BN28" s="640"/>
      <c r="BO28" s="640"/>
      <c r="BP28" s="640"/>
      <c r="BQ28" s="640"/>
      <c r="BR28" s="640"/>
      <c r="BS28" s="640"/>
      <c r="BT28" s="640"/>
      <c r="BU28" s="640"/>
      <c r="BV28" s="640"/>
      <c r="BW28" s="640"/>
      <c r="BX28" s="640"/>
    </row>
    <row r="29" spans="1:76" ht="23.1" customHeight="1" x14ac:dyDescent="0.15">
      <c r="A29" s="206"/>
      <c r="C29" s="225">
        <v>14</v>
      </c>
      <c r="D29" s="656"/>
      <c r="E29" s="656"/>
      <c r="F29" s="656"/>
      <c r="G29" s="656"/>
      <c r="H29" s="656"/>
      <c r="I29" s="657"/>
      <c r="J29" s="657"/>
      <c r="K29" s="657"/>
      <c r="L29" s="657"/>
      <c r="M29" s="657"/>
      <c r="N29" s="657"/>
      <c r="O29" s="657"/>
      <c r="P29" s="657"/>
      <c r="Q29" s="657"/>
      <c r="R29" s="657"/>
      <c r="S29" s="657"/>
      <c r="T29" s="657"/>
      <c r="U29" s="657"/>
      <c r="V29" s="657"/>
      <c r="W29" s="657"/>
      <c r="X29" s="657"/>
      <c r="Y29" s="658"/>
      <c r="Z29" s="658"/>
      <c r="AA29" s="658"/>
      <c r="AB29" s="658"/>
      <c r="AC29" s="658"/>
      <c r="AD29" s="659" t="str">
        <f t="shared" si="0"/>
        <v/>
      </c>
      <c r="AE29" s="659"/>
      <c r="AF29" s="659"/>
      <c r="AG29" s="659"/>
      <c r="AH29" s="659"/>
      <c r="AI29" s="658"/>
      <c r="AJ29" s="658"/>
      <c r="AK29" s="658"/>
      <c r="AL29" s="658"/>
      <c r="AM29" s="660"/>
      <c r="AN29" s="661"/>
      <c r="AO29" s="658"/>
      <c r="AP29" s="658"/>
      <c r="AQ29" s="658"/>
      <c r="AR29" s="662"/>
      <c r="AU29" s="640"/>
      <c r="AV29" s="640"/>
      <c r="AW29" s="640"/>
      <c r="AX29" s="640"/>
      <c r="AY29" s="640"/>
      <c r="AZ29" s="640"/>
      <c r="BA29" s="640"/>
      <c r="BB29" s="640"/>
      <c r="BC29" s="640"/>
      <c r="BD29" s="640"/>
      <c r="BE29" s="640"/>
      <c r="BF29" s="640"/>
      <c r="BG29" s="640"/>
      <c r="BH29" s="640"/>
      <c r="BI29" s="640"/>
      <c r="BJ29" s="640"/>
      <c r="BK29" s="640"/>
      <c r="BL29" s="640"/>
      <c r="BM29" s="640"/>
      <c r="BN29" s="640"/>
      <c r="BO29" s="640"/>
      <c r="BP29" s="640"/>
      <c r="BQ29" s="640"/>
      <c r="BR29" s="640"/>
      <c r="BS29" s="640"/>
      <c r="BT29" s="640"/>
      <c r="BU29" s="640"/>
      <c r="BV29" s="640"/>
      <c r="BW29" s="640"/>
      <c r="BX29" s="640"/>
    </row>
    <row r="30" spans="1:76" ht="23.1" customHeight="1" x14ac:dyDescent="0.15">
      <c r="A30" s="206"/>
      <c r="C30" s="225">
        <v>15</v>
      </c>
      <c r="D30" s="656"/>
      <c r="E30" s="656"/>
      <c r="F30" s="656"/>
      <c r="G30" s="656"/>
      <c r="H30" s="656"/>
      <c r="I30" s="657"/>
      <c r="J30" s="657"/>
      <c r="K30" s="657"/>
      <c r="L30" s="657"/>
      <c r="M30" s="657"/>
      <c r="N30" s="657"/>
      <c r="O30" s="657"/>
      <c r="P30" s="657"/>
      <c r="Q30" s="657"/>
      <c r="R30" s="657"/>
      <c r="S30" s="657"/>
      <c r="T30" s="657"/>
      <c r="U30" s="657"/>
      <c r="V30" s="657"/>
      <c r="W30" s="657"/>
      <c r="X30" s="657"/>
      <c r="Y30" s="658"/>
      <c r="Z30" s="658"/>
      <c r="AA30" s="658"/>
      <c r="AB30" s="658"/>
      <c r="AC30" s="658"/>
      <c r="AD30" s="659" t="str">
        <f t="shared" si="0"/>
        <v/>
      </c>
      <c r="AE30" s="659"/>
      <c r="AF30" s="659"/>
      <c r="AG30" s="659"/>
      <c r="AH30" s="659"/>
      <c r="AI30" s="658"/>
      <c r="AJ30" s="658"/>
      <c r="AK30" s="658"/>
      <c r="AL30" s="658"/>
      <c r="AM30" s="660"/>
      <c r="AN30" s="661"/>
      <c r="AO30" s="658"/>
      <c r="AP30" s="658"/>
      <c r="AQ30" s="658"/>
      <c r="AR30" s="662"/>
      <c r="AU30" s="640"/>
      <c r="AV30" s="640"/>
      <c r="AW30" s="640"/>
      <c r="AX30" s="640"/>
      <c r="AY30" s="640"/>
      <c r="AZ30" s="640"/>
      <c r="BA30" s="640"/>
      <c r="BB30" s="640"/>
      <c r="BC30" s="640"/>
      <c r="BD30" s="640"/>
      <c r="BE30" s="640"/>
      <c r="BF30" s="640"/>
      <c r="BG30" s="640"/>
      <c r="BH30" s="640"/>
      <c r="BI30" s="640"/>
      <c r="BJ30" s="640"/>
      <c r="BK30" s="640"/>
      <c r="BL30" s="640"/>
      <c r="BM30" s="640"/>
      <c r="BN30" s="640"/>
      <c r="BO30" s="640"/>
      <c r="BP30" s="640"/>
      <c r="BQ30" s="640"/>
      <c r="BR30" s="640"/>
      <c r="BS30" s="640"/>
      <c r="BT30" s="640"/>
      <c r="BU30" s="640"/>
      <c r="BV30" s="640"/>
      <c r="BW30" s="640"/>
      <c r="BX30" s="640"/>
    </row>
    <row r="31" spans="1:76" ht="23.1" customHeight="1" x14ac:dyDescent="0.15">
      <c r="A31" s="206"/>
      <c r="C31" s="225">
        <v>16</v>
      </c>
      <c r="D31" s="656"/>
      <c r="E31" s="656"/>
      <c r="F31" s="656"/>
      <c r="G31" s="656"/>
      <c r="H31" s="656"/>
      <c r="I31" s="657"/>
      <c r="J31" s="657"/>
      <c r="K31" s="657"/>
      <c r="L31" s="657"/>
      <c r="M31" s="657"/>
      <c r="N31" s="657"/>
      <c r="O31" s="657"/>
      <c r="P31" s="657"/>
      <c r="Q31" s="657"/>
      <c r="R31" s="657"/>
      <c r="S31" s="657"/>
      <c r="T31" s="657"/>
      <c r="U31" s="657"/>
      <c r="V31" s="657"/>
      <c r="W31" s="657"/>
      <c r="X31" s="657"/>
      <c r="Y31" s="658"/>
      <c r="Z31" s="658"/>
      <c r="AA31" s="658"/>
      <c r="AB31" s="658"/>
      <c r="AC31" s="658"/>
      <c r="AD31" s="659" t="str">
        <f t="shared" si="0"/>
        <v/>
      </c>
      <c r="AE31" s="659"/>
      <c r="AF31" s="659"/>
      <c r="AG31" s="659"/>
      <c r="AH31" s="659"/>
      <c r="AI31" s="658"/>
      <c r="AJ31" s="658"/>
      <c r="AK31" s="658"/>
      <c r="AL31" s="658"/>
      <c r="AM31" s="660"/>
      <c r="AN31" s="661"/>
      <c r="AO31" s="658"/>
      <c r="AP31" s="658"/>
      <c r="AQ31" s="658"/>
      <c r="AR31" s="662"/>
      <c r="AU31" s="640"/>
      <c r="AV31" s="640"/>
      <c r="AW31" s="640"/>
      <c r="AX31" s="640"/>
      <c r="AY31" s="640"/>
      <c r="AZ31" s="640"/>
      <c r="BA31" s="640"/>
      <c r="BB31" s="640"/>
      <c r="BC31" s="640"/>
      <c r="BD31" s="640"/>
      <c r="BE31" s="640"/>
      <c r="BF31" s="640"/>
      <c r="BG31" s="640"/>
      <c r="BH31" s="640"/>
      <c r="BI31" s="640"/>
      <c r="BJ31" s="640"/>
      <c r="BK31" s="640"/>
      <c r="BL31" s="640"/>
      <c r="BM31" s="640"/>
      <c r="BN31" s="640"/>
      <c r="BO31" s="640"/>
      <c r="BP31" s="640"/>
      <c r="BQ31" s="640"/>
      <c r="BR31" s="640"/>
      <c r="BS31" s="640"/>
      <c r="BT31" s="640"/>
      <c r="BU31" s="640"/>
      <c r="BV31" s="640"/>
      <c r="BW31" s="640"/>
      <c r="BX31" s="640"/>
    </row>
    <row r="32" spans="1:76" ht="23.1" customHeight="1" x14ac:dyDescent="0.15">
      <c r="A32" s="206"/>
      <c r="C32" s="225">
        <v>17</v>
      </c>
      <c r="D32" s="656"/>
      <c r="E32" s="656"/>
      <c r="F32" s="656"/>
      <c r="G32" s="656"/>
      <c r="H32" s="656"/>
      <c r="I32" s="657"/>
      <c r="J32" s="657"/>
      <c r="K32" s="657"/>
      <c r="L32" s="657"/>
      <c r="M32" s="657"/>
      <c r="N32" s="657"/>
      <c r="O32" s="657"/>
      <c r="P32" s="657"/>
      <c r="Q32" s="657"/>
      <c r="R32" s="657"/>
      <c r="S32" s="657"/>
      <c r="T32" s="657"/>
      <c r="U32" s="657"/>
      <c r="V32" s="657"/>
      <c r="W32" s="657"/>
      <c r="X32" s="657"/>
      <c r="Y32" s="658"/>
      <c r="Z32" s="658"/>
      <c r="AA32" s="658"/>
      <c r="AB32" s="658"/>
      <c r="AC32" s="658"/>
      <c r="AD32" s="659" t="str">
        <f t="shared" si="0"/>
        <v/>
      </c>
      <c r="AE32" s="659"/>
      <c r="AF32" s="659"/>
      <c r="AG32" s="659"/>
      <c r="AH32" s="659"/>
      <c r="AI32" s="658"/>
      <c r="AJ32" s="658"/>
      <c r="AK32" s="658"/>
      <c r="AL32" s="658"/>
      <c r="AM32" s="660"/>
      <c r="AN32" s="661"/>
      <c r="AO32" s="658"/>
      <c r="AP32" s="658"/>
      <c r="AQ32" s="658"/>
      <c r="AR32" s="662"/>
      <c r="AU32" s="640"/>
      <c r="AV32" s="640"/>
      <c r="AW32" s="640"/>
      <c r="AX32" s="640"/>
      <c r="AY32" s="640"/>
      <c r="AZ32" s="640"/>
      <c r="BA32" s="640"/>
      <c r="BB32" s="640"/>
      <c r="BC32" s="640"/>
      <c r="BD32" s="640"/>
      <c r="BE32" s="640"/>
      <c r="BF32" s="640"/>
      <c r="BG32" s="640"/>
      <c r="BH32" s="640"/>
      <c r="BI32" s="640"/>
      <c r="BJ32" s="640"/>
      <c r="BK32" s="640"/>
      <c r="BL32" s="640"/>
      <c r="BM32" s="640"/>
      <c r="BN32" s="640"/>
      <c r="BO32" s="640"/>
      <c r="BP32" s="640"/>
      <c r="BQ32" s="640"/>
      <c r="BR32" s="640"/>
      <c r="BS32" s="640"/>
      <c r="BT32" s="640"/>
      <c r="BU32" s="640"/>
      <c r="BV32" s="640"/>
      <c r="BW32" s="640"/>
      <c r="BX32" s="640"/>
    </row>
    <row r="33" spans="1:76" ht="23.1" customHeight="1" x14ac:dyDescent="0.15">
      <c r="A33" s="206"/>
      <c r="C33" s="225">
        <v>18</v>
      </c>
      <c r="D33" s="656"/>
      <c r="E33" s="656"/>
      <c r="F33" s="656"/>
      <c r="G33" s="656"/>
      <c r="H33" s="656"/>
      <c r="I33" s="657"/>
      <c r="J33" s="657"/>
      <c r="K33" s="657"/>
      <c r="L33" s="657"/>
      <c r="M33" s="657"/>
      <c r="N33" s="657"/>
      <c r="O33" s="657"/>
      <c r="P33" s="657"/>
      <c r="Q33" s="657"/>
      <c r="R33" s="657"/>
      <c r="S33" s="657"/>
      <c r="T33" s="657"/>
      <c r="U33" s="657"/>
      <c r="V33" s="657"/>
      <c r="W33" s="657"/>
      <c r="X33" s="657"/>
      <c r="Y33" s="658"/>
      <c r="Z33" s="658"/>
      <c r="AA33" s="658"/>
      <c r="AB33" s="658"/>
      <c r="AC33" s="658"/>
      <c r="AD33" s="659" t="str">
        <f t="shared" si="0"/>
        <v/>
      </c>
      <c r="AE33" s="659"/>
      <c r="AF33" s="659"/>
      <c r="AG33" s="659"/>
      <c r="AH33" s="659"/>
      <c r="AI33" s="658"/>
      <c r="AJ33" s="658"/>
      <c r="AK33" s="658"/>
      <c r="AL33" s="658"/>
      <c r="AM33" s="660"/>
      <c r="AN33" s="661"/>
      <c r="AO33" s="658"/>
      <c r="AP33" s="658"/>
      <c r="AQ33" s="658"/>
      <c r="AR33" s="662"/>
      <c r="AU33" s="640"/>
      <c r="AV33" s="640"/>
      <c r="AW33" s="640"/>
      <c r="AX33" s="640"/>
      <c r="AY33" s="640"/>
      <c r="AZ33" s="640"/>
      <c r="BA33" s="640"/>
      <c r="BB33" s="640"/>
      <c r="BC33" s="640"/>
      <c r="BD33" s="640"/>
      <c r="BE33" s="640"/>
      <c r="BF33" s="640"/>
      <c r="BG33" s="640"/>
      <c r="BH33" s="640"/>
      <c r="BI33" s="640"/>
      <c r="BJ33" s="640"/>
      <c r="BK33" s="640"/>
      <c r="BL33" s="640"/>
      <c r="BM33" s="640"/>
      <c r="BN33" s="640"/>
      <c r="BO33" s="640"/>
      <c r="BP33" s="640"/>
      <c r="BQ33" s="640"/>
      <c r="BR33" s="640"/>
      <c r="BS33" s="640"/>
      <c r="BT33" s="640"/>
      <c r="BU33" s="640"/>
      <c r="BV33" s="640"/>
      <c r="BW33" s="640"/>
      <c r="BX33" s="640"/>
    </row>
    <row r="34" spans="1:76" ht="23.1" customHeight="1" x14ac:dyDescent="0.15">
      <c r="A34" s="206"/>
      <c r="C34" s="225">
        <v>19</v>
      </c>
      <c r="D34" s="656"/>
      <c r="E34" s="656"/>
      <c r="F34" s="656"/>
      <c r="G34" s="656"/>
      <c r="H34" s="656"/>
      <c r="I34" s="657"/>
      <c r="J34" s="657"/>
      <c r="K34" s="657"/>
      <c r="L34" s="657"/>
      <c r="M34" s="657"/>
      <c r="N34" s="657"/>
      <c r="O34" s="657"/>
      <c r="P34" s="657"/>
      <c r="Q34" s="657"/>
      <c r="R34" s="657"/>
      <c r="S34" s="657"/>
      <c r="T34" s="657"/>
      <c r="U34" s="657"/>
      <c r="V34" s="657"/>
      <c r="W34" s="657"/>
      <c r="X34" s="657"/>
      <c r="Y34" s="658"/>
      <c r="Z34" s="658"/>
      <c r="AA34" s="658"/>
      <c r="AB34" s="658"/>
      <c r="AC34" s="658"/>
      <c r="AD34" s="659" t="str">
        <f>IF(Y34=0,"",Y34-AI34)</f>
        <v/>
      </c>
      <c r="AE34" s="659"/>
      <c r="AF34" s="659"/>
      <c r="AG34" s="659"/>
      <c r="AH34" s="659"/>
      <c r="AI34" s="658"/>
      <c r="AJ34" s="658"/>
      <c r="AK34" s="658"/>
      <c r="AL34" s="658"/>
      <c r="AM34" s="660"/>
      <c r="AN34" s="661"/>
      <c r="AO34" s="658"/>
      <c r="AP34" s="658"/>
      <c r="AQ34" s="658"/>
      <c r="AR34" s="662"/>
      <c r="AU34" s="640"/>
      <c r="AV34" s="640"/>
      <c r="AW34" s="640"/>
      <c r="AX34" s="640"/>
      <c r="AY34" s="640"/>
      <c r="AZ34" s="640"/>
      <c r="BA34" s="640"/>
      <c r="BB34" s="640"/>
      <c r="BC34" s="640"/>
      <c r="BD34" s="640"/>
      <c r="BE34" s="640"/>
      <c r="BF34" s="640"/>
      <c r="BG34" s="640"/>
      <c r="BH34" s="640"/>
      <c r="BI34" s="640"/>
      <c r="BJ34" s="640"/>
      <c r="BK34" s="640"/>
      <c r="BL34" s="640"/>
      <c r="BM34" s="640"/>
      <c r="BN34" s="640"/>
      <c r="BO34" s="640"/>
      <c r="BP34" s="640"/>
      <c r="BQ34" s="640"/>
      <c r="BR34" s="640"/>
      <c r="BS34" s="640"/>
      <c r="BT34" s="640"/>
      <c r="BU34" s="640"/>
      <c r="BV34" s="640"/>
      <c r="BW34" s="640"/>
      <c r="BX34" s="640"/>
    </row>
    <row r="35" spans="1:76" ht="23.1" customHeight="1" thickBot="1" x14ac:dyDescent="0.2">
      <c r="A35" s="206"/>
      <c r="C35" s="226">
        <v>20</v>
      </c>
      <c r="D35" s="669"/>
      <c r="E35" s="669"/>
      <c r="F35" s="669"/>
      <c r="G35" s="669"/>
      <c r="H35" s="669"/>
      <c r="I35" s="670"/>
      <c r="J35" s="670"/>
      <c r="K35" s="670"/>
      <c r="L35" s="670"/>
      <c r="M35" s="670"/>
      <c r="N35" s="670"/>
      <c r="O35" s="670"/>
      <c r="P35" s="670"/>
      <c r="Q35" s="670"/>
      <c r="R35" s="670"/>
      <c r="S35" s="670"/>
      <c r="T35" s="670"/>
      <c r="U35" s="670"/>
      <c r="V35" s="670"/>
      <c r="W35" s="670"/>
      <c r="X35" s="670"/>
      <c r="Y35" s="671"/>
      <c r="Z35" s="671"/>
      <c r="AA35" s="671"/>
      <c r="AB35" s="671"/>
      <c r="AC35" s="671"/>
      <c r="AD35" s="659" t="str">
        <f t="shared" ref="AD35:AD75" si="1">IF(Y35=0,"",Y35-AI35)</f>
        <v/>
      </c>
      <c r="AE35" s="659"/>
      <c r="AF35" s="659"/>
      <c r="AG35" s="659"/>
      <c r="AH35" s="659"/>
      <c r="AI35" s="671"/>
      <c r="AJ35" s="671"/>
      <c r="AK35" s="671"/>
      <c r="AL35" s="671"/>
      <c r="AM35" s="672"/>
      <c r="AN35" s="673"/>
      <c r="AO35" s="671"/>
      <c r="AP35" s="671"/>
      <c r="AQ35" s="671"/>
      <c r="AR35" s="674"/>
      <c r="AU35" s="640"/>
      <c r="AV35" s="640"/>
      <c r="AW35" s="640"/>
      <c r="AX35" s="640"/>
      <c r="AY35" s="640"/>
      <c r="AZ35" s="640"/>
      <c r="BA35" s="640"/>
      <c r="BB35" s="640"/>
      <c r="BC35" s="640"/>
      <c r="BD35" s="640"/>
      <c r="BE35" s="640"/>
      <c r="BF35" s="640"/>
      <c r="BG35" s="640"/>
      <c r="BH35" s="640"/>
      <c r="BI35" s="640"/>
      <c r="BJ35" s="640"/>
      <c r="BK35" s="640"/>
      <c r="BL35" s="640"/>
      <c r="BM35" s="640"/>
      <c r="BN35" s="640"/>
      <c r="BO35" s="640"/>
      <c r="BP35" s="640"/>
      <c r="BQ35" s="640"/>
      <c r="BR35" s="640"/>
      <c r="BS35" s="640"/>
      <c r="BT35" s="640"/>
      <c r="BU35" s="640"/>
      <c r="BV35" s="640"/>
      <c r="BW35" s="640"/>
      <c r="BX35" s="640"/>
    </row>
    <row r="36" spans="1:76" ht="23.1" hidden="1" customHeight="1" x14ac:dyDescent="0.15">
      <c r="A36" s="206"/>
      <c r="C36" s="226">
        <v>21</v>
      </c>
      <c r="D36" s="669"/>
      <c r="E36" s="669"/>
      <c r="F36" s="669"/>
      <c r="G36" s="669"/>
      <c r="H36" s="669"/>
      <c r="I36" s="670"/>
      <c r="J36" s="670"/>
      <c r="K36" s="670"/>
      <c r="L36" s="670"/>
      <c r="M36" s="670"/>
      <c r="N36" s="670"/>
      <c r="O36" s="670"/>
      <c r="P36" s="670"/>
      <c r="Q36" s="670"/>
      <c r="R36" s="670"/>
      <c r="S36" s="670"/>
      <c r="T36" s="670"/>
      <c r="U36" s="670"/>
      <c r="V36" s="670"/>
      <c r="W36" s="670"/>
      <c r="X36" s="670"/>
      <c r="Y36" s="671"/>
      <c r="Z36" s="671"/>
      <c r="AA36" s="671"/>
      <c r="AB36" s="671"/>
      <c r="AC36" s="671"/>
      <c r="AD36" s="675" t="str">
        <f t="shared" si="1"/>
        <v/>
      </c>
      <c r="AE36" s="676"/>
      <c r="AF36" s="676"/>
      <c r="AG36" s="676"/>
      <c r="AH36" s="661"/>
      <c r="AI36" s="671"/>
      <c r="AJ36" s="671"/>
      <c r="AK36" s="671"/>
      <c r="AL36" s="671"/>
      <c r="AM36" s="672"/>
      <c r="AN36" s="673"/>
      <c r="AO36" s="671"/>
      <c r="AP36" s="671"/>
      <c r="AQ36" s="671"/>
      <c r="AR36" s="674"/>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7"/>
      <c r="BQ36" s="207"/>
      <c r="BR36" s="207"/>
      <c r="BS36" s="207"/>
      <c r="BT36" s="207"/>
      <c r="BU36" s="207"/>
      <c r="BV36" s="207"/>
      <c r="BW36" s="207"/>
      <c r="BX36" s="207"/>
    </row>
    <row r="37" spans="1:76" ht="23.1" hidden="1" customHeight="1" x14ac:dyDescent="0.15">
      <c r="A37" s="206"/>
      <c r="C37" s="226">
        <v>22</v>
      </c>
      <c r="D37" s="669"/>
      <c r="E37" s="669"/>
      <c r="F37" s="669"/>
      <c r="G37" s="669"/>
      <c r="H37" s="669"/>
      <c r="I37" s="670"/>
      <c r="J37" s="670"/>
      <c r="K37" s="670"/>
      <c r="L37" s="670"/>
      <c r="M37" s="670"/>
      <c r="N37" s="670"/>
      <c r="O37" s="670"/>
      <c r="P37" s="670"/>
      <c r="Q37" s="670"/>
      <c r="R37" s="670"/>
      <c r="S37" s="670"/>
      <c r="T37" s="670"/>
      <c r="U37" s="670"/>
      <c r="V37" s="670"/>
      <c r="W37" s="670"/>
      <c r="X37" s="670"/>
      <c r="Y37" s="671"/>
      <c r="Z37" s="671"/>
      <c r="AA37" s="671"/>
      <c r="AB37" s="671"/>
      <c r="AC37" s="671"/>
      <c r="AD37" s="675" t="str">
        <f t="shared" si="1"/>
        <v/>
      </c>
      <c r="AE37" s="676"/>
      <c r="AF37" s="676"/>
      <c r="AG37" s="676"/>
      <c r="AH37" s="661"/>
      <c r="AI37" s="671"/>
      <c r="AJ37" s="671"/>
      <c r="AK37" s="671"/>
      <c r="AL37" s="671"/>
      <c r="AM37" s="672"/>
      <c r="AN37" s="673"/>
      <c r="AO37" s="671"/>
      <c r="AP37" s="671"/>
      <c r="AQ37" s="671"/>
      <c r="AR37" s="674"/>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7"/>
      <c r="BQ37" s="207"/>
      <c r="BR37" s="207"/>
      <c r="BS37" s="207"/>
      <c r="BT37" s="207"/>
      <c r="BU37" s="207"/>
      <c r="BV37" s="207"/>
      <c r="BW37" s="207"/>
      <c r="BX37" s="207"/>
    </row>
    <row r="38" spans="1:76" ht="23.1" hidden="1" customHeight="1" x14ac:dyDescent="0.15">
      <c r="A38" s="206"/>
      <c r="C38" s="226">
        <v>23</v>
      </c>
      <c r="D38" s="669"/>
      <c r="E38" s="669"/>
      <c r="F38" s="669"/>
      <c r="G38" s="669"/>
      <c r="H38" s="669"/>
      <c r="I38" s="670"/>
      <c r="J38" s="670"/>
      <c r="K38" s="670"/>
      <c r="L38" s="670"/>
      <c r="M38" s="670"/>
      <c r="N38" s="670"/>
      <c r="O38" s="670"/>
      <c r="P38" s="670"/>
      <c r="Q38" s="670"/>
      <c r="R38" s="670"/>
      <c r="S38" s="670"/>
      <c r="T38" s="670"/>
      <c r="U38" s="670"/>
      <c r="V38" s="670"/>
      <c r="W38" s="670"/>
      <c r="X38" s="670"/>
      <c r="Y38" s="671"/>
      <c r="Z38" s="671"/>
      <c r="AA38" s="671"/>
      <c r="AB38" s="671"/>
      <c r="AC38" s="671"/>
      <c r="AD38" s="675" t="str">
        <f t="shared" si="1"/>
        <v/>
      </c>
      <c r="AE38" s="676"/>
      <c r="AF38" s="676"/>
      <c r="AG38" s="676"/>
      <c r="AH38" s="661"/>
      <c r="AI38" s="671"/>
      <c r="AJ38" s="671"/>
      <c r="AK38" s="671"/>
      <c r="AL38" s="671"/>
      <c r="AM38" s="672"/>
      <c r="AN38" s="673"/>
      <c r="AO38" s="671"/>
      <c r="AP38" s="671"/>
      <c r="AQ38" s="671"/>
      <c r="AR38" s="674"/>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7"/>
      <c r="BQ38" s="207"/>
      <c r="BR38" s="207"/>
      <c r="BS38" s="207"/>
      <c r="BT38" s="207"/>
      <c r="BU38" s="207"/>
      <c r="BV38" s="207"/>
      <c r="BW38" s="207"/>
      <c r="BX38" s="207"/>
    </row>
    <row r="39" spans="1:76" ht="23.1" hidden="1" customHeight="1" x14ac:dyDescent="0.15">
      <c r="A39" s="206"/>
      <c r="C39" s="226">
        <v>24</v>
      </c>
      <c r="D39" s="669"/>
      <c r="E39" s="669"/>
      <c r="F39" s="669"/>
      <c r="G39" s="669"/>
      <c r="H39" s="669"/>
      <c r="I39" s="670"/>
      <c r="J39" s="670"/>
      <c r="K39" s="670"/>
      <c r="L39" s="670"/>
      <c r="M39" s="670"/>
      <c r="N39" s="670"/>
      <c r="O39" s="670"/>
      <c r="P39" s="670"/>
      <c r="Q39" s="670"/>
      <c r="R39" s="670"/>
      <c r="S39" s="670"/>
      <c r="T39" s="670"/>
      <c r="U39" s="670"/>
      <c r="V39" s="670"/>
      <c r="W39" s="670"/>
      <c r="X39" s="670"/>
      <c r="Y39" s="671"/>
      <c r="Z39" s="671"/>
      <c r="AA39" s="671"/>
      <c r="AB39" s="671"/>
      <c r="AC39" s="671"/>
      <c r="AD39" s="675" t="str">
        <f t="shared" si="1"/>
        <v/>
      </c>
      <c r="AE39" s="676"/>
      <c r="AF39" s="676"/>
      <c r="AG39" s="676"/>
      <c r="AH39" s="661"/>
      <c r="AI39" s="671"/>
      <c r="AJ39" s="671"/>
      <c r="AK39" s="671"/>
      <c r="AL39" s="671"/>
      <c r="AM39" s="672"/>
      <c r="AN39" s="673"/>
      <c r="AO39" s="671"/>
      <c r="AP39" s="671"/>
      <c r="AQ39" s="671"/>
      <c r="AR39" s="674"/>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7"/>
      <c r="BQ39" s="207"/>
      <c r="BR39" s="207"/>
      <c r="BS39" s="207"/>
      <c r="BT39" s="207"/>
      <c r="BU39" s="207"/>
      <c r="BV39" s="207"/>
      <c r="BW39" s="207"/>
      <c r="BX39" s="207"/>
    </row>
    <row r="40" spans="1:76" ht="23.1" hidden="1" customHeight="1" x14ac:dyDescent="0.15">
      <c r="A40" s="206"/>
      <c r="C40" s="226">
        <v>25</v>
      </c>
      <c r="D40" s="669"/>
      <c r="E40" s="669"/>
      <c r="F40" s="669"/>
      <c r="G40" s="669"/>
      <c r="H40" s="669"/>
      <c r="I40" s="670"/>
      <c r="J40" s="670"/>
      <c r="K40" s="670"/>
      <c r="L40" s="670"/>
      <c r="M40" s="670"/>
      <c r="N40" s="670"/>
      <c r="O40" s="670"/>
      <c r="P40" s="670"/>
      <c r="Q40" s="670"/>
      <c r="R40" s="670"/>
      <c r="S40" s="670"/>
      <c r="T40" s="670"/>
      <c r="U40" s="670"/>
      <c r="V40" s="670"/>
      <c r="W40" s="670"/>
      <c r="X40" s="670"/>
      <c r="Y40" s="671"/>
      <c r="Z40" s="671"/>
      <c r="AA40" s="671"/>
      <c r="AB40" s="671"/>
      <c r="AC40" s="671"/>
      <c r="AD40" s="675" t="str">
        <f t="shared" si="1"/>
        <v/>
      </c>
      <c r="AE40" s="676"/>
      <c r="AF40" s="676"/>
      <c r="AG40" s="676"/>
      <c r="AH40" s="661"/>
      <c r="AI40" s="671"/>
      <c r="AJ40" s="671"/>
      <c r="AK40" s="671"/>
      <c r="AL40" s="671"/>
      <c r="AM40" s="672"/>
      <c r="AN40" s="673"/>
      <c r="AO40" s="671"/>
      <c r="AP40" s="671"/>
      <c r="AQ40" s="671"/>
      <c r="AR40" s="674"/>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7"/>
      <c r="BQ40" s="207"/>
      <c r="BR40" s="207"/>
      <c r="BS40" s="207"/>
      <c r="BT40" s="207"/>
      <c r="BU40" s="207"/>
      <c r="BV40" s="207"/>
      <c r="BW40" s="207"/>
      <c r="BX40" s="207"/>
    </row>
    <row r="41" spans="1:76" ht="23.1" hidden="1" customHeight="1" x14ac:dyDescent="0.15">
      <c r="A41" s="206"/>
      <c r="C41" s="226">
        <v>26</v>
      </c>
      <c r="D41" s="669"/>
      <c r="E41" s="669"/>
      <c r="F41" s="669"/>
      <c r="G41" s="669"/>
      <c r="H41" s="669"/>
      <c r="I41" s="670"/>
      <c r="J41" s="670"/>
      <c r="K41" s="670"/>
      <c r="L41" s="670"/>
      <c r="M41" s="670"/>
      <c r="N41" s="670"/>
      <c r="O41" s="670"/>
      <c r="P41" s="670"/>
      <c r="Q41" s="670"/>
      <c r="R41" s="670"/>
      <c r="S41" s="670"/>
      <c r="T41" s="670"/>
      <c r="U41" s="670"/>
      <c r="V41" s="670"/>
      <c r="W41" s="670"/>
      <c r="X41" s="670"/>
      <c r="Y41" s="671"/>
      <c r="Z41" s="671"/>
      <c r="AA41" s="671"/>
      <c r="AB41" s="671"/>
      <c r="AC41" s="671"/>
      <c r="AD41" s="675" t="str">
        <f t="shared" si="1"/>
        <v/>
      </c>
      <c r="AE41" s="676"/>
      <c r="AF41" s="676"/>
      <c r="AG41" s="676"/>
      <c r="AH41" s="661"/>
      <c r="AI41" s="671"/>
      <c r="AJ41" s="671"/>
      <c r="AK41" s="671"/>
      <c r="AL41" s="671"/>
      <c r="AM41" s="672"/>
      <c r="AN41" s="673"/>
      <c r="AO41" s="671"/>
      <c r="AP41" s="671"/>
      <c r="AQ41" s="671"/>
      <c r="AR41" s="674"/>
      <c r="AU41" s="207"/>
      <c r="AV41" s="207"/>
      <c r="AW41" s="207"/>
      <c r="AX41" s="207"/>
      <c r="AY41" s="207"/>
      <c r="AZ41" s="207"/>
      <c r="BA41" s="207"/>
      <c r="BB41" s="207"/>
      <c r="BC41" s="207"/>
      <c r="BD41" s="207"/>
      <c r="BE41" s="207"/>
      <c r="BF41" s="207"/>
      <c r="BG41" s="207"/>
      <c r="BH41" s="207"/>
      <c r="BI41" s="207"/>
      <c r="BJ41" s="207"/>
      <c r="BK41" s="207"/>
      <c r="BL41" s="207"/>
      <c r="BM41" s="207"/>
      <c r="BN41" s="207"/>
      <c r="BO41" s="207"/>
      <c r="BP41" s="207"/>
      <c r="BQ41" s="207"/>
      <c r="BR41" s="207"/>
      <c r="BS41" s="207"/>
      <c r="BT41" s="207"/>
      <c r="BU41" s="207"/>
      <c r="BV41" s="207"/>
      <c r="BW41" s="207"/>
      <c r="BX41" s="207"/>
    </row>
    <row r="42" spans="1:76" ht="23.1" hidden="1" customHeight="1" x14ac:dyDescent="0.15">
      <c r="A42" s="206"/>
      <c r="C42" s="226">
        <v>27</v>
      </c>
      <c r="D42" s="669"/>
      <c r="E42" s="669"/>
      <c r="F42" s="669"/>
      <c r="G42" s="669"/>
      <c r="H42" s="669"/>
      <c r="I42" s="670"/>
      <c r="J42" s="670"/>
      <c r="K42" s="670"/>
      <c r="L42" s="670"/>
      <c r="M42" s="670"/>
      <c r="N42" s="670"/>
      <c r="O42" s="670"/>
      <c r="P42" s="670"/>
      <c r="Q42" s="670"/>
      <c r="R42" s="670"/>
      <c r="S42" s="670"/>
      <c r="T42" s="670"/>
      <c r="U42" s="670"/>
      <c r="V42" s="670"/>
      <c r="W42" s="670"/>
      <c r="X42" s="670"/>
      <c r="Y42" s="671"/>
      <c r="Z42" s="671"/>
      <c r="AA42" s="671"/>
      <c r="AB42" s="671"/>
      <c r="AC42" s="671"/>
      <c r="AD42" s="675" t="str">
        <f t="shared" si="1"/>
        <v/>
      </c>
      <c r="AE42" s="676"/>
      <c r="AF42" s="676"/>
      <c r="AG42" s="676"/>
      <c r="AH42" s="661"/>
      <c r="AI42" s="671"/>
      <c r="AJ42" s="671"/>
      <c r="AK42" s="671"/>
      <c r="AL42" s="671"/>
      <c r="AM42" s="672"/>
      <c r="AN42" s="673"/>
      <c r="AO42" s="671"/>
      <c r="AP42" s="671"/>
      <c r="AQ42" s="671"/>
      <c r="AR42" s="674"/>
      <c r="AU42" s="207"/>
      <c r="AV42" s="207"/>
      <c r="AW42" s="207"/>
      <c r="AX42" s="207"/>
      <c r="AY42" s="207"/>
      <c r="AZ42" s="207"/>
      <c r="BA42" s="207"/>
      <c r="BB42" s="207"/>
      <c r="BC42" s="207"/>
      <c r="BD42" s="207"/>
      <c r="BE42" s="207"/>
      <c r="BF42" s="207"/>
      <c r="BG42" s="207"/>
      <c r="BH42" s="207"/>
      <c r="BI42" s="207"/>
      <c r="BJ42" s="207"/>
      <c r="BK42" s="207"/>
      <c r="BL42" s="207"/>
      <c r="BM42" s="207"/>
      <c r="BN42" s="207"/>
      <c r="BO42" s="207"/>
      <c r="BP42" s="207"/>
      <c r="BQ42" s="207"/>
      <c r="BR42" s="207"/>
      <c r="BS42" s="207"/>
      <c r="BT42" s="207"/>
      <c r="BU42" s="207"/>
      <c r="BV42" s="207"/>
      <c r="BW42" s="207"/>
      <c r="BX42" s="207"/>
    </row>
    <row r="43" spans="1:76" ht="23.1" hidden="1" customHeight="1" x14ac:dyDescent="0.15">
      <c r="A43" s="206"/>
      <c r="C43" s="226">
        <v>28</v>
      </c>
      <c r="D43" s="669"/>
      <c r="E43" s="669"/>
      <c r="F43" s="669"/>
      <c r="G43" s="669"/>
      <c r="H43" s="669"/>
      <c r="I43" s="670"/>
      <c r="J43" s="670"/>
      <c r="K43" s="670"/>
      <c r="L43" s="670"/>
      <c r="M43" s="670"/>
      <c r="N43" s="670"/>
      <c r="O43" s="670"/>
      <c r="P43" s="670"/>
      <c r="Q43" s="670"/>
      <c r="R43" s="670"/>
      <c r="S43" s="670"/>
      <c r="T43" s="670"/>
      <c r="U43" s="670"/>
      <c r="V43" s="670"/>
      <c r="W43" s="670"/>
      <c r="X43" s="670"/>
      <c r="Y43" s="671"/>
      <c r="Z43" s="671"/>
      <c r="AA43" s="671"/>
      <c r="AB43" s="671"/>
      <c r="AC43" s="671"/>
      <c r="AD43" s="675" t="str">
        <f t="shared" si="1"/>
        <v/>
      </c>
      <c r="AE43" s="676"/>
      <c r="AF43" s="676"/>
      <c r="AG43" s="676"/>
      <c r="AH43" s="661"/>
      <c r="AI43" s="671"/>
      <c r="AJ43" s="671"/>
      <c r="AK43" s="671"/>
      <c r="AL43" s="671"/>
      <c r="AM43" s="672"/>
      <c r="AN43" s="673"/>
      <c r="AO43" s="671"/>
      <c r="AP43" s="671"/>
      <c r="AQ43" s="671"/>
      <c r="AR43" s="674"/>
      <c r="AU43" s="207"/>
      <c r="AV43" s="207"/>
      <c r="AW43" s="207"/>
      <c r="AX43" s="207"/>
      <c r="AY43" s="207"/>
      <c r="AZ43" s="207"/>
      <c r="BA43" s="207"/>
      <c r="BB43" s="207"/>
      <c r="BC43" s="207"/>
      <c r="BD43" s="207"/>
      <c r="BE43" s="207"/>
      <c r="BF43" s="207"/>
      <c r="BG43" s="207"/>
      <c r="BH43" s="207"/>
      <c r="BI43" s="207"/>
      <c r="BJ43" s="207"/>
      <c r="BK43" s="207"/>
      <c r="BL43" s="207"/>
      <c r="BM43" s="207"/>
      <c r="BN43" s="207"/>
      <c r="BO43" s="207"/>
      <c r="BP43" s="207"/>
      <c r="BQ43" s="207"/>
      <c r="BR43" s="207"/>
      <c r="BS43" s="207"/>
      <c r="BT43" s="207"/>
      <c r="BU43" s="207"/>
      <c r="BV43" s="207"/>
      <c r="BW43" s="207"/>
      <c r="BX43" s="207"/>
    </row>
    <row r="44" spans="1:76" ht="23.1" hidden="1" customHeight="1" x14ac:dyDescent="0.15">
      <c r="A44" s="206"/>
      <c r="C44" s="226">
        <v>29</v>
      </c>
      <c r="D44" s="669"/>
      <c r="E44" s="669"/>
      <c r="F44" s="669"/>
      <c r="G44" s="669"/>
      <c r="H44" s="669"/>
      <c r="I44" s="670"/>
      <c r="J44" s="670"/>
      <c r="K44" s="670"/>
      <c r="L44" s="670"/>
      <c r="M44" s="670"/>
      <c r="N44" s="670"/>
      <c r="O44" s="670"/>
      <c r="P44" s="670"/>
      <c r="Q44" s="670"/>
      <c r="R44" s="670"/>
      <c r="S44" s="670"/>
      <c r="T44" s="670"/>
      <c r="U44" s="670"/>
      <c r="V44" s="670"/>
      <c r="W44" s="670"/>
      <c r="X44" s="670"/>
      <c r="Y44" s="671"/>
      <c r="Z44" s="671"/>
      <c r="AA44" s="671"/>
      <c r="AB44" s="671"/>
      <c r="AC44" s="671"/>
      <c r="AD44" s="675" t="str">
        <f t="shared" si="1"/>
        <v/>
      </c>
      <c r="AE44" s="676"/>
      <c r="AF44" s="676"/>
      <c r="AG44" s="676"/>
      <c r="AH44" s="661"/>
      <c r="AI44" s="671"/>
      <c r="AJ44" s="671"/>
      <c r="AK44" s="671"/>
      <c r="AL44" s="671"/>
      <c r="AM44" s="672"/>
      <c r="AN44" s="673"/>
      <c r="AO44" s="671"/>
      <c r="AP44" s="671"/>
      <c r="AQ44" s="671"/>
      <c r="AR44" s="674"/>
      <c r="AU44" s="207"/>
      <c r="AV44" s="207"/>
      <c r="AW44" s="207"/>
      <c r="AX44" s="207"/>
      <c r="AY44" s="207"/>
      <c r="AZ44" s="207"/>
      <c r="BA44" s="207"/>
      <c r="BB44" s="207"/>
      <c r="BC44" s="207"/>
      <c r="BD44" s="207"/>
      <c r="BE44" s="207"/>
      <c r="BF44" s="207"/>
      <c r="BG44" s="207"/>
      <c r="BH44" s="207"/>
      <c r="BI44" s="207"/>
      <c r="BJ44" s="207"/>
      <c r="BK44" s="207"/>
      <c r="BL44" s="207"/>
      <c r="BM44" s="207"/>
      <c r="BN44" s="207"/>
      <c r="BO44" s="207"/>
      <c r="BP44" s="207"/>
      <c r="BQ44" s="207"/>
      <c r="BR44" s="207"/>
      <c r="BS44" s="207"/>
      <c r="BT44" s="207"/>
      <c r="BU44" s="207"/>
      <c r="BV44" s="207"/>
      <c r="BW44" s="207"/>
      <c r="BX44" s="207"/>
    </row>
    <row r="45" spans="1:76" ht="23.1" hidden="1" customHeight="1" x14ac:dyDescent="0.15">
      <c r="A45" s="206"/>
      <c r="C45" s="226">
        <v>30</v>
      </c>
      <c r="D45" s="669"/>
      <c r="E45" s="669"/>
      <c r="F45" s="669"/>
      <c r="G45" s="669"/>
      <c r="H45" s="669"/>
      <c r="I45" s="670"/>
      <c r="J45" s="670"/>
      <c r="K45" s="670"/>
      <c r="L45" s="670"/>
      <c r="M45" s="670"/>
      <c r="N45" s="670"/>
      <c r="O45" s="670"/>
      <c r="P45" s="670"/>
      <c r="Q45" s="670"/>
      <c r="R45" s="670"/>
      <c r="S45" s="670"/>
      <c r="T45" s="670"/>
      <c r="U45" s="670"/>
      <c r="V45" s="670"/>
      <c r="W45" s="670"/>
      <c r="X45" s="670"/>
      <c r="Y45" s="671"/>
      <c r="Z45" s="671"/>
      <c r="AA45" s="671"/>
      <c r="AB45" s="671"/>
      <c r="AC45" s="671"/>
      <c r="AD45" s="675" t="str">
        <f t="shared" si="1"/>
        <v/>
      </c>
      <c r="AE45" s="676"/>
      <c r="AF45" s="676"/>
      <c r="AG45" s="676"/>
      <c r="AH45" s="661"/>
      <c r="AI45" s="671"/>
      <c r="AJ45" s="671"/>
      <c r="AK45" s="671"/>
      <c r="AL45" s="671"/>
      <c r="AM45" s="672"/>
      <c r="AN45" s="673"/>
      <c r="AO45" s="671"/>
      <c r="AP45" s="671"/>
      <c r="AQ45" s="671"/>
      <c r="AR45" s="674"/>
      <c r="AU45" s="207"/>
      <c r="AV45" s="207"/>
      <c r="AW45" s="207"/>
      <c r="AX45" s="207"/>
      <c r="AY45" s="207"/>
      <c r="AZ45" s="207"/>
      <c r="BA45" s="207"/>
      <c r="BB45" s="207"/>
      <c r="BC45" s="207"/>
      <c r="BD45" s="207"/>
      <c r="BE45" s="207"/>
      <c r="BF45" s="207"/>
      <c r="BG45" s="207"/>
      <c r="BH45" s="207"/>
      <c r="BI45" s="207"/>
      <c r="BJ45" s="207"/>
      <c r="BK45" s="207"/>
      <c r="BL45" s="207"/>
      <c r="BM45" s="207"/>
      <c r="BN45" s="207"/>
      <c r="BO45" s="207"/>
      <c r="BP45" s="207"/>
      <c r="BQ45" s="207"/>
      <c r="BR45" s="207"/>
      <c r="BS45" s="207"/>
      <c r="BT45" s="207"/>
      <c r="BU45" s="207"/>
      <c r="BV45" s="207"/>
      <c r="BW45" s="207"/>
      <c r="BX45" s="207"/>
    </row>
    <row r="46" spans="1:76" ht="23.1" hidden="1" customHeight="1" x14ac:dyDescent="0.15">
      <c r="A46" s="206"/>
      <c r="C46" s="226">
        <v>31</v>
      </c>
      <c r="D46" s="669"/>
      <c r="E46" s="669"/>
      <c r="F46" s="669"/>
      <c r="G46" s="669"/>
      <c r="H46" s="669"/>
      <c r="I46" s="670"/>
      <c r="J46" s="670"/>
      <c r="K46" s="670"/>
      <c r="L46" s="670"/>
      <c r="M46" s="670"/>
      <c r="N46" s="670"/>
      <c r="O46" s="670"/>
      <c r="P46" s="670"/>
      <c r="Q46" s="670"/>
      <c r="R46" s="670"/>
      <c r="S46" s="670"/>
      <c r="T46" s="670"/>
      <c r="U46" s="670"/>
      <c r="V46" s="670"/>
      <c r="W46" s="670"/>
      <c r="X46" s="670"/>
      <c r="Y46" s="671"/>
      <c r="Z46" s="671"/>
      <c r="AA46" s="671"/>
      <c r="AB46" s="671"/>
      <c r="AC46" s="671"/>
      <c r="AD46" s="675" t="str">
        <f t="shared" si="1"/>
        <v/>
      </c>
      <c r="AE46" s="676"/>
      <c r="AF46" s="676"/>
      <c r="AG46" s="676"/>
      <c r="AH46" s="661"/>
      <c r="AI46" s="671"/>
      <c r="AJ46" s="671"/>
      <c r="AK46" s="671"/>
      <c r="AL46" s="671"/>
      <c r="AM46" s="672"/>
      <c r="AN46" s="673"/>
      <c r="AO46" s="671"/>
      <c r="AP46" s="671"/>
      <c r="AQ46" s="671"/>
      <c r="AR46" s="674"/>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7"/>
      <c r="BQ46" s="207"/>
      <c r="BR46" s="207"/>
      <c r="BS46" s="207"/>
      <c r="BT46" s="207"/>
      <c r="BU46" s="207"/>
      <c r="BV46" s="207"/>
      <c r="BW46" s="207"/>
      <c r="BX46" s="207"/>
    </row>
    <row r="47" spans="1:76" ht="23.1" hidden="1" customHeight="1" x14ac:dyDescent="0.15">
      <c r="A47" s="206"/>
      <c r="C47" s="226">
        <v>32</v>
      </c>
      <c r="D47" s="669"/>
      <c r="E47" s="669"/>
      <c r="F47" s="669"/>
      <c r="G47" s="669"/>
      <c r="H47" s="669"/>
      <c r="I47" s="670"/>
      <c r="J47" s="670"/>
      <c r="K47" s="670"/>
      <c r="L47" s="670"/>
      <c r="M47" s="670"/>
      <c r="N47" s="670"/>
      <c r="O47" s="670"/>
      <c r="P47" s="670"/>
      <c r="Q47" s="670"/>
      <c r="R47" s="670"/>
      <c r="S47" s="670"/>
      <c r="T47" s="670"/>
      <c r="U47" s="670"/>
      <c r="V47" s="670"/>
      <c r="W47" s="670"/>
      <c r="X47" s="670"/>
      <c r="Y47" s="671"/>
      <c r="Z47" s="671"/>
      <c r="AA47" s="671"/>
      <c r="AB47" s="671"/>
      <c r="AC47" s="671"/>
      <c r="AD47" s="675" t="str">
        <f t="shared" si="1"/>
        <v/>
      </c>
      <c r="AE47" s="676"/>
      <c r="AF47" s="676"/>
      <c r="AG47" s="676"/>
      <c r="AH47" s="661"/>
      <c r="AI47" s="671"/>
      <c r="AJ47" s="671"/>
      <c r="AK47" s="671"/>
      <c r="AL47" s="671"/>
      <c r="AM47" s="672"/>
      <c r="AN47" s="673"/>
      <c r="AO47" s="671"/>
      <c r="AP47" s="671"/>
      <c r="AQ47" s="671"/>
      <c r="AR47" s="674"/>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7"/>
      <c r="BQ47" s="207"/>
      <c r="BR47" s="207"/>
      <c r="BS47" s="207"/>
      <c r="BT47" s="207"/>
      <c r="BU47" s="207"/>
      <c r="BV47" s="207"/>
      <c r="BW47" s="207"/>
      <c r="BX47" s="207"/>
    </row>
    <row r="48" spans="1:76" ht="23.1" hidden="1" customHeight="1" x14ac:dyDescent="0.15">
      <c r="A48" s="206"/>
      <c r="C48" s="226">
        <v>33</v>
      </c>
      <c r="D48" s="669"/>
      <c r="E48" s="669"/>
      <c r="F48" s="669"/>
      <c r="G48" s="669"/>
      <c r="H48" s="669"/>
      <c r="I48" s="670"/>
      <c r="J48" s="670"/>
      <c r="K48" s="670"/>
      <c r="L48" s="670"/>
      <c r="M48" s="670"/>
      <c r="N48" s="670"/>
      <c r="O48" s="670"/>
      <c r="P48" s="670"/>
      <c r="Q48" s="670"/>
      <c r="R48" s="670"/>
      <c r="S48" s="670"/>
      <c r="T48" s="670"/>
      <c r="U48" s="670"/>
      <c r="V48" s="670"/>
      <c r="W48" s="670"/>
      <c r="X48" s="670"/>
      <c r="Y48" s="671"/>
      <c r="Z48" s="671"/>
      <c r="AA48" s="671"/>
      <c r="AB48" s="671"/>
      <c r="AC48" s="671"/>
      <c r="AD48" s="675" t="str">
        <f t="shared" si="1"/>
        <v/>
      </c>
      <c r="AE48" s="676"/>
      <c r="AF48" s="676"/>
      <c r="AG48" s="676"/>
      <c r="AH48" s="661"/>
      <c r="AI48" s="671"/>
      <c r="AJ48" s="671"/>
      <c r="AK48" s="671"/>
      <c r="AL48" s="671"/>
      <c r="AM48" s="672"/>
      <c r="AN48" s="673"/>
      <c r="AO48" s="671"/>
      <c r="AP48" s="671"/>
      <c r="AQ48" s="671"/>
      <c r="AR48" s="674"/>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7"/>
      <c r="BQ48" s="207"/>
      <c r="BR48" s="207"/>
      <c r="BS48" s="207"/>
      <c r="BT48" s="207"/>
      <c r="BU48" s="207"/>
      <c r="BV48" s="207"/>
      <c r="BW48" s="207"/>
      <c r="BX48" s="207"/>
    </row>
    <row r="49" spans="1:76" ht="23.1" hidden="1" customHeight="1" x14ac:dyDescent="0.15">
      <c r="A49" s="206"/>
      <c r="C49" s="226">
        <v>34</v>
      </c>
      <c r="D49" s="669"/>
      <c r="E49" s="669"/>
      <c r="F49" s="669"/>
      <c r="G49" s="669"/>
      <c r="H49" s="669"/>
      <c r="I49" s="670"/>
      <c r="J49" s="670"/>
      <c r="K49" s="670"/>
      <c r="L49" s="670"/>
      <c r="M49" s="670"/>
      <c r="N49" s="670"/>
      <c r="O49" s="670"/>
      <c r="P49" s="670"/>
      <c r="Q49" s="670"/>
      <c r="R49" s="670"/>
      <c r="S49" s="670"/>
      <c r="T49" s="670"/>
      <c r="U49" s="670"/>
      <c r="V49" s="670"/>
      <c r="W49" s="670"/>
      <c r="X49" s="670"/>
      <c r="Y49" s="671"/>
      <c r="Z49" s="671"/>
      <c r="AA49" s="671"/>
      <c r="AB49" s="671"/>
      <c r="AC49" s="671"/>
      <c r="AD49" s="675" t="str">
        <f t="shared" si="1"/>
        <v/>
      </c>
      <c r="AE49" s="676"/>
      <c r="AF49" s="676"/>
      <c r="AG49" s="676"/>
      <c r="AH49" s="661"/>
      <c r="AI49" s="671"/>
      <c r="AJ49" s="671"/>
      <c r="AK49" s="671"/>
      <c r="AL49" s="671"/>
      <c r="AM49" s="672"/>
      <c r="AN49" s="673"/>
      <c r="AO49" s="671"/>
      <c r="AP49" s="671"/>
      <c r="AQ49" s="671"/>
      <c r="AR49" s="674"/>
      <c r="AU49" s="207"/>
      <c r="AV49" s="207"/>
      <c r="AW49" s="207"/>
      <c r="AX49" s="207"/>
      <c r="AY49" s="207"/>
      <c r="AZ49" s="207"/>
      <c r="BA49" s="207"/>
      <c r="BB49" s="207"/>
      <c r="BC49" s="207"/>
      <c r="BD49" s="207"/>
      <c r="BE49" s="207"/>
      <c r="BF49" s="207"/>
      <c r="BG49" s="207"/>
      <c r="BH49" s="207"/>
      <c r="BI49" s="207"/>
      <c r="BJ49" s="207"/>
      <c r="BK49" s="207"/>
      <c r="BL49" s="207"/>
      <c r="BM49" s="207"/>
      <c r="BN49" s="207"/>
      <c r="BO49" s="207"/>
      <c r="BP49" s="207"/>
      <c r="BQ49" s="207"/>
      <c r="BR49" s="207"/>
      <c r="BS49" s="207"/>
      <c r="BT49" s="207"/>
      <c r="BU49" s="207"/>
      <c r="BV49" s="207"/>
      <c r="BW49" s="207"/>
      <c r="BX49" s="207"/>
    </row>
    <row r="50" spans="1:76" ht="23.1" hidden="1" customHeight="1" x14ac:dyDescent="0.15">
      <c r="A50" s="206"/>
      <c r="C50" s="226">
        <v>35</v>
      </c>
      <c r="D50" s="669"/>
      <c r="E50" s="669"/>
      <c r="F50" s="669"/>
      <c r="G50" s="669"/>
      <c r="H50" s="669"/>
      <c r="I50" s="670"/>
      <c r="J50" s="670"/>
      <c r="K50" s="670"/>
      <c r="L50" s="670"/>
      <c r="M50" s="670"/>
      <c r="N50" s="670"/>
      <c r="O50" s="670"/>
      <c r="P50" s="670"/>
      <c r="Q50" s="670"/>
      <c r="R50" s="670"/>
      <c r="S50" s="670"/>
      <c r="T50" s="670"/>
      <c r="U50" s="670"/>
      <c r="V50" s="670"/>
      <c r="W50" s="670"/>
      <c r="X50" s="670"/>
      <c r="Y50" s="671"/>
      <c r="Z50" s="671"/>
      <c r="AA50" s="671"/>
      <c r="AB50" s="671"/>
      <c r="AC50" s="671"/>
      <c r="AD50" s="675" t="str">
        <f t="shared" si="1"/>
        <v/>
      </c>
      <c r="AE50" s="676"/>
      <c r="AF50" s="676"/>
      <c r="AG50" s="676"/>
      <c r="AH50" s="661"/>
      <c r="AI50" s="671"/>
      <c r="AJ50" s="671"/>
      <c r="AK50" s="671"/>
      <c r="AL50" s="671"/>
      <c r="AM50" s="672"/>
      <c r="AN50" s="673"/>
      <c r="AO50" s="671"/>
      <c r="AP50" s="671"/>
      <c r="AQ50" s="671"/>
      <c r="AR50" s="674"/>
      <c r="AU50" s="207"/>
      <c r="AV50" s="207"/>
      <c r="AW50" s="207"/>
      <c r="AX50" s="207"/>
      <c r="AY50" s="207"/>
      <c r="AZ50" s="207"/>
      <c r="BA50" s="207"/>
      <c r="BB50" s="207"/>
      <c r="BC50" s="207"/>
      <c r="BD50" s="207"/>
      <c r="BE50" s="207"/>
      <c r="BF50" s="207"/>
      <c r="BG50" s="207"/>
      <c r="BH50" s="207"/>
      <c r="BI50" s="207"/>
      <c r="BJ50" s="207"/>
      <c r="BK50" s="207"/>
      <c r="BL50" s="207"/>
      <c r="BM50" s="207"/>
      <c r="BN50" s="207"/>
      <c r="BO50" s="207"/>
      <c r="BP50" s="207"/>
      <c r="BQ50" s="207"/>
      <c r="BR50" s="207"/>
      <c r="BS50" s="207"/>
      <c r="BT50" s="207"/>
      <c r="BU50" s="207"/>
      <c r="BV50" s="207"/>
      <c r="BW50" s="207"/>
      <c r="BX50" s="207"/>
    </row>
    <row r="51" spans="1:76" ht="23.1" hidden="1" customHeight="1" x14ac:dyDescent="0.15">
      <c r="A51" s="206"/>
      <c r="C51" s="226">
        <v>36</v>
      </c>
      <c r="D51" s="669"/>
      <c r="E51" s="669"/>
      <c r="F51" s="669"/>
      <c r="G51" s="669"/>
      <c r="H51" s="669"/>
      <c r="I51" s="670"/>
      <c r="J51" s="670"/>
      <c r="K51" s="670"/>
      <c r="L51" s="670"/>
      <c r="M51" s="670"/>
      <c r="N51" s="670"/>
      <c r="O51" s="670"/>
      <c r="P51" s="670"/>
      <c r="Q51" s="670"/>
      <c r="R51" s="670"/>
      <c r="S51" s="670"/>
      <c r="T51" s="670"/>
      <c r="U51" s="670"/>
      <c r="V51" s="670"/>
      <c r="W51" s="670"/>
      <c r="X51" s="670"/>
      <c r="Y51" s="671"/>
      <c r="Z51" s="671"/>
      <c r="AA51" s="671"/>
      <c r="AB51" s="671"/>
      <c r="AC51" s="671"/>
      <c r="AD51" s="675" t="str">
        <f t="shared" si="1"/>
        <v/>
      </c>
      <c r="AE51" s="676"/>
      <c r="AF51" s="676"/>
      <c r="AG51" s="676"/>
      <c r="AH51" s="661"/>
      <c r="AI51" s="671"/>
      <c r="AJ51" s="671"/>
      <c r="AK51" s="671"/>
      <c r="AL51" s="671"/>
      <c r="AM51" s="672"/>
      <c r="AN51" s="673"/>
      <c r="AO51" s="671"/>
      <c r="AP51" s="671"/>
      <c r="AQ51" s="671"/>
      <c r="AR51" s="674"/>
      <c r="AU51" s="207"/>
      <c r="AV51" s="207"/>
      <c r="AW51" s="207"/>
      <c r="AX51" s="207"/>
      <c r="AY51" s="207"/>
      <c r="AZ51" s="207"/>
      <c r="BA51" s="207"/>
      <c r="BB51" s="207"/>
      <c r="BC51" s="207"/>
      <c r="BD51" s="207"/>
      <c r="BE51" s="207"/>
      <c r="BF51" s="207"/>
      <c r="BG51" s="207"/>
      <c r="BH51" s="207"/>
      <c r="BI51" s="207"/>
      <c r="BJ51" s="207"/>
      <c r="BK51" s="207"/>
      <c r="BL51" s="207"/>
      <c r="BM51" s="207"/>
      <c r="BN51" s="207"/>
      <c r="BO51" s="207"/>
      <c r="BP51" s="207"/>
      <c r="BQ51" s="207"/>
      <c r="BR51" s="207"/>
      <c r="BS51" s="207"/>
      <c r="BT51" s="207"/>
      <c r="BU51" s="207"/>
      <c r="BV51" s="207"/>
      <c r="BW51" s="207"/>
      <c r="BX51" s="207"/>
    </row>
    <row r="52" spans="1:76" ht="23.1" hidden="1" customHeight="1" x14ac:dyDescent="0.15">
      <c r="A52" s="206"/>
      <c r="C52" s="226">
        <v>37</v>
      </c>
      <c r="D52" s="669"/>
      <c r="E52" s="669"/>
      <c r="F52" s="669"/>
      <c r="G52" s="669"/>
      <c r="H52" s="669"/>
      <c r="I52" s="670"/>
      <c r="J52" s="670"/>
      <c r="K52" s="670"/>
      <c r="L52" s="670"/>
      <c r="M52" s="670"/>
      <c r="N52" s="670"/>
      <c r="O52" s="670"/>
      <c r="P52" s="670"/>
      <c r="Q52" s="670"/>
      <c r="R52" s="670"/>
      <c r="S52" s="670"/>
      <c r="T52" s="670"/>
      <c r="U52" s="670"/>
      <c r="V52" s="670"/>
      <c r="W52" s="670"/>
      <c r="X52" s="670"/>
      <c r="Y52" s="671"/>
      <c r="Z52" s="671"/>
      <c r="AA52" s="671"/>
      <c r="AB52" s="671"/>
      <c r="AC52" s="671"/>
      <c r="AD52" s="675" t="str">
        <f t="shared" si="1"/>
        <v/>
      </c>
      <c r="AE52" s="676"/>
      <c r="AF52" s="676"/>
      <c r="AG52" s="676"/>
      <c r="AH52" s="661"/>
      <c r="AI52" s="671"/>
      <c r="AJ52" s="671"/>
      <c r="AK52" s="671"/>
      <c r="AL52" s="671"/>
      <c r="AM52" s="672"/>
      <c r="AN52" s="673"/>
      <c r="AO52" s="671"/>
      <c r="AP52" s="671"/>
      <c r="AQ52" s="671"/>
      <c r="AR52" s="674"/>
      <c r="AU52" s="207"/>
      <c r="AV52" s="207"/>
      <c r="AW52" s="207"/>
      <c r="AX52" s="207"/>
      <c r="AY52" s="207"/>
      <c r="AZ52" s="207"/>
      <c r="BA52" s="207"/>
      <c r="BB52" s="207"/>
      <c r="BC52" s="207"/>
      <c r="BD52" s="207"/>
      <c r="BE52" s="207"/>
      <c r="BF52" s="207"/>
      <c r="BG52" s="207"/>
      <c r="BH52" s="207"/>
      <c r="BI52" s="207"/>
      <c r="BJ52" s="207"/>
      <c r="BK52" s="207"/>
      <c r="BL52" s="207"/>
      <c r="BM52" s="207"/>
      <c r="BN52" s="207"/>
      <c r="BO52" s="207"/>
      <c r="BP52" s="207"/>
      <c r="BQ52" s="207"/>
      <c r="BR52" s="207"/>
      <c r="BS52" s="207"/>
      <c r="BT52" s="207"/>
      <c r="BU52" s="207"/>
      <c r="BV52" s="207"/>
      <c r="BW52" s="207"/>
      <c r="BX52" s="207"/>
    </row>
    <row r="53" spans="1:76" ht="23.1" hidden="1" customHeight="1" x14ac:dyDescent="0.15">
      <c r="A53" s="206"/>
      <c r="C53" s="226">
        <v>38</v>
      </c>
      <c r="D53" s="669"/>
      <c r="E53" s="669"/>
      <c r="F53" s="669"/>
      <c r="G53" s="669"/>
      <c r="H53" s="669"/>
      <c r="I53" s="670"/>
      <c r="J53" s="670"/>
      <c r="K53" s="670"/>
      <c r="L53" s="670"/>
      <c r="M53" s="670"/>
      <c r="N53" s="670"/>
      <c r="O53" s="670"/>
      <c r="P53" s="670"/>
      <c r="Q53" s="670"/>
      <c r="R53" s="670"/>
      <c r="S53" s="670"/>
      <c r="T53" s="670"/>
      <c r="U53" s="670"/>
      <c r="V53" s="670"/>
      <c r="W53" s="670"/>
      <c r="X53" s="670"/>
      <c r="Y53" s="671"/>
      <c r="Z53" s="671"/>
      <c r="AA53" s="671"/>
      <c r="AB53" s="671"/>
      <c r="AC53" s="671"/>
      <c r="AD53" s="675" t="str">
        <f t="shared" si="1"/>
        <v/>
      </c>
      <c r="AE53" s="676"/>
      <c r="AF53" s="676"/>
      <c r="AG53" s="676"/>
      <c r="AH53" s="661"/>
      <c r="AI53" s="671"/>
      <c r="AJ53" s="671"/>
      <c r="AK53" s="671"/>
      <c r="AL53" s="671"/>
      <c r="AM53" s="672"/>
      <c r="AN53" s="673"/>
      <c r="AO53" s="671"/>
      <c r="AP53" s="671"/>
      <c r="AQ53" s="671"/>
      <c r="AR53" s="674"/>
      <c r="AU53" s="207"/>
      <c r="AV53" s="207"/>
      <c r="AW53" s="207"/>
      <c r="AX53" s="207"/>
      <c r="AY53" s="207"/>
      <c r="AZ53" s="207"/>
      <c r="BA53" s="207"/>
      <c r="BB53" s="207"/>
      <c r="BC53" s="207"/>
      <c r="BD53" s="207"/>
      <c r="BE53" s="207"/>
      <c r="BF53" s="207"/>
      <c r="BG53" s="207"/>
      <c r="BH53" s="207"/>
      <c r="BI53" s="207"/>
      <c r="BJ53" s="207"/>
      <c r="BK53" s="207"/>
      <c r="BL53" s="207"/>
      <c r="BM53" s="207"/>
      <c r="BN53" s="207"/>
      <c r="BO53" s="207"/>
      <c r="BP53" s="207"/>
      <c r="BQ53" s="207"/>
      <c r="BR53" s="207"/>
      <c r="BS53" s="207"/>
      <c r="BT53" s="207"/>
      <c r="BU53" s="207"/>
      <c r="BV53" s="207"/>
      <c r="BW53" s="207"/>
      <c r="BX53" s="207"/>
    </row>
    <row r="54" spans="1:76" ht="23.1" hidden="1" customHeight="1" x14ac:dyDescent="0.15">
      <c r="A54" s="206"/>
      <c r="C54" s="226">
        <v>39</v>
      </c>
      <c r="D54" s="669"/>
      <c r="E54" s="669"/>
      <c r="F54" s="669"/>
      <c r="G54" s="669"/>
      <c r="H54" s="669"/>
      <c r="I54" s="670"/>
      <c r="J54" s="670"/>
      <c r="K54" s="670"/>
      <c r="L54" s="670"/>
      <c r="M54" s="670"/>
      <c r="N54" s="670"/>
      <c r="O54" s="670"/>
      <c r="P54" s="670"/>
      <c r="Q54" s="670"/>
      <c r="R54" s="670"/>
      <c r="S54" s="670"/>
      <c r="T54" s="670"/>
      <c r="U54" s="670"/>
      <c r="V54" s="670"/>
      <c r="W54" s="670"/>
      <c r="X54" s="670"/>
      <c r="Y54" s="671"/>
      <c r="Z54" s="671"/>
      <c r="AA54" s="671"/>
      <c r="AB54" s="671"/>
      <c r="AC54" s="671"/>
      <c r="AD54" s="675" t="str">
        <f t="shared" si="1"/>
        <v/>
      </c>
      <c r="AE54" s="676"/>
      <c r="AF54" s="676"/>
      <c r="AG54" s="676"/>
      <c r="AH54" s="661"/>
      <c r="AI54" s="671"/>
      <c r="AJ54" s="671"/>
      <c r="AK54" s="671"/>
      <c r="AL54" s="671"/>
      <c r="AM54" s="672"/>
      <c r="AN54" s="673"/>
      <c r="AO54" s="671"/>
      <c r="AP54" s="671"/>
      <c r="AQ54" s="671"/>
      <c r="AR54" s="674"/>
      <c r="AU54" s="207"/>
      <c r="AV54" s="207"/>
      <c r="AW54" s="207"/>
      <c r="AX54" s="207"/>
      <c r="AY54" s="207"/>
      <c r="AZ54" s="207"/>
      <c r="BA54" s="207"/>
      <c r="BB54" s="207"/>
      <c r="BC54" s="207"/>
      <c r="BD54" s="207"/>
      <c r="BE54" s="207"/>
      <c r="BF54" s="207"/>
      <c r="BG54" s="207"/>
      <c r="BH54" s="207"/>
      <c r="BI54" s="207"/>
      <c r="BJ54" s="207"/>
      <c r="BK54" s="207"/>
      <c r="BL54" s="207"/>
      <c r="BM54" s="207"/>
      <c r="BN54" s="207"/>
      <c r="BO54" s="207"/>
      <c r="BP54" s="207"/>
      <c r="BQ54" s="207"/>
      <c r="BR54" s="207"/>
      <c r="BS54" s="207"/>
      <c r="BT54" s="207"/>
      <c r="BU54" s="207"/>
      <c r="BV54" s="207"/>
      <c r="BW54" s="207"/>
      <c r="BX54" s="207"/>
    </row>
    <row r="55" spans="1:76" ht="23.1" hidden="1" customHeight="1" x14ac:dyDescent="0.15">
      <c r="A55" s="206"/>
      <c r="C55" s="226">
        <v>40</v>
      </c>
      <c r="D55" s="669"/>
      <c r="E55" s="669"/>
      <c r="F55" s="669"/>
      <c r="G55" s="669"/>
      <c r="H55" s="669"/>
      <c r="I55" s="670"/>
      <c r="J55" s="670"/>
      <c r="K55" s="670"/>
      <c r="L55" s="670"/>
      <c r="M55" s="670"/>
      <c r="N55" s="670"/>
      <c r="O55" s="670"/>
      <c r="P55" s="670"/>
      <c r="Q55" s="670"/>
      <c r="R55" s="670"/>
      <c r="S55" s="670"/>
      <c r="T55" s="670"/>
      <c r="U55" s="670"/>
      <c r="V55" s="670"/>
      <c r="W55" s="670"/>
      <c r="X55" s="670"/>
      <c r="Y55" s="671"/>
      <c r="Z55" s="671"/>
      <c r="AA55" s="671"/>
      <c r="AB55" s="671"/>
      <c r="AC55" s="671"/>
      <c r="AD55" s="675" t="str">
        <f t="shared" si="1"/>
        <v/>
      </c>
      <c r="AE55" s="676"/>
      <c r="AF55" s="676"/>
      <c r="AG55" s="676"/>
      <c r="AH55" s="661"/>
      <c r="AI55" s="671"/>
      <c r="AJ55" s="671"/>
      <c r="AK55" s="671"/>
      <c r="AL55" s="671"/>
      <c r="AM55" s="672"/>
      <c r="AN55" s="673"/>
      <c r="AO55" s="671"/>
      <c r="AP55" s="671"/>
      <c r="AQ55" s="671"/>
      <c r="AR55" s="674"/>
      <c r="AU55" s="207"/>
      <c r="AV55" s="207"/>
      <c r="AW55" s="207"/>
      <c r="AX55" s="207"/>
      <c r="AY55" s="207"/>
      <c r="AZ55" s="207"/>
      <c r="BA55" s="207"/>
      <c r="BB55" s="207"/>
      <c r="BC55" s="207"/>
      <c r="BD55" s="207"/>
      <c r="BE55" s="207"/>
      <c r="BF55" s="207"/>
      <c r="BG55" s="207"/>
      <c r="BH55" s="207"/>
      <c r="BI55" s="207"/>
      <c r="BJ55" s="207"/>
      <c r="BK55" s="207"/>
      <c r="BL55" s="207"/>
      <c r="BM55" s="207"/>
      <c r="BN55" s="207"/>
      <c r="BO55" s="207"/>
      <c r="BP55" s="207"/>
      <c r="BQ55" s="207"/>
      <c r="BR55" s="207"/>
      <c r="BS55" s="207"/>
      <c r="BT55" s="207"/>
      <c r="BU55" s="207"/>
      <c r="BV55" s="207"/>
      <c r="BW55" s="207"/>
      <c r="BX55" s="207"/>
    </row>
    <row r="56" spans="1:76" ht="23.1" hidden="1" customHeight="1" x14ac:dyDescent="0.15">
      <c r="A56" s="206"/>
      <c r="C56" s="226">
        <v>41</v>
      </c>
      <c r="D56" s="669"/>
      <c r="E56" s="669"/>
      <c r="F56" s="669"/>
      <c r="G56" s="669"/>
      <c r="H56" s="669"/>
      <c r="I56" s="670"/>
      <c r="J56" s="670"/>
      <c r="K56" s="670"/>
      <c r="L56" s="670"/>
      <c r="M56" s="670"/>
      <c r="N56" s="670"/>
      <c r="O56" s="670"/>
      <c r="P56" s="670"/>
      <c r="Q56" s="670"/>
      <c r="R56" s="670"/>
      <c r="S56" s="670"/>
      <c r="T56" s="670"/>
      <c r="U56" s="670"/>
      <c r="V56" s="670"/>
      <c r="W56" s="670"/>
      <c r="X56" s="670"/>
      <c r="Y56" s="671"/>
      <c r="Z56" s="671"/>
      <c r="AA56" s="671"/>
      <c r="AB56" s="671"/>
      <c r="AC56" s="671"/>
      <c r="AD56" s="675" t="str">
        <f t="shared" si="1"/>
        <v/>
      </c>
      <c r="AE56" s="676"/>
      <c r="AF56" s="676"/>
      <c r="AG56" s="676"/>
      <c r="AH56" s="661"/>
      <c r="AI56" s="671"/>
      <c r="AJ56" s="671"/>
      <c r="AK56" s="671"/>
      <c r="AL56" s="671"/>
      <c r="AM56" s="672"/>
      <c r="AN56" s="673"/>
      <c r="AO56" s="671"/>
      <c r="AP56" s="671"/>
      <c r="AQ56" s="671"/>
      <c r="AR56" s="674"/>
      <c r="AU56" s="640"/>
      <c r="AV56" s="640"/>
      <c r="AW56" s="640"/>
      <c r="AX56" s="640"/>
      <c r="AY56" s="640"/>
      <c r="AZ56" s="640"/>
      <c r="BA56" s="640"/>
      <c r="BB56" s="640"/>
      <c r="BC56" s="640"/>
      <c r="BD56" s="640"/>
      <c r="BE56" s="640"/>
      <c r="BF56" s="640"/>
      <c r="BG56" s="640"/>
      <c r="BH56" s="640"/>
      <c r="BI56" s="640"/>
      <c r="BJ56" s="640"/>
      <c r="BK56" s="640"/>
      <c r="BL56" s="640"/>
      <c r="BM56" s="640"/>
      <c r="BN56" s="640"/>
      <c r="BO56" s="640"/>
      <c r="BP56" s="640"/>
      <c r="BQ56" s="640"/>
      <c r="BR56" s="640"/>
      <c r="BS56" s="640"/>
      <c r="BT56" s="640"/>
      <c r="BU56" s="640"/>
      <c r="BV56" s="640"/>
      <c r="BW56" s="640"/>
      <c r="BX56" s="640"/>
    </row>
    <row r="57" spans="1:76" ht="23.1" hidden="1" customHeight="1" x14ac:dyDescent="0.15">
      <c r="A57" s="206"/>
      <c r="C57" s="226">
        <v>42</v>
      </c>
      <c r="D57" s="669"/>
      <c r="E57" s="669"/>
      <c r="F57" s="669"/>
      <c r="G57" s="669"/>
      <c r="H57" s="669"/>
      <c r="I57" s="670"/>
      <c r="J57" s="670"/>
      <c r="K57" s="670"/>
      <c r="L57" s="670"/>
      <c r="M57" s="670"/>
      <c r="N57" s="670"/>
      <c r="O57" s="670"/>
      <c r="P57" s="670"/>
      <c r="Q57" s="670"/>
      <c r="R57" s="670"/>
      <c r="S57" s="670"/>
      <c r="T57" s="670"/>
      <c r="U57" s="670"/>
      <c r="V57" s="670"/>
      <c r="W57" s="670"/>
      <c r="X57" s="670"/>
      <c r="Y57" s="671"/>
      <c r="Z57" s="671"/>
      <c r="AA57" s="671"/>
      <c r="AB57" s="671"/>
      <c r="AC57" s="671"/>
      <c r="AD57" s="675" t="str">
        <f t="shared" si="1"/>
        <v/>
      </c>
      <c r="AE57" s="676"/>
      <c r="AF57" s="676"/>
      <c r="AG57" s="676"/>
      <c r="AH57" s="661"/>
      <c r="AI57" s="671"/>
      <c r="AJ57" s="671"/>
      <c r="AK57" s="671"/>
      <c r="AL57" s="671"/>
      <c r="AM57" s="672"/>
      <c r="AN57" s="673"/>
      <c r="AO57" s="671"/>
      <c r="AP57" s="671"/>
      <c r="AQ57" s="671"/>
      <c r="AR57" s="674"/>
      <c r="AU57" s="640"/>
      <c r="AV57" s="640"/>
      <c r="AW57" s="640"/>
      <c r="AX57" s="640"/>
      <c r="AY57" s="640"/>
      <c r="AZ57" s="640"/>
      <c r="BA57" s="640"/>
      <c r="BB57" s="640"/>
      <c r="BC57" s="640"/>
      <c r="BD57" s="640"/>
      <c r="BE57" s="640"/>
      <c r="BF57" s="640"/>
      <c r="BG57" s="640"/>
      <c r="BH57" s="640"/>
      <c r="BI57" s="640"/>
      <c r="BJ57" s="640"/>
      <c r="BK57" s="640"/>
      <c r="BL57" s="640"/>
      <c r="BM57" s="640"/>
      <c r="BN57" s="640"/>
      <c r="BO57" s="640"/>
      <c r="BP57" s="640"/>
      <c r="BQ57" s="640"/>
      <c r="BR57" s="640"/>
      <c r="BS57" s="640"/>
      <c r="BT57" s="640"/>
      <c r="BU57" s="640"/>
      <c r="BV57" s="640"/>
      <c r="BW57" s="640"/>
      <c r="BX57" s="640"/>
    </row>
    <row r="58" spans="1:76" ht="23.1" hidden="1" customHeight="1" x14ac:dyDescent="0.15">
      <c r="A58" s="206"/>
      <c r="C58" s="226">
        <v>43</v>
      </c>
      <c r="D58" s="669"/>
      <c r="E58" s="669"/>
      <c r="F58" s="669"/>
      <c r="G58" s="669"/>
      <c r="H58" s="669"/>
      <c r="I58" s="670"/>
      <c r="J58" s="670"/>
      <c r="K58" s="670"/>
      <c r="L58" s="670"/>
      <c r="M58" s="670"/>
      <c r="N58" s="670"/>
      <c r="O58" s="670"/>
      <c r="P58" s="670"/>
      <c r="Q58" s="670"/>
      <c r="R58" s="670"/>
      <c r="S58" s="670"/>
      <c r="T58" s="670"/>
      <c r="U58" s="670"/>
      <c r="V58" s="670"/>
      <c r="W58" s="670"/>
      <c r="X58" s="670"/>
      <c r="Y58" s="671"/>
      <c r="Z58" s="671"/>
      <c r="AA58" s="671"/>
      <c r="AB58" s="671"/>
      <c r="AC58" s="671"/>
      <c r="AD58" s="675" t="str">
        <f t="shared" si="1"/>
        <v/>
      </c>
      <c r="AE58" s="676"/>
      <c r="AF58" s="676"/>
      <c r="AG58" s="676"/>
      <c r="AH58" s="661"/>
      <c r="AI58" s="671"/>
      <c r="AJ58" s="671"/>
      <c r="AK58" s="671"/>
      <c r="AL58" s="671"/>
      <c r="AM58" s="672"/>
      <c r="AN58" s="673"/>
      <c r="AO58" s="671"/>
      <c r="AP58" s="671"/>
      <c r="AQ58" s="671"/>
      <c r="AR58" s="674"/>
      <c r="AU58" s="640"/>
      <c r="AV58" s="640"/>
      <c r="AW58" s="640"/>
      <c r="AX58" s="640"/>
      <c r="AY58" s="640"/>
      <c r="AZ58" s="640"/>
      <c r="BA58" s="640"/>
      <c r="BB58" s="640"/>
      <c r="BC58" s="640"/>
      <c r="BD58" s="640"/>
      <c r="BE58" s="640"/>
      <c r="BF58" s="640"/>
      <c r="BG58" s="640"/>
      <c r="BH58" s="640"/>
      <c r="BI58" s="640"/>
      <c r="BJ58" s="640"/>
      <c r="BK58" s="640"/>
      <c r="BL58" s="640"/>
      <c r="BM58" s="640"/>
      <c r="BN58" s="640"/>
      <c r="BO58" s="640"/>
      <c r="BP58" s="640"/>
      <c r="BQ58" s="640"/>
      <c r="BR58" s="640"/>
      <c r="BS58" s="640"/>
      <c r="BT58" s="640"/>
      <c r="BU58" s="640"/>
      <c r="BV58" s="640"/>
      <c r="BW58" s="640"/>
      <c r="BX58" s="640"/>
    </row>
    <row r="59" spans="1:76" ht="23.1" hidden="1" customHeight="1" x14ac:dyDescent="0.15">
      <c r="A59" s="206"/>
      <c r="C59" s="226">
        <v>44</v>
      </c>
      <c r="D59" s="669"/>
      <c r="E59" s="669"/>
      <c r="F59" s="669"/>
      <c r="G59" s="669"/>
      <c r="H59" s="669"/>
      <c r="I59" s="670"/>
      <c r="J59" s="670"/>
      <c r="K59" s="670"/>
      <c r="L59" s="670"/>
      <c r="M59" s="670"/>
      <c r="N59" s="670"/>
      <c r="O59" s="670"/>
      <c r="P59" s="670"/>
      <c r="Q59" s="670"/>
      <c r="R59" s="670"/>
      <c r="S59" s="670"/>
      <c r="T59" s="670"/>
      <c r="U59" s="670"/>
      <c r="V59" s="670"/>
      <c r="W59" s="670"/>
      <c r="X59" s="670"/>
      <c r="Y59" s="671"/>
      <c r="Z59" s="671"/>
      <c r="AA59" s="671"/>
      <c r="AB59" s="671"/>
      <c r="AC59" s="671"/>
      <c r="AD59" s="675" t="str">
        <f t="shared" si="1"/>
        <v/>
      </c>
      <c r="AE59" s="676"/>
      <c r="AF59" s="676"/>
      <c r="AG59" s="676"/>
      <c r="AH59" s="661"/>
      <c r="AI59" s="671"/>
      <c r="AJ59" s="671"/>
      <c r="AK59" s="671"/>
      <c r="AL59" s="671"/>
      <c r="AM59" s="672"/>
      <c r="AN59" s="673"/>
      <c r="AO59" s="671"/>
      <c r="AP59" s="671"/>
      <c r="AQ59" s="671"/>
      <c r="AR59" s="674"/>
      <c r="AU59" s="640"/>
      <c r="AV59" s="640"/>
      <c r="AW59" s="640"/>
      <c r="AX59" s="640"/>
      <c r="AY59" s="640"/>
      <c r="AZ59" s="640"/>
      <c r="BA59" s="640"/>
      <c r="BB59" s="640"/>
      <c r="BC59" s="640"/>
      <c r="BD59" s="640"/>
      <c r="BE59" s="640"/>
      <c r="BF59" s="640"/>
      <c r="BG59" s="640"/>
      <c r="BH59" s="640"/>
      <c r="BI59" s="640"/>
      <c r="BJ59" s="640"/>
      <c r="BK59" s="640"/>
      <c r="BL59" s="640"/>
      <c r="BM59" s="640"/>
      <c r="BN59" s="640"/>
      <c r="BO59" s="640"/>
      <c r="BP59" s="640"/>
      <c r="BQ59" s="640"/>
      <c r="BR59" s="640"/>
      <c r="BS59" s="640"/>
      <c r="BT59" s="640"/>
      <c r="BU59" s="640"/>
      <c r="BV59" s="640"/>
      <c r="BW59" s="640"/>
      <c r="BX59" s="640"/>
    </row>
    <row r="60" spans="1:76" ht="23.1" hidden="1" customHeight="1" x14ac:dyDescent="0.15">
      <c r="A60" s="206"/>
      <c r="C60" s="226">
        <v>45</v>
      </c>
      <c r="D60" s="669"/>
      <c r="E60" s="669"/>
      <c r="F60" s="669"/>
      <c r="G60" s="669"/>
      <c r="H60" s="669"/>
      <c r="I60" s="670"/>
      <c r="J60" s="670"/>
      <c r="K60" s="670"/>
      <c r="L60" s="670"/>
      <c r="M60" s="670"/>
      <c r="N60" s="670"/>
      <c r="O60" s="670"/>
      <c r="P60" s="670"/>
      <c r="Q60" s="670"/>
      <c r="R60" s="670"/>
      <c r="S60" s="670"/>
      <c r="T60" s="670"/>
      <c r="U60" s="670"/>
      <c r="V60" s="670"/>
      <c r="W60" s="670"/>
      <c r="X60" s="670"/>
      <c r="Y60" s="671"/>
      <c r="Z60" s="671"/>
      <c r="AA60" s="671"/>
      <c r="AB60" s="671"/>
      <c r="AC60" s="671"/>
      <c r="AD60" s="675" t="str">
        <f t="shared" si="1"/>
        <v/>
      </c>
      <c r="AE60" s="676"/>
      <c r="AF60" s="676"/>
      <c r="AG60" s="676"/>
      <c r="AH60" s="661"/>
      <c r="AI60" s="671"/>
      <c r="AJ60" s="671"/>
      <c r="AK60" s="671"/>
      <c r="AL60" s="671"/>
      <c r="AM60" s="672"/>
      <c r="AN60" s="673"/>
      <c r="AO60" s="671"/>
      <c r="AP60" s="671"/>
      <c r="AQ60" s="671"/>
      <c r="AR60" s="674"/>
      <c r="AU60" s="640"/>
      <c r="AV60" s="640"/>
      <c r="AW60" s="640"/>
      <c r="AX60" s="640"/>
      <c r="AY60" s="640"/>
      <c r="AZ60" s="640"/>
      <c r="BA60" s="640"/>
      <c r="BB60" s="640"/>
      <c r="BC60" s="640"/>
      <c r="BD60" s="640"/>
      <c r="BE60" s="640"/>
      <c r="BF60" s="640"/>
      <c r="BG60" s="640"/>
      <c r="BH60" s="640"/>
      <c r="BI60" s="640"/>
      <c r="BJ60" s="640"/>
      <c r="BK60" s="640"/>
      <c r="BL60" s="640"/>
      <c r="BM60" s="640"/>
      <c r="BN60" s="640"/>
      <c r="BO60" s="640"/>
      <c r="BP60" s="640"/>
      <c r="BQ60" s="640"/>
      <c r="BR60" s="640"/>
      <c r="BS60" s="640"/>
      <c r="BT60" s="640"/>
      <c r="BU60" s="640"/>
      <c r="BV60" s="640"/>
      <c r="BW60" s="640"/>
      <c r="BX60" s="640"/>
    </row>
    <row r="61" spans="1:76" ht="23.1" hidden="1" customHeight="1" x14ac:dyDescent="0.15">
      <c r="A61" s="206"/>
      <c r="C61" s="226">
        <v>46</v>
      </c>
      <c r="D61" s="669"/>
      <c r="E61" s="669"/>
      <c r="F61" s="669"/>
      <c r="G61" s="669"/>
      <c r="H61" s="669"/>
      <c r="I61" s="670"/>
      <c r="J61" s="670"/>
      <c r="K61" s="670"/>
      <c r="L61" s="670"/>
      <c r="M61" s="670"/>
      <c r="N61" s="670"/>
      <c r="O61" s="670"/>
      <c r="P61" s="670"/>
      <c r="Q61" s="670"/>
      <c r="R61" s="670"/>
      <c r="S61" s="670"/>
      <c r="T61" s="670"/>
      <c r="U61" s="670"/>
      <c r="V61" s="670"/>
      <c r="W61" s="670"/>
      <c r="X61" s="670"/>
      <c r="Y61" s="671"/>
      <c r="Z61" s="671"/>
      <c r="AA61" s="671"/>
      <c r="AB61" s="671"/>
      <c r="AC61" s="671"/>
      <c r="AD61" s="675" t="str">
        <f t="shared" si="1"/>
        <v/>
      </c>
      <c r="AE61" s="676"/>
      <c r="AF61" s="676"/>
      <c r="AG61" s="676"/>
      <c r="AH61" s="661"/>
      <c r="AI61" s="671"/>
      <c r="AJ61" s="671"/>
      <c r="AK61" s="671"/>
      <c r="AL61" s="671"/>
      <c r="AM61" s="672"/>
      <c r="AN61" s="673"/>
      <c r="AO61" s="671"/>
      <c r="AP61" s="671"/>
      <c r="AQ61" s="671"/>
      <c r="AR61" s="674"/>
      <c r="AU61" s="640"/>
      <c r="AV61" s="640"/>
      <c r="AW61" s="640"/>
      <c r="AX61" s="640"/>
      <c r="AY61" s="640"/>
      <c r="AZ61" s="640"/>
      <c r="BA61" s="640"/>
      <c r="BB61" s="640"/>
      <c r="BC61" s="640"/>
      <c r="BD61" s="640"/>
      <c r="BE61" s="640"/>
      <c r="BF61" s="640"/>
      <c r="BG61" s="640"/>
      <c r="BH61" s="640"/>
      <c r="BI61" s="640"/>
      <c r="BJ61" s="640"/>
      <c r="BK61" s="640"/>
      <c r="BL61" s="640"/>
      <c r="BM61" s="640"/>
      <c r="BN61" s="640"/>
      <c r="BO61" s="640"/>
      <c r="BP61" s="640"/>
      <c r="BQ61" s="640"/>
      <c r="BR61" s="640"/>
      <c r="BS61" s="640"/>
      <c r="BT61" s="640"/>
      <c r="BU61" s="640"/>
      <c r="BV61" s="640"/>
      <c r="BW61" s="640"/>
      <c r="BX61" s="640"/>
    </row>
    <row r="62" spans="1:76" ht="23.1" hidden="1" customHeight="1" x14ac:dyDescent="0.15">
      <c r="A62" s="206"/>
      <c r="C62" s="226">
        <v>47</v>
      </c>
      <c r="D62" s="669"/>
      <c r="E62" s="669"/>
      <c r="F62" s="669"/>
      <c r="G62" s="669"/>
      <c r="H62" s="669"/>
      <c r="I62" s="670"/>
      <c r="J62" s="670"/>
      <c r="K62" s="670"/>
      <c r="L62" s="670"/>
      <c r="M62" s="670"/>
      <c r="N62" s="670"/>
      <c r="O62" s="670"/>
      <c r="P62" s="670"/>
      <c r="Q62" s="670"/>
      <c r="R62" s="670"/>
      <c r="S62" s="670"/>
      <c r="T62" s="670"/>
      <c r="U62" s="670"/>
      <c r="V62" s="670"/>
      <c r="W62" s="670"/>
      <c r="X62" s="670"/>
      <c r="Y62" s="671"/>
      <c r="Z62" s="671"/>
      <c r="AA62" s="671"/>
      <c r="AB62" s="671"/>
      <c r="AC62" s="671"/>
      <c r="AD62" s="675" t="str">
        <f t="shared" si="1"/>
        <v/>
      </c>
      <c r="AE62" s="676"/>
      <c r="AF62" s="676"/>
      <c r="AG62" s="676"/>
      <c r="AH62" s="661"/>
      <c r="AI62" s="671"/>
      <c r="AJ62" s="671"/>
      <c r="AK62" s="671"/>
      <c r="AL62" s="671"/>
      <c r="AM62" s="672"/>
      <c r="AN62" s="673"/>
      <c r="AO62" s="671"/>
      <c r="AP62" s="671"/>
      <c r="AQ62" s="671"/>
      <c r="AR62" s="674"/>
      <c r="AU62" s="640"/>
      <c r="AV62" s="640"/>
      <c r="AW62" s="640"/>
      <c r="AX62" s="640"/>
      <c r="AY62" s="640"/>
      <c r="AZ62" s="640"/>
      <c r="BA62" s="640"/>
      <c r="BB62" s="640"/>
      <c r="BC62" s="640"/>
      <c r="BD62" s="640"/>
      <c r="BE62" s="640"/>
      <c r="BF62" s="640"/>
      <c r="BG62" s="640"/>
      <c r="BH62" s="640"/>
      <c r="BI62" s="640"/>
      <c r="BJ62" s="640"/>
      <c r="BK62" s="640"/>
      <c r="BL62" s="640"/>
      <c r="BM62" s="640"/>
      <c r="BN62" s="640"/>
      <c r="BO62" s="640"/>
      <c r="BP62" s="640"/>
      <c r="BQ62" s="640"/>
      <c r="BR62" s="640"/>
      <c r="BS62" s="640"/>
      <c r="BT62" s="640"/>
      <c r="BU62" s="640"/>
      <c r="BV62" s="640"/>
      <c r="BW62" s="640"/>
      <c r="BX62" s="640"/>
    </row>
    <row r="63" spans="1:76" ht="23.1" hidden="1" customHeight="1" x14ac:dyDescent="0.15">
      <c r="A63" s="206"/>
      <c r="C63" s="226">
        <v>48</v>
      </c>
      <c r="D63" s="669"/>
      <c r="E63" s="669"/>
      <c r="F63" s="669"/>
      <c r="G63" s="669"/>
      <c r="H63" s="669"/>
      <c r="I63" s="670"/>
      <c r="J63" s="670"/>
      <c r="K63" s="670"/>
      <c r="L63" s="670"/>
      <c r="M63" s="670"/>
      <c r="N63" s="670"/>
      <c r="O63" s="670"/>
      <c r="P63" s="670"/>
      <c r="Q63" s="670"/>
      <c r="R63" s="670"/>
      <c r="S63" s="670"/>
      <c r="T63" s="670"/>
      <c r="U63" s="670"/>
      <c r="V63" s="670"/>
      <c r="W63" s="670"/>
      <c r="X63" s="670"/>
      <c r="Y63" s="671"/>
      <c r="Z63" s="671"/>
      <c r="AA63" s="671"/>
      <c r="AB63" s="671"/>
      <c r="AC63" s="671"/>
      <c r="AD63" s="675" t="str">
        <f t="shared" si="1"/>
        <v/>
      </c>
      <c r="AE63" s="676"/>
      <c r="AF63" s="676"/>
      <c r="AG63" s="676"/>
      <c r="AH63" s="661"/>
      <c r="AI63" s="671"/>
      <c r="AJ63" s="671"/>
      <c r="AK63" s="671"/>
      <c r="AL63" s="671"/>
      <c r="AM63" s="672"/>
      <c r="AN63" s="673"/>
      <c r="AO63" s="671"/>
      <c r="AP63" s="671"/>
      <c r="AQ63" s="671"/>
      <c r="AR63" s="674"/>
      <c r="AU63" s="640"/>
      <c r="AV63" s="640"/>
      <c r="AW63" s="640"/>
      <c r="AX63" s="640"/>
      <c r="AY63" s="640"/>
      <c r="AZ63" s="640"/>
      <c r="BA63" s="640"/>
      <c r="BB63" s="640"/>
      <c r="BC63" s="640"/>
      <c r="BD63" s="640"/>
      <c r="BE63" s="640"/>
      <c r="BF63" s="640"/>
      <c r="BG63" s="640"/>
      <c r="BH63" s="640"/>
      <c r="BI63" s="640"/>
      <c r="BJ63" s="640"/>
      <c r="BK63" s="640"/>
      <c r="BL63" s="640"/>
      <c r="BM63" s="640"/>
      <c r="BN63" s="640"/>
      <c r="BO63" s="640"/>
      <c r="BP63" s="640"/>
      <c r="BQ63" s="640"/>
      <c r="BR63" s="640"/>
      <c r="BS63" s="640"/>
      <c r="BT63" s="640"/>
      <c r="BU63" s="640"/>
      <c r="BV63" s="640"/>
      <c r="BW63" s="640"/>
      <c r="BX63" s="640"/>
    </row>
    <row r="64" spans="1:76" ht="23.1" hidden="1" customHeight="1" x14ac:dyDescent="0.15">
      <c r="A64" s="206"/>
      <c r="C64" s="226">
        <v>49</v>
      </c>
      <c r="D64" s="669"/>
      <c r="E64" s="669"/>
      <c r="F64" s="669"/>
      <c r="G64" s="669"/>
      <c r="H64" s="669"/>
      <c r="I64" s="670"/>
      <c r="J64" s="670"/>
      <c r="K64" s="670"/>
      <c r="L64" s="670"/>
      <c r="M64" s="670"/>
      <c r="N64" s="670"/>
      <c r="O64" s="670"/>
      <c r="P64" s="670"/>
      <c r="Q64" s="670"/>
      <c r="R64" s="670"/>
      <c r="S64" s="670"/>
      <c r="T64" s="670"/>
      <c r="U64" s="670"/>
      <c r="V64" s="670"/>
      <c r="W64" s="670"/>
      <c r="X64" s="670"/>
      <c r="Y64" s="671"/>
      <c r="Z64" s="671"/>
      <c r="AA64" s="671"/>
      <c r="AB64" s="671"/>
      <c r="AC64" s="671"/>
      <c r="AD64" s="675" t="str">
        <f t="shared" si="1"/>
        <v/>
      </c>
      <c r="AE64" s="676"/>
      <c r="AF64" s="676"/>
      <c r="AG64" s="676"/>
      <c r="AH64" s="661"/>
      <c r="AI64" s="671"/>
      <c r="AJ64" s="671"/>
      <c r="AK64" s="671"/>
      <c r="AL64" s="671"/>
      <c r="AM64" s="672"/>
      <c r="AN64" s="673"/>
      <c r="AO64" s="671"/>
      <c r="AP64" s="671"/>
      <c r="AQ64" s="671"/>
      <c r="AR64" s="674"/>
      <c r="AU64" s="640"/>
      <c r="AV64" s="640"/>
      <c r="AW64" s="640"/>
      <c r="AX64" s="640"/>
      <c r="AY64" s="640"/>
      <c r="AZ64" s="640"/>
      <c r="BA64" s="640"/>
      <c r="BB64" s="640"/>
      <c r="BC64" s="640"/>
      <c r="BD64" s="640"/>
      <c r="BE64" s="640"/>
      <c r="BF64" s="640"/>
      <c r="BG64" s="640"/>
      <c r="BH64" s="640"/>
      <c r="BI64" s="640"/>
      <c r="BJ64" s="640"/>
      <c r="BK64" s="640"/>
      <c r="BL64" s="640"/>
      <c r="BM64" s="640"/>
      <c r="BN64" s="640"/>
      <c r="BO64" s="640"/>
      <c r="BP64" s="640"/>
      <c r="BQ64" s="640"/>
      <c r="BR64" s="640"/>
      <c r="BS64" s="640"/>
      <c r="BT64" s="640"/>
      <c r="BU64" s="640"/>
      <c r="BV64" s="640"/>
      <c r="BW64" s="640"/>
      <c r="BX64" s="640"/>
    </row>
    <row r="65" spans="1:76" ht="23.1" hidden="1" customHeight="1" x14ac:dyDescent="0.15">
      <c r="A65" s="206"/>
      <c r="C65" s="226">
        <v>50</v>
      </c>
      <c r="D65" s="669"/>
      <c r="E65" s="669"/>
      <c r="F65" s="669"/>
      <c r="G65" s="669"/>
      <c r="H65" s="669"/>
      <c r="I65" s="670"/>
      <c r="J65" s="670"/>
      <c r="K65" s="670"/>
      <c r="L65" s="670"/>
      <c r="M65" s="670"/>
      <c r="N65" s="670"/>
      <c r="O65" s="670"/>
      <c r="P65" s="670"/>
      <c r="Q65" s="670"/>
      <c r="R65" s="670"/>
      <c r="S65" s="670"/>
      <c r="T65" s="670"/>
      <c r="U65" s="670"/>
      <c r="V65" s="670"/>
      <c r="W65" s="670"/>
      <c r="X65" s="670"/>
      <c r="Y65" s="671"/>
      <c r="Z65" s="671"/>
      <c r="AA65" s="671"/>
      <c r="AB65" s="671"/>
      <c r="AC65" s="671"/>
      <c r="AD65" s="675" t="str">
        <f t="shared" si="1"/>
        <v/>
      </c>
      <c r="AE65" s="676"/>
      <c r="AF65" s="676"/>
      <c r="AG65" s="676"/>
      <c r="AH65" s="661"/>
      <c r="AI65" s="671"/>
      <c r="AJ65" s="671"/>
      <c r="AK65" s="671"/>
      <c r="AL65" s="671"/>
      <c r="AM65" s="672"/>
      <c r="AN65" s="673"/>
      <c r="AO65" s="671"/>
      <c r="AP65" s="671"/>
      <c r="AQ65" s="671"/>
      <c r="AR65" s="674"/>
      <c r="AU65" s="640"/>
      <c r="AV65" s="640"/>
      <c r="AW65" s="640"/>
      <c r="AX65" s="640"/>
      <c r="AY65" s="640"/>
      <c r="AZ65" s="640"/>
      <c r="BA65" s="640"/>
      <c r="BB65" s="640"/>
      <c r="BC65" s="640"/>
      <c r="BD65" s="640"/>
      <c r="BE65" s="640"/>
      <c r="BF65" s="640"/>
      <c r="BG65" s="640"/>
      <c r="BH65" s="640"/>
      <c r="BI65" s="640"/>
      <c r="BJ65" s="640"/>
      <c r="BK65" s="640"/>
      <c r="BL65" s="640"/>
      <c r="BM65" s="640"/>
      <c r="BN65" s="640"/>
      <c r="BO65" s="640"/>
      <c r="BP65" s="640"/>
      <c r="BQ65" s="640"/>
      <c r="BR65" s="640"/>
      <c r="BS65" s="640"/>
      <c r="BT65" s="640"/>
      <c r="BU65" s="640"/>
      <c r="BV65" s="640"/>
      <c r="BW65" s="640"/>
      <c r="BX65" s="640"/>
    </row>
    <row r="66" spans="1:76" ht="23.1" hidden="1" customHeight="1" x14ac:dyDescent="0.15">
      <c r="A66" s="206"/>
      <c r="C66" s="226">
        <v>51</v>
      </c>
      <c r="D66" s="669"/>
      <c r="E66" s="669"/>
      <c r="F66" s="669"/>
      <c r="G66" s="669"/>
      <c r="H66" s="669"/>
      <c r="I66" s="670"/>
      <c r="J66" s="670"/>
      <c r="K66" s="670"/>
      <c r="L66" s="670"/>
      <c r="M66" s="670"/>
      <c r="N66" s="670"/>
      <c r="O66" s="670"/>
      <c r="P66" s="670"/>
      <c r="Q66" s="670"/>
      <c r="R66" s="670"/>
      <c r="S66" s="670"/>
      <c r="T66" s="670"/>
      <c r="U66" s="670"/>
      <c r="V66" s="670"/>
      <c r="W66" s="670"/>
      <c r="X66" s="670"/>
      <c r="Y66" s="671"/>
      <c r="Z66" s="671"/>
      <c r="AA66" s="671"/>
      <c r="AB66" s="671"/>
      <c r="AC66" s="671"/>
      <c r="AD66" s="675" t="str">
        <f t="shared" si="1"/>
        <v/>
      </c>
      <c r="AE66" s="676"/>
      <c r="AF66" s="676"/>
      <c r="AG66" s="676"/>
      <c r="AH66" s="661"/>
      <c r="AI66" s="671"/>
      <c r="AJ66" s="671"/>
      <c r="AK66" s="671"/>
      <c r="AL66" s="671"/>
      <c r="AM66" s="672"/>
      <c r="AN66" s="673"/>
      <c r="AO66" s="671"/>
      <c r="AP66" s="671"/>
      <c r="AQ66" s="671"/>
      <c r="AR66" s="674"/>
      <c r="AU66" s="640"/>
      <c r="AV66" s="640"/>
      <c r="AW66" s="640"/>
      <c r="AX66" s="640"/>
      <c r="AY66" s="640"/>
      <c r="AZ66" s="640"/>
      <c r="BA66" s="640"/>
      <c r="BB66" s="640"/>
      <c r="BC66" s="640"/>
      <c r="BD66" s="640"/>
      <c r="BE66" s="640"/>
      <c r="BF66" s="640"/>
      <c r="BG66" s="640"/>
      <c r="BH66" s="640"/>
      <c r="BI66" s="640"/>
      <c r="BJ66" s="640"/>
      <c r="BK66" s="640"/>
      <c r="BL66" s="640"/>
      <c r="BM66" s="640"/>
      <c r="BN66" s="640"/>
      <c r="BO66" s="640"/>
      <c r="BP66" s="640"/>
      <c r="BQ66" s="640"/>
      <c r="BR66" s="640"/>
      <c r="BS66" s="640"/>
      <c r="BT66" s="640"/>
      <c r="BU66" s="640"/>
      <c r="BV66" s="640"/>
      <c r="BW66" s="640"/>
      <c r="BX66" s="640"/>
    </row>
    <row r="67" spans="1:76" ht="23.1" hidden="1" customHeight="1" x14ac:dyDescent="0.15">
      <c r="A67" s="206"/>
      <c r="C67" s="226">
        <v>52</v>
      </c>
      <c r="D67" s="669"/>
      <c r="E67" s="669"/>
      <c r="F67" s="669"/>
      <c r="G67" s="669"/>
      <c r="H67" s="669"/>
      <c r="I67" s="670"/>
      <c r="J67" s="670"/>
      <c r="K67" s="670"/>
      <c r="L67" s="670"/>
      <c r="M67" s="670"/>
      <c r="N67" s="670"/>
      <c r="O67" s="670"/>
      <c r="P67" s="670"/>
      <c r="Q67" s="670"/>
      <c r="R67" s="670"/>
      <c r="S67" s="670"/>
      <c r="T67" s="670"/>
      <c r="U67" s="670"/>
      <c r="V67" s="670"/>
      <c r="W67" s="670"/>
      <c r="X67" s="670"/>
      <c r="Y67" s="671"/>
      <c r="Z67" s="671"/>
      <c r="AA67" s="671"/>
      <c r="AB67" s="671"/>
      <c r="AC67" s="671"/>
      <c r="AD67" s="675" t="str">
        <f t="shared" si="1"/>
        <v/>
      </c>
      <c r="AE67" s="676"/>
      <c r="AF67" s="676"/>
      <c r="AG67" s="676"/>
      <c r="AH67" s="661"/>
      <c r="AI67" s="671"/>
      <c r="AJ67" s="671"/>
      <c r="AK67" s="671"/>
      <c r="AL67" s="671"/>
      <c r="AM67" s="672"/>
      <c r="AN67" s="673"/>
      <c r="AO67" s="671"/>
      <c r="AP67" s="671"/>
      <c r="AQ67" s="671"/>
      <c r="AR67" s="674"/>
      <c r="AU67" s="640"/>
      <c r="AV67" s="640"/>
      <c r="AW67" s="640"/>
      <c r="AX67" s="640"/>
      <c r="AY67" s="640"/>
      <c r="AZ67" s="640"/>
      <c r="BA67" s="640"/>
      <c r="BB67" s="640"/>
      <c r="BC67" s="640"/>
      <c r="BD67" s="640"/>
      <c r="BE67" s="640"/>
      <c r="BF67" s="640"/>
      <c r="BG67" s="640"/>
      <c r="BH67" s="640"/>
      <c r="BI67" s="640"/>
      <c r="BJ67" s="640"/>
      <c r="BK67" s="640"/>
      <c r="BL67" s="640"/>
      <c r="BM67" s="640"/>
      <c r="BN67" s="640"/>
      <c r="BO67" s="640"/>
      <c r="BP67" s="640"/>
      <c r="BQ67" s="640"/>
      <c r="BR67" s="640"/>
      <c r="BS67" s="640"/>
      <c r="BT67" s="640"/>
      <c r="BU67" s="640"/>
      <c r="BV67" s="640"/>
      <c r="BW67" s="640"/>
      <c r="BX67" s="640"/>
    </row>
    <row r="68" spans="1:76" ht="23.1" hidden="1" customHeight="1" x14ac:dyDescent="0.15">
      <c r="A68" s="206"/>
      <c r="C68" s="226">
        <v>53</v>
      </c>
      <c r="D68" s="669"/>
      <c r="E68" s="669"/>
      <c r="F68" s="669"/>
      <c r="G68" s="669"/>
      <c r="H68" s="669"/>
      <c r="I68" s="670"/>
      <c r="J68" s="670"/>
      <c r="K68" s="670"/>
      <c r="L68" s="670"/>
      <c r="M68" s="670"/>
      <c r="N68" s="670"/>
      <c r="O68" s="670"/>
      <c r="P68" s="670"/>
      <c r="Q68" s="670"/>
      <c r="R68" s="670"/>
      <c r="S68" s="670"/>
      <c r="T68" s="670"/>
      <c r="U68" s="670"/>
      <c r="V68" s="670"/>
      <c r="W68" s="670"/>
      <c r="X68" s="670"/>
      <c r="Y68" s="671"/>
      <c r="Z68" s="671"/>
      <c r="AA68" s="671"/>
      <c r="AB68" s="671"/>
      <c r="AC68" s="671"/>
      <c r="AD68" s="675" t="str">
        <f t="shared" si="1"/>
        <v/>
      </c>
      <c r="AE68" s="676"/>
      <c r="AF68" s="676"/>
      <c r="AG68" s="676"/>
      <c r="AH68" s="661"/>
      <c r="AI68" s="671"/>
      <c r="AJ68" s="671"/>
      <c r="AK68" s="671"/>
      <c r="AL68" s="671"/>
      <c r="AM68" s="672"/>
      <c r="AN68" s="673"/>
      <c r="AO68" s="671"/>
      <c r="AP68" s="671"/>
      <c r="AQ68" s="671"/>
      <c r="AR68" s="674"/>
      <c r="AU68" s="640"/>
      <c r="AV68" s="640"/>
      <c r="AW68" s="640"/>
      <c r="AX68" s="640"/>
      <c r="AY68" s="640"/>
      <c r="AZ68" s="640"/>
      <c r="BA68" s="640"/>
      <c r="BB68" s="640"/>
      <c r="BC68" s="640"/>
      <c r="BD68" s="640"/>
      <c r="BE68" s="640"/>
      <c r="BF68" s="640"/>
      <c r="BG68" s="640"/>
      <c r="BH68" s="640"/>
      <c r="BI68" s="640"/>
      <c r="BJ68" s="640"/>
      <c r="BK68" s="640"/>
      <c r="BL68" s="640"/>
      <c r="BM68" s="640"/>
      <c r="BN68" s="640"/>
      <c r="BO68" s="640"/>
      <c r="BP68" s="640"/>
      <c r="BQ68" s="640"/>
      <c r="BR68" s="640"/>
      <c r="BS68" s="640"/>
      <c r="BT68" s="640"/>
      <c r="BU68" s="640"/>
      <c r="BV68" s="640"/>
      <c r="BW68" s="640"/>
      <c r="BX68" s="640"/>
    </row>
    <row r="69" spans="1:76" ht="23.1" hidden="1" customHeight="1" x14ac:dyDescent="0.15">
      <c r="A69" s="206"/>
      <c r="C69" s="226">
        <v>54</v>
      </c>
      <c r="D69" s="669"/>
      <c r="E69" s="669"/>
      <c r="F69" s="669"/>
      <c r="G69" s="669"/>
      <c r="H69" s="669"/>
      <c r="I69" s="670"/>
      <c r="J69" s="670"/>
      <c r="K69" s="670"/>
      <c r="L69" s="670"/>
      <c r="M69" s="670"/>
      <c r="N69" s="670"/>
      <c r="O69" s="670"/>
      <c r="P69" s="670"/>
      <c r="Q69" s="670"/>
      <c r="R69" s="670"/>
      <c r="S69" s="670"/>
      <c r="T69" s="670"/>
      <c r="U69" s="670"/>
      <c r="V69" s="670"/>
      <c r="W69" s="670"/>
      <c r="X69" s="670"/>
      <c r="Y69" s="671"/>
      <c r="Z69" s="671"/>
      <c r="AA69" s="671"/>
      <c r="AB69" s="671"/>
      <c r="AC69" s="671"/>
      <c r="AD69" s="675" t="str">
        <f t="shared" si="1"/>
        <v/>
      </c>
      <c r="AE69" s="676"/>
      <c r="AF69" s="676"/>
      <c r="AG69" s="676"/>
      <c r="AH69" s="661"/>
      <c r="AI69" s="671"/>
      <c r="AJ69" s="671"/>
      <c r="AK69" s="671"/>
      <c r="AL69" s="671"/>
      <c r="AM69" s="672"/>
      <c r="AN69" s="673"/>
      <c r="AO69" s="671"/>
      <c r="AP69" s="671"/>
      <c r="AQ69" s="671"/>
      <c r="AR69" s="674"/>
      <c r="AU69" s="640"/>
      <c r="AV69" s="640"/>
      <c r="AW69" s="640"/>
      <c r="AX69" s="640"/>
      <c r="AY69" s="640"/>
      <c r="AZ69" s="640"/>
      <c r="BA69" s="640"/>
      <c r="BB69" s="640"/>
      <c r="BC69" s="640"/>
      <c r="BD69" s="640"/>
      <c r="BE69" s="640"/>
      <c r="BF69" s="640"/>
      <c r="BG69" s="640"/>
      <c r="BH69" s="640"/>
      <c r="BI69" s="640"/>
      <c r="BJ69" s="640"/>
      <c r="BK69" s="640"/>
      <c r="BL69" s="640"/>
      <c r="BM69" s="640"/>
      <c r="BN69" s="640"/>
      <c r="BO69" s="640"/>
      <c r="BP69" s="640"/>
      <c r="BQ69" s="640"/>
      <c r="BR69" s="640"/>
      <c r="BS69" s="640"/>
      <c r="BT69" s="640"/>
      <c r="BU69" s="640"/>
      <c r="BV69" s="640"/>
      <c r="BW69" s="640"/>
      <c r="BX69" s="640"/>
    </row>
    <row r="70" spans="1:76" ht="23.1" hidden="1" customHeight="1" x14ac:dyDescent="0.15">
      <c r="A70" s="206"/>
      <c r="C70" s="226">
        <v>55</v>
      </c>
      <c r="D70" s="669"/>
      <c r="E70" s="669"/>
      <c r="F70" s="669"/>
      <c r="G70" s="669"/>
      <c r="H70" s="669"/>
      <c r="I70" s="670"/>
      <c r="J70" s="670"/>
      <c r="K70" s="670"/>
      <c r="L70" s="670"/>
      <c r="M70" s="670"/>
      <c r="N70" s="670"/>
      <c r="O70" s="670"/>
      <c r="P70" s="670"/>
      <c r="Q70" s="670"/>
      <c r="R70" s="670"/>
      <c r="S70" s="670"/>
      <c r="T70" s="670"/>
      <c r="U70" s="670"/>
      <c r="V70" s="670"/>
      <c r="W70" s="670"/>
      <c r="X70" s="670"/>
      <c r="Y70" s="671"/>
      <c r="Z70" s="671"/>
      <c r="AA70" s="671"/>
      <c r="AB70" s="671"/>
      <c r="AC70" s="671"/>
      <c r="AD70" s="675" t="str">
        <f t="shared" si="1"/>
        <v/>
      </c>
      <c r="AE70" s="676"/>
      <c r="AF70" s="676"/>
      <c r="AG70" s="676"/>
      <c r="AH70" s="661"/>
      <c r="AI70" s="671"/>
      <c r="AJ70" s="671"/>
      <c r="AK70" s="671"/>
      <c r="AL70" s="671"/>
      <c r="AM70" s="672"/>
      <c r="AN70" s="673"/>
      <c r="AO70" s="671"/>
      <c r="AP70" s="671"/>
      <c r="AQ70" s="671"/>
      <c r="AR70" s="674"/>
      <c r="AU70" s="640"/>
      <c r="AV70" s="640"/>
      <c r="AW70" s="640"/>
      <c r="AX70" s="640"/>
      <c r="AY70" s="640"/>
      <c r="AZ70" s="640"/>
      <c r="BA70" s="640"/>
      <c r="BB70" s="640"/>
      <c r="BC70" s="640"/>
      <c r="BD70" s="640"/>
      <c r="BE70" s="640"/>
      <c r="BF70" s="640"/>
      <c r="BG70" s="640"/>
      <c r="BH70" s="640"/>
      <c r="BI70" s="640"/>
      <c r="BJ70" s="640"/>
      <c r="BK70" s="640"/>
      <c r="BL70" s="640"/>
      <c r="BM70" s="640"/>
      <c r="BN70" s="640"/>
      <c r="BO70" s="640"/>
      <c r="BP70" s="640"/>
      <c r="BQ70" s="640"/>
      <c r="BR70" s="640"/>
      <c r="BS70" s="640"/>
      <c r="BT70" s="640"/>
      <c r="BU70" s="640"/>
      <c r="BV70" s="640"/>
      <c r="BW70" s="640"/>
      <c r="BX70" s="640"/>
    </row>
    <row r="71" spans="1:76" ht="23.1" hidden="1" customHeight="1" x14ac:dyDescent="0.15">
      <c r="A71" s="206"/>
      <c r="C71" s="226">
        <v>56</v>
      </c>
      <c r="D71" s="669"/>
      <c r="E71" s="669"/>
      <c r="F71" s="669"/>
      <c r="G71" s="669"/>
      <c r="H71" s="669"/>
      <c r="I71" s="670"/>
      <c r="J71" s="670"/>
      <c r="K71" s="670"/>
      <c r="L71" s="670"/>
      <c r="M71" s="670"/>
      <c r="N71" s="670"/>
      <c r="O71" s="670"/>
      <c r="P71" s="670"/>
      <c r="Q71" s="670"/>
      <c r="R71" s="670"/>
      <c r="S71" s="670"/>
      <c r="T71" s="670"/>
      <c r="U71" s="670"/>
      <c r="V71" s="670"/>
      <c r="W71" s="670"/>
      <c r="X71" s="670"/>
      <c r="Y71" s="671"/>
      <c r="Z71" s="671"/>
      <c r="AA71" s="671"/>
      <c r="AB71" s="671"/>
      <c r="AC71" s="671"/>
      <c r="AD71" s="675" t="str">
        <f t="shared" si="1"/>
        <v/>
      </c>
      <c r="AE71" s="676"/>
      <c r="AF71" s="676"/>
      <c r="AG71" s="676"/>
      <c r="AH71" s="661"/>
      <c r="AI71" s="671"/>
      <c r="AJ71" s="671"/>
      <c r="AK71" s="671"/>
      <c r="AL71" s="671"/>
      <c r="AM71" s="672"/>
      <c r="AN71" s="673"/>
      <c r="AO71" s="671"/>
      <c r="AP71" s="671"/>
      <c r="AQ71" s="671"/>
      <c r="AR71" s="674"/>
      <c r="AU71" s="640"/>
      <c r="AV71" s="640"/>
      <c r="AW71" s="640"/>
      <c r="AX71" s="640"/>
      <c r="AY71" s="640"/>
      <c r="AZ71" s="640"/>
      <c r="BA71" s="640"/>
      <c r="BB71" s="640"/>
      <c r="BC71" s="640"/>
      <c r="BD71" s="640"/>
      <c r="BE71" s="640"/>
      <c r="BF71" s="640"/>
      <c r="BG71" s="640"/>
      <c r="BH71" s="640"/>
      <c r="BI71" s="640"/>
      <c r="BJ71" s="640"/>
      <c r="BK71" s="640"/>
      <c r="BL71" s="640"/>
      <c r="BM71" s="640"/>
      <c r="BN71" s="640"/>
      <c r="BO71" s="640"/>
      <c r="BP71" s="640"/>
      <c r="BQ71" s="640"/>
      <c r="BR71" s="640"/>
      <c r="BS71" s="640"/>
      <c r="BT71" s="640"/>
      <c r="BU71" s="640"/>
      <c r="BV71" s="640"/>
      <c r="BW71" s="640"/>
      <c r="BX71" s="640"/>
    </row>
    <row r="72" spans="1:76" ht="23.1" hidden="1" customHeight="1" x14ac:dyDescent="0.15">
      <c r="A72" s="206"/>
      <c r="C72" s="226">
        <v>57</v>
      </c>
      <c r="D72" s="669"/>
      <c r="E72" s="669"/>
      <c r="F72" s="669"/>
      <c r="G72" s="669"/>
      <c r="H72" s="669"/>
      <c r="I72" s="670"/>
      <c r="J72" s="670"/>
      <c r="K72" s="670"/>
      <c r="L72" s="670"/>
      <c r="M72" s="670"/>
      <c r="N72" s="670"/>
      <c r="O72" s="670"/>
      <c r="P72" s="670"/>
      <c r="Q72" s="670"/>
      <c r="R72" s="670"/>
      <c r="S72" s="670"/>
      <c r="T72" s="670"/>
      <c r="U72" s="670"/>
      <c r="V72" s="670"/>
      <c r="W72" s="670"/>
      <c r="X72" s="670"/>
      <c r="Y72" s="671"/>
      <c r="Z72" s="671"/>
      <c r="AA72" s="671"/>
      <c r="AB72" s="671"/>
      <c r="AC72" s="671"/>
      <c r="AD72" s="675" t="str">
        <f t="shared" si="1"/>
        <v/>
      </c>
      <c r="AE72" s="676"/>
      <c r="AF72" s="676"/>
      <c r="AG72" s="676"/>
      <c r="AH72" s="661"/>
      <c r="AI72" s="671"/>
      <c r="AJ72" s="671"/>
      <c r="AK72" s="671"/>
      <c r="AL72" s="671"/>
      <c r="AM72" s="672"/>
      <c r="AN72" s="673"/>
      <c r="AO72" s="671"/>
      <c r="AP72" s="671"/>
      <c r="AQ72" s="671"/>
      <c r="AR72" s="674"/>
      <c r="AU72" s="640"/>
      <c r="AV72" s="640"/>
      <c r="AW72" s="640"/>
      <c r="AX72" s="640"/>
      <c r="AY72" s="640"/>
      <c r="AZ72" s="640"/>
      <c r="BA72" s="640"/>
      <c r="BB72" s="640"/>
      <c r="BC72" s="640"/>
      <c r="BD72" s="640"/>
      <c r="BE72" s="640"/>
      <c r="BF72" s="640"/>
      <c r="BG72" s="640"/>
      <c r="BH72" s="640"/>
      <c r="BI72" s="640"/>
      <c r="BJ72" s="640"/>
      <c r="BK72" s="640"/>
      <c r="BL72" s="640"/>
      <c r="BM72" s="640"/>
      <c r="BN72" s="640"/>
      <c r="BO72" s="640"/>
      <c r="BP72" s="640"/>
      <c r="BQ72" s="640"/>
      <c r="BR72" s="640"/>
      <c r="BS72" s="640"/>
      <c r="BT72" s="640"/>
      <c r="BU72" s="640"/>
      <c r="BV72" s="640"/>
      <c r="BW72" s="640"/>
      <c r="BX72" s="640"/>
    </row>
    <row r="73" spans="1:76" ht="23.1" hidden="1" customHeight="1" x14ac:dyDescent="0.15">
      <c r="A73" s="206"/>
      <c r="C73" s="226">
        <v>58</v>
      </c>
      <c r="D73" s="669"/>
      <c r="E73" s="669"/>
      <c r="F73" s="669"/>
      <c r="G73" s="669"/>
      <c r="H73" s="669"/>
      <c r="I73" s="670"/>
      <c r="J73" s="670"/>
      <c r="K73" s="670"/>
      <c r="L73" s="670"/>
      <c r="M73" s="670"/>
      <c r="N73" s="670"/>
      <c r="O73" s="670"/>
      <c r="P73" s="670"/>
      <c r="Q73" s="670"/>
      <c r="R73" s="670"/>
      <c r="S73" s="670"/>
      <c r="T73" s="670"/>
      <c r="U73" s="670"/>
      <c r="V73" s="670"/>
      <c r="W73" s="670"/>
      <c r="X73" s="670"/>
      <c r="Y73" s="671"/>
      <c r="Z73" s="671"/>
      <c r="AA73" s="671"/>
      <c r="AB73" s="671"/>
      <c r="AC73" s="671"/>
      <c r="AD73" s="675" t="str">
        <f t="shared" si="1"/>
        <v/>
      </c>
      <c r="AE73" s="676"/>
      <c r="AF73" s="676"/>
      <c r="AG73" s="676"/>
      <c r="AH73" s="661"/>
      <c r="AI73" s="671"/>
      <c r="AJ73" s="671"/>
      <c r="AK73" s="671"/>
      <c r="AL73" s="671"/>
      <c r="AM73" s="672"/>
      <c r="AN73" s="673"/>
      <c r="AO73" s="671"/>
      <c r="AP73" s="671"/>
      <c r="AQ73" s="671"/>
      <c r="AR73" s="674"/>
      <c r="AU73" s="640"/>
      <c r="AV73" s="640"/>
      <c r="AW73" s="640"/>
      <c r="AX73" s="640"/>
      <c r="AY73" s="640"/>
      <c r="AZ73" s="640"/>
      <c r="BA73" s="640"/>
      <c r="BB73" s="640"/>
      <c r="BC73" s="640"/>
      <c r="BD73" s="640"/>
      <c r="BE73" s="640"/>
      <c r="BF73" s="640"/>
      <c r="BG73" s="640"/>
      <c r="BH73" s="640"/>
      <c r="BI73" s="640"/>
      <c r="BJ73" s="640"/>
      <c r="BK73" s="640"/>
      <c r="BL73" s="640"/>
      <c r="BM73" s="640"/>
      <c r="BN73" s="640"/>
      <c r="BO73" s="640"/>
      <c r="BP73" s="640"/>
      <c r="BQ73" s="640"/>
      <c r="BR73" s="640"/>
      <c r="BS73" s="640"/>
      <c r="BT73" s="640"/>
      <c r="BU73" s="640"/>
      <c r="BV73" s="640"/>
      <c r="BW73" s="640"/>
      <c r="BX73" s="640"/>
    </row>
    <row r="74" spans="1:76" ht="23.1" hidden="1" customHeight="1" x14ac:dyDescent="0.15">
      <c r="A74" s="206"/>
      <c r="C74" s="226">
        <v>59</v>
      </c>
      <c r="D74" s="669"/>
      <c r="E74" s="669"/>
      <c r="F74" s="669"/>
      <c r="G74" s="669"/>
      <c r="H74" s="669"/>
      <c r="I74" s="670"/>
      <c r="J74" s="670"/>
      <c r="K74" s="670"/>
      <c r="L74" s="670"/>
      <c r="M74" s="670"/>
      <c r="N74" s="670"/>
      <c r="O74" s="670"/>
      <c r="P74" s="670"/>
      <c r="Q74" s="670"/>
      <c r="R74" s="670"/>
      <c r="S74" s="670"/>
      <c r="T74" s="670"/>
      <c r="U74" s="670"/>
      <c r="V74" s="670"/>
      <c r="W74" s="670"/>
      <c r="X74" s="670"/>
      <c r="Y74" s="671"/>
      <c r="Z74" s="671"/>
      <c r="AA74" s="671"/>
      <c r="AB74" s="671"/>
      <c r="AC74" s="671"/>
      <c r="AD74" s="675" t="str">
        <f t="shared" si="1"/>
        <v/>
      </c>
      <c r="AE74" s="676"/>
      <c r="AF74" s="676"/>
      <c r="AG74" s="676"/>
      <c r="AH74" s="661"/>
      <c r="AI74" s="671"/>
      <c r="AJ74" s="671"/>
      <c r="AK74" s="671"/>
      <c r="AL74" s="671"/>
      <c r="AM74" s="672"/>
      <c r="AN74" s="673"/>
      <c r="AO74" s="671"/>
      <c r="AP74" s="671"/>
      <c r="AQ74" s="671"/>
      <c r="AR74" s="674"/>
      <c r="AU74" s="640"/>
      <c r="AV74" s="640"/>
      <c r="AW74" s="640"/>
      <c r="AX74" s="640"/>
      <c r="AY74" s="640"/>
      <c r="AZ74" s="640"/>
      <c r="BA74" s="640"/>
      <c r="BB74" s="640"/>
      <c r="BC74" s="640"/>
      <c r="BD74" s="640"/>
      <c r="BE74" s="640"/>
      <c r="BF74" s="640"/>
      <c r="BG74" s="640"/>
      <c r="BH74" s="640"/>
      <c r="BI74" s="640"/>
      <c r="BJ74" s="640"/>
      <c r="BK74" s="640"/>
      <c r="BL74" s="640"/>
      <c r="BM74" s="640"/>
      <c r="BN74" s="640"/>
      <c r="BO74" s="640"/>
      <c r="BP74" s="640"/>
      <c r="BQ74" s="640"/>
      <c r="BR74" s="640"/>
      <c r="BS74" s="640"/>
      <c r="BT74" s="640"/>
      <c r="BU74" s="640"/>
      <c r="BV74" s="640"/>
      <c r="BW74" s="640"/>
      <c r="BX74" s="640"/>
    </row>
    <row r="75" spans="1:76" ht="23.1" hidden="1" customHeight="1" thickBot="1" x14ac:dyDescent="0.2">
      <c r="A75" s="206"/>
      <c r="C75" s="226">
        <v>60</v>
      </c>
      <c r="D75" s="669"/>
      <c r="E75" s="669"/>
      <c r="F75" s="669"/>
      <c r="G75" s="669"/>
      <c r="H75" s="669"/>
      <c r="I75" s="670"/>
      <c r="J75" s="670"/>
      <c r="K75" s="670"/>
      <c r="L75" s="670"/>
      <c r="M75" s="670"/>
      <c r="N75" s="670"/>
      <c r="O75" s="670"/>
      <c r="P75" s="670"/>
      <c r="Q75" s="670"/>
      <c r="R75" s="670"/>
      <c r="S75" s="670"/>
      <c r="T75" s="670"/>
      <c r="U75" s="670"/>
      <c r="V75" s="670"/>
      <c r="W75" s="670"/>
      <c r="X75" s="670"/>
      <c r="Y75" s="671"/>
      <c r="Z75" s="671"/>
      <c r="AA75" s="671"/>
      <c r="AB75" s="671"/>
      <c r="AC75" s="671"/>
      <c r="AD75" s="677" t="str">
        <f t="shared" si="1"/>
        <v/>
      </c>
      <c r="AE75" s="678"/>
      <c r="AF75" s="678"/>
      <c r="AG75" s="678"/>
      <c r="AH75" s="679"/>
      <c r="AI75" s="671"/>
      <c r="AJ75" s="671"/>
      <c r="AK75" s="671"/>
      <c r="AL75" s="671"/>
      <c r="AM75" s="672"/>
      <c r="AN75" s="673"/>
      <c r="AO75" s="671"/>
      <c r="AP75" s="671"/>
      <c r="AQ75" s="671"/>
      <c r="AR75" s="674"/>
      <c r="AU75" s="640"/>
      <c r="AV75" s="640"/>
      <c r="AW75" s="640"/>
      <c r="AX75" s="640"/>
      <c r="AY75" s="640"/>
      <c r="AZ75" s="640"/>
      <c r="BA75" s="640"/>
      <c r="BB75" s="640"/>
      <c r="BC75" s="640"/>
      <c r="BD75" s="640"/>
      <c r="BE75" s="640"/>
      <c r="BF75" s="640"/>
      <c r="BG75" s="640"/>
      <c r="BH75" s="640"/>
      <c r="BI75" s="640"/>
      <c r="BJ75" s="640"/>
      <c r="BK75" s="640"/>
      <c r="BL75" s="640"/>
      <c r="BM75" s="640"/>
      <c r="BN75" s="640"/>
      <c r="BO75" s="640"/>
      <c r="BP75" s="640"/>
      <c r="BQ75" s="640"/>
      <c r="BR75" s="640"/>
      <c r="BS75" s="640"/>
      <c r="BT75" s="640"/>
      <c r="BU75" s="640"/>
      <c r="BV75" s="640"/>
      <c r="BW75" s="640"/>
      <c r="BX75" s="640"/>
    </row>
    <row r="76" spans="1:76" ht="20.25" customHeight="1" thickTop="1" thickBot="1" x14ac:dyDescent="0.2">
      <c r="A76" s="208"/>
      <c r="C76" s="691"/>
      <c r="D76" s="692"/>
      <c r="E76" s="692"/>
      <c r="F76" s="692"/>
      <c r="G76" s="692"/>
      <c r="H76" s="693"/>
      <c r="I76" s="694" t="s">
        <v>7459</v>
      </c>
      <c r="J76" s="695"/>
      <c r="K76" s="695"/>
      <c r="L76" s="695"/>
      <c r="M76" s="695"/>
      <c r="N76" s="695"/>
      <c r="O76" s="695"/>
      <c r="P76" s="695"/>
      <c r="Q76" s="695"/>
      <c r="R76" s="695"/>
      <c r="S76" s="695"/>
      <c r="T76" s="695"/>
      <c r="U76" s="695"/>
      <c r="V76" s="695"/>
      <c r="W76" s="695"/>
      <c r="X76" s="695"/>
      <c r="Y76" s="696">
        <f>SUM(Y16:AC75)</f>
        <v>0</v>
      </c>
      <c r="Z76" s="696"/>
      <c r="AA76" s="696"/>
      <c r="AB76" s="696"/>
      <c r="AC76" s="696"/>
      <c r="AD76" s="696">
        <f>SUM(AD16:AH75)</f>
        <v>0</v>
      </c>
      <c r="AE76" s="696"/>
      <c r="AF76" s="696"/>
      <c r="AG76" s="696"/>
      <c r="AH76" s="696"/>
      <c r="AI76" s="696">
        <f>SUM(AI16:AM75)</f>
        <v>0</v>
      </c>
      <c r="AJ76" s="696"/>
      <c r="AK76" s="696"/>
      <c r="AL76" s="696"/>
      <c r="AM76" s="697"/>
      <c r="AN76" s="698">
        <f>SUM(AN16:AR75)</f>
        <v>0</v>
      </c>
      <c r="AO76" s="696"/>
      <c r="AP76" s="696"/>
      <c r="AQ76" s="696"/>
      <c r="AR76" s="699"/>
      <c r="AU76" s="680" t="s">
        <v>7460</v>
      </c>
      <c r="AV76" s="681"/>
      <c r="AW76" s="681"/>
      <c r="AX76" s="681"/>
      <c r="AY76" s="681"/>
      <c r="AZ76" s="681"/>
      <c r="BA76" s="681"/>
      <c r="BB76" s="681"/>
      <c r="BC76" s="681"/>
      <c r="BD76" s="681"/>
      <c r="BE76" s="681"/>
      <c r="BF76" s="681"/>
      <c r="BG76" s="681"/>
      <c r="BH76" s="681"/>
      <c r="BI76" s="681"/>
      <c r="BJ76" s="681"/>
      <c r="BK76" s="681"/>
      <c r="BL76" s="681"/>
      <c r="BM76" s="681"/>
      <c r="BN76" s="681"/>
      <c r="BO76" s="681"/>
      <c r="BP76" s="681"/>
      <c r="BQ76" s="681"/>
      <c r="BR76" s="681"/>
      <c r="BS76" s="681"/>
      <c r="BT76" s="681"/>
      <c r="BU76" s="681"/>
      <c r="BV76" s="681"/>
      <c r="BW76" s="681"/>
      <c r="BX76" s="682"/>
    </row>
    <row r="77" spans="1:76" ht="12" customHeight="1" thickBot="1" x14ac:dyDescent="0.2">
      <c r="C77" s="209" t="s">
        <v>7461</v>
      </c>
      <c r="AU77" s="640"/>
      <c r="AV77" s="640"/>
      <c r="AW77" s="640"/>
      <c r="AX77" s="640"/>
      <c r="AY77" s="640"/>
      <c r="AZ77" s="640"/>
      <c r="BA77" s="640"/>
      <c r="BB77" s="640"/>
      <c r="BC77" s="640"/>
      <c r="BD77" s="640"/>
      <c r="BE77" s="640"/>
      <c r="BF77" s="640"/>
      <c r="BG77" s="640"/>
      <c r="BH77" s="640"/>
      <c r="BI77" s="640"/>
      <c r="BJ77" s="640"/>
      <c r="BK77" s="640"/>
      <c r="BL77" s="640"/>
      <c r="BM77" s="640"/>
      <c r="BN77" s="640"/>
      <c r="BO77" s="640"/>
      <c r="BP77" s="640"/>
      <c r="BQ77" s="640"/>
      <c r="BR77" s="640"/>
      <c r="BS77" s="640"/>
      <c r="BT77" s="640"/>
      <c r="BU77" s="640"/>
      <c r="BV77" s="640"/>
      <c r="BW77" s="640"/>
      <c r="BX77" s="640"/>
    </row>
    <row r="78" spans="1:76" ht="12" customHeight="1" x14ac:dyDescent="0.15">
      <c r="A78" s="210" t="s">
        <v>7462</v>
      </c>
      <c r="D78" s="683" t="s">
        <v>16</v>
      </c>
      <c r="E78" s="684"/>
      <c r="F78" s="684"/>
      <c r="G78" s="684"/>
      <c r="H78" s="685"/>
      <c r="I78" s="686" t="s">
        <v>7463</v>
      </c>
      <c r="J78" s="687"/>
      <c r="K78" s="687"/>
      <c r="L78" s="687"/>
      <c r="M78" s="687"/>
      <c r="N78" s="687" t="s">
        <v>7464</v>
      </c>
      <c r="O78" s="687"/>
      <c r="P78" s="687"/>
      <c r="Q78" s="687"/>
      <c r="R78" s="687"/>
      <c r="S78" s="687" t="s">
        <v>7465</v>
      </c>
      <c r="T78" s="687"/>
      <c r="U78" s="687"/>
      <c r="V78" s="687"/>
      <c r="W78" s="687"/>
      <c r="X78" s="687" t="s">
        <v>7466</v>
      </c>
      <c r="Y78" s="687"/>
      <c r="Z78" s="687"/>
      <c r="AA78" s="687"/>
      <c r="AB78" s="687"/>
      <c r="AC78" s="687" t="s">
        <v>7467</v>
      </c>
      <c r="AD78" s="687"/>
      <c r="AE78" s="687"/>
      <c r="AF78" s="687"/>
      <c r="AG78" s="687"/>
      <c r="AH78" s="688" t="s">
        <v>7468</v>
      </c>
      <c r="AI78" s="689"/>
      <c r="AJ78" s="689"/>
      <c r="AK78" s="689"/>
      <c r="AL78" s="690"/>
      <c r="AS78" s="199"/>
      <c r="AT78" s="199"/>
      <c r="AU78" s="199"/>
      <c r="AV78" s="199"/>
      <c r="AW78" s="199"/>
      <c r="AX78" s="199"/>
      <c r="AY78" s="199"/>
      <c r="AZ78" s="199"/>
      <c r="BA78" s="199"/>
      <c r="BB78" s="199"/>
      <c r="BC78" s="199"/>
      <c r="BD78" s="199"/>
      <c r="BE78" s="199"/>
      <c r="BF78" s="199"/>
      <c r="BG78" s="199"/>
      <c r="BH78" s="199"/>
      <c r="BI78" s="199"/>
      <c r="BJ78" s="199"/>
      <c r="BK78" s="199"/>
      <c r="BL78" s="199"/>
      <c r="BM78" s="199"/>
      <c r="BN78" s="199"/>
      <c r="BO78" s="199"/>
      <c r="BP78" s="199"/>
      <c r="BQ78" s="199"/>
      <c r="BR78" s="199"/>
      <c r="BS78" s="199"/>
    </row>
    <row r="79" spans="1:76" ht="12" customHeight="1" x14ac:dyDescent="0.15">
      <c r="A79" s="202">
        <v>0.5</v>
      </c>
      <c r="D79" s="709" t="s">
        <v>7469</v>
      </c>
      <c r="E79" s="710"/>
      <c r="F79" s="710"/>
      <c r="G79" s="710"/>
      <c r="H79" s="711"/>
      <c r="I79" s="700">
        <f>SUMIF($D$16:$H$75,I78,$AN$16:$AR$75)</f>
        <v>0</v>
      </c>
      <c r="J79" s="700"/>
      <c r="K79" s="700"/>
      <c r="L79" s="700"/>
      <c r="M79" s="712"/>
      <c r="N79" s="700">
        <f t="shared" ref="N79" si="2">SUMIF($D$16:$H$75,N78,$AN$16:$AR$75)</f>
        <v>0</v>
      </c>
      <c r="O79" s="700"/>
      <c r="P79" s="700"/>
      <c r="Q79" s="700"/>
      <c r="R79" s="712"/>
      <c r="S79" s="700">
        <f t="shared" ref="S79" si="3">SUMIF($D$16:$H$75,S78,$AN$16:$AR$75)</f>
        <v>0</v>
      </c>
      <c r="T79" s="700"/>
      <c r="U79" s="700"/>
      <c r="V79" s="700"/>
      <c r="W79" s="712"/>
      <c r="X79" s="700">
        <f t="shared" ref="X79" si="4">SUMIF($D$16:$H$75,X78,$AN$16:$AR$75)</f>
        <v>0</v>
      </c>
      <c r="Y79" s="700"/>
      <c r="Z79" s="700"/>
      <c r="AA79" s="700"/>
      <c r="AB79" s="712"/>
      <c r="AC79" s="700">
        <f t="shared" ref="AC79" si="5">SUMIF($D$16:$H$75,AC78,$AN$16:$AR$75)</f>
        <v>0</v>
      </c>
      <c r="AD79" s="700"/>
      <c r="AE79" s="700"/>
      <c r="AF79" s="700"/>
      <c r="AG79" s="712"/>
      <c r="AH79" s="700">
        <f>SUMIF($D$16:$H$75,AH78,$AN$16:$AR$75)</f>
        <v>0</v>
      </c>
      <c r="AI79" s="700"/>
      <c r="AJ79" s="700"/>
      <c r="AK79" s="700"/>
      <c r="AL79" s="701"/>
      <c r="AS79" s="199"/>
      <c r="AT79" s="199"/>
      <c r="AU79" s="199"/>
      <c r="AV79" s="199"/>
      <c r="AW79" s="199"/>
      <c r="AX79" s="199"/>
      <c r="AY79" s="199"/>
      <c r="AZ79" s="199"/>
      <c r="BA79" s="199"/>
      <c r="BB79" s="199"/>
      <c r="BC79" s="199"/>
      <c r="BD79" s="199"/>
      <c r="BE79" s="199"/>
      <c r="BF79" s="199"/>
      <c r="BG79" s="199"/>
      <c r="BH79" s="199"/>
      <c r="BI79" s="199"/>
      <c r="BJ79" s="199"/>
      <c r="BK79" s="199"/>
      <c r="BL79" s="199"/>
      <c r="BM79" s="199"/>
      <c r="BN79" s="199"/>
      <c r="BO79" s="199"/>
      <c r="BP79" s="199"/>
      <c r="BQ79" s="199"/>
      <c r="BR79" s="199"/>
      <c r="BS79" s="199"/>
    </row>
    <row r="80" spans="1:76" ht="12" customHeight="1" thickBot="1" x14ac:dyDescent="0.2">
      <c r="A80" s="202">
        <v>1.5</v>
      </c>
      <c r="D80" s="702" t="s">
        <v>7453</v>
      </c>
      <c r="E80" s="703"/>
      <c r="F80" s="703"/>
      <c r="G80" s="703"/>
      <c r="H80" s="704"/>
      <c r="I80" s="705">
        <f>SUMIF($D$16:$H$75,I78,$AD$16:$AH$75)</f>
        <v>0</v>
      </c>
      <c r="J80" s="705"/>
      <c r="K80" s="705"/>
      <c r="L80" s="705"/>
      <c r="M80" s="706"/>
      <c r="N80" s="705">
        <f t="shared" ref="N80" si="6">SUMIF($D$16:$H$75,N78,$AD$16:$AH$75)</f>
        <v>0</v>
      </c>
      <c r="O80" s="705"/>
      <c r="P80" s="705"/>
      <c r="Q80" s="705"/>
      <c r="R80" s="706"/>
      <c r="S80" s="705">
        <f t="shared" ref="S80" si="7">SUMIF($D$16:$H$75,S78,$AD$16:$AH$75)</f>
        <v>0</v>
      </c>
      <c r="T80" s="705"/>
      <c r="U80" s="705"/>
      <c r="V80" s="705"/>
      <c r="W80" s="706"/>
      <c r="X80" s="705">
        <f t="shared" ref="X80" si="8">SUMIF($D$16:$H$75,X78,$AD$16:$AH$75)</f>
        <v>0</v>
      </c>
      <c r="Y80" s="705"/>
      <c r="Z80" s="705"/>
      <c r="AA80" s="705"/>
      <c r="AB80" s="706"/>
      <c r="AC80" s="705">
        <f t="shared" ref="AC80" si="9">SUMIF($D$16:$H$75,AC78,$AD$16:$AH$75)</f>
        <v>0</v>
      </c>
      <c r="AD80" s="705"/>
      <c r="AE80" s="705"/>
      <c r="AF80" s="705"/>
      <c r="AG80" s="706"/>
      <c r="AH80" s="707">
        <f>SUMIF($D$16:$H$75,AH78,$AD$16:$AH$75)</f>
        <v>0</v>
      </c>
      <c r="AI80" s="705"/>
      <c r="AJ80" s="705"/>
      <c r="AK80" s="705"/>
      <c r="AL80" s="708"/>
      <c r="AS80" s="199"/>
      <c r="AT80" s="199"/>
      <c r="AU80" s="199"/>
      <c r="AV80" s="199"/>
      <c r="AW80" s="199"/>
      <c r="AX80" s="199"/>
      <c r="AY80" s="199"/>
      <c r="AZ80" s="199"/>
      <c r="BA80" s="199"/>
      <c r="BB80" s="199"/>
      <c r="BC80" s="199"/>
      <c r="BD80" s="199"/>
      <c r="BE80" s="199"/>
      <c r="BF80" s="199"/>
      <c r="BG80" s="199"/>
      <c r="BH80" s="199"/>
      <c r="BI80" s="199"/>
      <c r="BJ80" s="199"/>
      <c r="BK80" s="199"/>
      <c r="BL80" s="199"/>
      <c r="BM80" s="199"/>
      <c r="BN80" s="199"/>
      <c r="BO80" s="199"/>
      <c r="BP80" s="199"/>
      <c r="BQ80" s="199"/>
      <c r="BR80" s="199"/>
      <c r="BS80" s="199"/>
    </row>
    <row r="81" spans="1:71" ht="12" customHeight="1" x14ac:dyDescent="0.15">
      <c r="D81" s="683" t="s">
        <v>16</v>
      </c>
      <c r="E81" s="684"/>
      <c r="F81" s="684"/>
      <c r="G81" s="684"/>
      <c r="H81" s="685"/>
      <c r="I81" s="719" t="s">
        <v>7470</v>
      </c>
      <c r="J81" s="715"/>
      <c r="K81" s="715"/>
      <c r="L81" s="715"/>
      <c r="M81" s="715"/>
      <c r="N81" s="720" t="s">
        <v>7471</v>
      </c>
      <c r="O81" s="720"/>
      <c r="P81" s="720"/>
      <c r="Q81" s="720"/>
      <c r="R81" s="721"/>
      <c r="S81" s="722" t="s">
        <v>7472</v>
      </c>
      <c r="T81" s="723"/>
      <c r="U81" s="723"/>
      <c r="V81" s="723"/>
      <c r="W81" s="724"/>
      <c r="X81" s="722" t="s">
        <v>7473</v>
      </c>
      <c r="Y81" s="723"/>
      <c r="Z81" s="723"/>
      <c r="AA81" s="723"/>
      <c r="AB81" s="724"/>
      <c r="AC81" s="715" t="s">
        <v>7445</v>
      </c>
      <c r="AD81" s="715"/>
      <c r="AE81" s="715"/>
      <c r="AF81" s="715"/>
      <c r="AG81" s="725"/>
      <c r="AH81" s="714" t="s">
        <v>7459</v>
      </c>
      <c r="AI81" s="715"/>
      <c r="AJ81" s="715"/>
      <c r="AK81" s="715"/>
      <c r="AL81" s="716"/>
      <c r="AS81" s="199"/>
      <c r="AT81" s="199"/>
      <c r="AU81" s="199"/>
      <c r="AV81" s="199"/>
      <c r="AW81" s="199"/>
      <c r="AX81" s="199"/>
      <c r="AY81" s="199"/>
      <c r="AZ81" s="199"/>
      <c r="BA81" s="199"/>
      <c r="BB81" s="199"/>
      <c r="BC81" s="199"/>
      <c r="BD81" s="199"/>
      <c r="BE81" s="199"/>
      <c r="BF81" s="199"/>
      <c r="BG81" s="199"/>
      <c r="BH81" s="199"/>
      <c r="BI81" s="199"/>
      <c r="BJ81" s="199"/>
      <c r="BK81" s="199"/>
      <c r="BL81" s="199"/>
      <c r="BM81" s="199"/>
      <c r="BN81" s="199"/>
      <c r="BO81" s="199"/>
      <c r="BP81" s="199"/>
      <c r="BQ81" s="199"/>
      <c r="BR81" s="199"/>
      <c r="BS81" s="199"/>
    </row>
    <row r="82" spans="1:71" ht="12" customHeight="1" x14ac:dyDescent="0.15">
      <c r="D82" s="709" t="s">
        <v>7474</v>
      </c>
      <c r="E82" s="710"/>
      <c r="F82" s="710"/>
      <c r="G82" s="710"/>
      <c r="H82" s="711"/>
      <c r="I82" s="700">
        <f>SUMIF($D$16:$H$75,I81,$AN$16:$AR$75)</f>
        <v>0</v>
      </c>
      <c r="J82" s="700"/>
      <c r="K82" s="700"/>
      <c r="L82" s="700"/>
      <c r="M82" s="712"/>
      <c r="N82" s="700">
        <f t="shared" ref="N82" si="10">SUMIF($D$16:$H$75,N81,$AN$16:$AR$75)</f>
        <v>0</v>
      </c>
      <c r="O82" s="700"/>
      <c r="P82" s="700"/>
      <c r="Q82" s="700"/>
      <c r="R82" s="712"/>
      <c r="S82" s="700">
        <f t="shared" ref="S82" si="11">SUMIF($D$16:$H$75,S81,$AN$16:$AR$75)</f>
        <v>0</v>
      </c>
      <c r="T82" s="700"/>
      <c r="U82" s="700"/>
      <c r="V82" s="700"/>
      <c r="W82" s="712"/>
      <c r="X82" s="700">
        <f t="shared" ref="X82" si="12">SUMIF($D$16:$H$75,X81,$AN$16:$AR$75)</f>
        <v>0</v>
      </c>
      <c r="Y82" s="700"/>
      <c r="Z82" s="700"/>
      <c r="AA82" s="700"/>
      <c r="AB82" s="712"/>
      <c r="AC82" s="717">
        <f>SUMIF($D$16:$H$75,AC81,$AN$16:$AR$75)</f>
        <v>0</v>
      </c>
      <c r="AD82" s="700"/>
      <c r="AE82" s="700"/>
      <c r="AF82" s="700"/>
      <c r="AG82" s="718"/>
      <c r="AH82" s="700">
        <f>SUM(I79:AL79,I82:AG82)</f>
        <v>0</v>
      </c>
      <c r="AI82" s="700"/>
      <c r="AJ82" s="700"/>
      <c r="AK82" s="700"/>
      <c r="AL82" s="701"/>
      <c r="AS82" s="179"/>
      <c r="AT82" s="179"/>
      <c r="AU82" s="179"/>
      <c r="AV82" s="179"/>
      <c r="AW82" s="179"/>
      <c r="AX82" s="179"/>
      <c r="AY82" s="179"/>
      <c r="AZ82" s="179"/>
      <c r="BA82" s="179"/>
      <c r="BB82" s="179"/>
      <c r="BC82" s="179"/>
      <c r="BD82" s="179"/>
      <c r="BE82" s="179"/>
      <c r="BF82" s="179"/>
      <c r="BG82" s="179"/>
      <c r="BH82" s="179"/>
      <c r="BI82" s="179"/>
      <c r="BJ82" s="179"/>
      <c r="BK82" s="179"/>
      <c r="BL82" s="179"/>
      <c r="BM82" s="179"/>
      <c r="BN82" s="179"/>
      <c r="BO82" s="179"/>
      <c r="BP82" s="179"/>
      <c r="BQ82" s="179"/>
      <c r="BR82" s="179"/>
      <c r="BS82" s="179"/>
    </row>
    <row r="83" spans="1:71" ht="12" customHeight="1" thickBot="1" x14ac:dyDescent="0.2">
      <c r="D83" s="702" t="s">
        <v>7453</v>
      </c>
      <c r="E83" s="703"/>
      <c r="F83" s="703"/>
      <c r="G83" s="703"/>
      <c r="H83" s="704"/>
      <c r="I83" s="705">
        <f>SUMIF($D$16:$H$75,I81,$AD$16:$AH$75)</f>
        <v>0</v>
      </c>
      <c r="J83" s="705"/>
      <c r="K83" s="705"/>
      <c r="L83" s="705"/>
      <c r="M83" s="706"/>
      <c r="N83" s="705">
        <f t="shared" ref="N83" si="13">SUMIF($D$16:$H$75,N81,$AD$16:$AH$75)</f>
        <v>0</v>
      </c>
      <c r="O83" s="705"/>
      <c r="P83" s="705"/>
      <c r="Q83" s="705"/>
      <c r="R83" s="706"/>
      <c r="S83" s="705">
        <f t="shared" ref="S83" si="14">SUMIF($D$16:$H$75,S81,$AD$16:$AH$75)</f>
        <v>0</v>
      </c>
      <c r="T83" s="705"/>
      <c r="U83" s="705"/>
      <c r="V83" s="705"/>
      <c r="W83" s="706"/>
      <c r="X83" s="705">
        <f t="shared" ref="X83" si="15">SUMIF($D$16:$H$75,X81,$AD$16:$AH$75)</f>
        <v>0</v>
      </c>
      <c r="Y83" s="705"/>
      <c r="Z83" s="705"/>
      <c r="AA83" s="705"/>
      <c r="AB83" s="706"/>
      <c r="AC83" s="707">
        <f t="shared" ref="AC83" si="16">SUMIF($D$16:$H$75,AC81,$AD$16:$AH$75)</f>
        <v>0</v>
      </c>
      <c r="AD83" s="705"/>
      <c r="AE83" s="705"/>
      <c r="AF83" s="705"/>
      <c r="AG83" s="713"/>
      <c r="AH83" s="705">
        <f>SUM(I80:AL80,I83:AG83)</f>
        <v>0</v>
      </c>
      <c r="AI83" s="705"/>
      <c r="AJ83" s="705"/>
      <c r="AK83" s="705"/>
      <c r="AL83" s="708"/>
      <c r="AS83" s="179"/>
      <c r="AT83" s="179"/>
      <c r="AU83" s="179"/>
      <c r="AV83" s="179"/>
      <c r="AW83" s="179"/>
      <c r="AX83" s="179"/>
      <c r="AY83" s="179"/>
      <c r="AZ83" s="179"/>
      <c r="BA83" s="179"/>
      <c r="BB83" s="179"/>
      <c r="BC83" s="179"/>
      <c r="BD83" s="179"/>
      <c r="BE83" s="179"/>
      <c r="BF83" s="179"/>
      <c r="BG83" s="179"/>
      <c r="BH83" s="179"/>
      <c r="BI83" s="179"/>
      <c r="BJ83" s="179"/>
      <c r="BK83" s="179"/>
      <c r="BL83" s="179"/>
      <c r="BM83" s="179"/>
      <c r="BN83" s="179"/>
      <c r="BO83" s="179"/>
      <c r="BP83" s="179"/>
      <c r="BQ83" s="179"/>
      <c r="BR83" s="179"/>
      <c r="BS83" s="179"/>
    </row>
    <row r="84" spans="1:71" ht="13.5" customHeight="1" x14ac:dyDescent="0.15"/>
    <row r="86" spans="1:71" x14ac:dyDescent="0.15">
      <c r="A86" s="211" t="s">
        <v>7451</v>
      </c>
    </row>
    <row r="87" spans="1:71" x14ac:dyDescent="0.15">
      <c r="A87" s="202" t="s">
        <v>7463</v>
      </c>
    </row>
    <row r="88" spans="1:71" x14ac:dyDescent="0.15">
      <c r="A88" s="202" t="s">
        <v>7464</v>
      </c>
    </row>
    <row r="89" spans="1:71" x14ac:dyDescent="0.15">
      <c r="A89" s="202" t="s">
        <v>7475</v>
      </c>
    </row>
    <row r="90" spans="1:71" x14ac:dyDescent="0.15">
      <c r="A90" s="202" t="s">
        <v>7466</v>
      </c>
    </row>
    <row r="91" spans="1:71" x14ac:dyDescent="0.15">
      <c r="A91" s="202" t="s">
        <v>7467</v>
      </c>
    </row>
    <row r="92" spans="1:71" x14ac:dyDescent="0.15">
      <c r="A92" s="202" t="s">
        <v>7468</v>
      </c>
    </row>
    <row r="93" spans="1:71" x14ac:dyDescent="0.15">
      <c r="A93" s="202" t="s">
        <v>7476</v>
      </c>
    </row>
    <row r="94" spans="1:71" x14ac:dyDescent="0.15">
      <c r="A94" s="202" t="s">
        <v>7477</v>
      </c>
    </row>
    <row r="95" spans="1:71" x14ac:dyDescent="0.15">
      <c r="A95" s="202" t="s">
        <v>7472</v>
      </c>
    </row>
    <row r="96" spans="1:71" x14ac:dyDescent="0.15">
      <c r="A96" s="202" t="s">
        <v>7473</v>
      </c>
    </row>
    <row r="97" spans="1:1" x14ac:dyDescent="0.15">
      <c r="A97" s="202" t="s">
        <v>7445</v>
      </c>
    </row>
  </sheetData>
  <sheetProtection sheet="1" objects="1" scenarios="1" formatCells="0" formatColumns="0" formatRows="0"/>
  <mergeCells count="475">
    <mergeCell ref="AH83:AL83"/>
    <mergeCell ref="D83:H83"/>
    <mergeCell ref="I83:M83"/>
    <mergeCell ref="N83:R83"/>
    <mergeCell ref="S83:W83"/>
    <mergeCell ref="X83:AB83"/>
    <mergeCell ref="AC83:AG83"/>
    <mergeCell ref="AH81:AL81"/>
    <mergeCell ref="D82:H82"/>
    <mergeCell ref="I82:M82"/>
    <mergeCell ref="N82:R82"/>
    <mergeCell ref="S82:W82"/>
    <mergeCell ref="X82:AB82"/>
    <mergeCell ref="AC82:AG82"/>
    <mergeCell ref="AH82:AL82"/>
    <mergeCell ref="D81:H81"/>
    <mergeCell ref="I81:M81"/>
    <mergeCell ref="N81:R81"/>
    <mergeCell ref="S81:W81"/>
    <mergeCell ref="X81:AB81"/>
    <mergeCell ref="AC81:AG81"/>
    <mergeCell ref="AH79:AL79"/>
    <mergeCell ref="D80:H80"/>
    <mergeCell ref="I80:M80"/>
    <mergeCell ref="N80:R80"/>
    <mergeCell ref="S80:W80"/>
    <mergeCell ref="X80:AB80"/>
    <mergeCell ref="AC80:AG80"/>
    <mergeCell ref="AH80:AL80"/>
    <mergeCell ref="D79:H79"/>
    <mergeCell ref="I79:M79"/>
    <mergeCell ref="N79:R79"/>
    <mergeCell ref="S79:W79"/>
    <mergeCell ref="X79:AB79"/>
    <mergeCell ref="AC79:AG79"/>
    <mergeCell ref="AU76:BX76"/>
    <mergeCell ref="AU77:BX77"/>
    <mergeCell ref="D78:H78"/>
    <mergeCell ref="I78:M78"/>
    <mergeCell ref="N78:R78"/>
    <mergeCell ref="S78:W78"/>
    <mergeCell ref="X78:AB78"/>
    <mergeCell ref="AC78:AG78"/>
    <mergeCell ref="AH78:AL78"/>
    <mergeCell ref="C76:H76"/>
    <mergeCell ref="I76:X76"/>
    <mergeCell ref="Y76:AC76"/>
    <mergeCell ref="AD76:AH76"/>
    <mergeCell ref="AI76:AM76"/>
    <mergeCell ref="AN76:AR76"/>
    <mergeCell ref="AU74:BX74"/>
    <mergeCell ref="D75:H75"/>
    <mergeCell ref="I75:X75"/>
    <mergeCell ref="Y75:AC75"/>
    <mergeCell ref="AD75:AH75"/>
    <mergeCell ref="AI75:AM75"/>
    <mergeCell ref="AN75:AR75"/>
    <mergeCell ref="AU75:BX75"/>
    <mergeCell ref="D74:H74"/>
    <mergeCell ref="I74:X74"/>
    <mergeCell ref="Y74:AC74"/>
    <mergeCell ref="AD74:AH74"/>
    <mergeCell ref="AI74:AM74"/>
    <mergeCell ref="AN74:AR74"/>
    <mergeCell ref="AU72:BX72"/>
    <mergeCell ref="D73:H73"/>
    <mergeCell ref="I73:X73"/>
    <mergeCell ref="Y73:AC73"/>
    <mergeCell ref="AD73:AH73"/>
    <mergeCell ref="AI73:AM73"/>
    <mergeCell ref="AN73:AR73"/>
    <mergeCell ref="AU73:BX73"/>
    <mergeCell ref="D72:H72"/>
    <mergeCell ref="I72:X72"/>
    <mergeCell ref="Y72:AC72"/>
    <mergeCell ref="AD72:AH72"/>
    <mergeCell ref="AI72:AM72"/>
    <mergeCell ref="AN72:AR72"/>
    <mergeCell ref="AU70:BX70"/>
    <mergeCell ref="D71:H71"/>
    <mergeCell ref="I71:X71"/>
    <mergeCell ref="Y71:AC71"/>
    <mergeCell ref="AD71:AH71"/>
    <mergeCell ref="AI71:AM71"/>
    <mergeCell ref="AN71:AR71"/>
    <mergeCell ref="AU71:BX71"/>
    <mergeCell ref="D70:H70"/>
    <mergeCell ref="I70:X70"/>
    <mergeCell ref="Y70:AC70"/>
    <mergeCell ref="AD70:AH70"/>
    <mergeCell ref="AI70:AM70"/>
    <mergeCell ref="AN70:AR70"/>
    <mergeCell ref="AU68:BX68"/>
    <mergeCell ref="D69:H69"/>
    <mergeCell ref="I69:X69"/>
    <mergeCell ref="Y69:AC69"/>
    <mergeCell ref="AD69:AH69"/>
    <mergeCell ref="AI69:AM69"/>
    <mergeCell ref="AN69:AR69"/>
    <mergeCell ref="AU69:BX69"/>
    <mergeCell ref="D68:H68"/>
    <mergeCell ref="I68:X68"/>
    <mergeCell ref="Y68:AC68"/>
    <mergeCell ref="AD68:AH68"/>
    <mergeCell ref="AI68:AM68"/>
    <mergeCell ref="AN68:AR68"/>
    <mergeCell ref="AU66:BX66"/>
    <mergeCell ref="D67:H67"/>
    <mergeCell ref="I67:X67"/>
    <mergeCell ref="Y67:AC67"/>
    <mergeCell ref="AD67:AH67"/>
    <mergeCell ref="AI67:AM67"/>
    <mergeCell ref="AN67:AR67"/>
    <mergeCell ref="AU67:BX67"/>
    <mergeCell ref="D66:H66"/>
    <mergeCell ref="I66:X66"/>
    <mergeCell ref="Y66:AC66"/>
    <mergeCell ref="AD66:AH66"/>
    <mergeCell ref="AI66:AM66"/>
    <mergeCell ref="AN66:AR66"/>
    <mergeCell ref="AU64:BX64"/>
    <mergeCell ref="D65:H65"/>
    <mergeCell ref="I65:X65"/>
    <mergeCell ref="Y65:AC65"/>
    <mergeCell ref="AD65:AH65"/>
    <mergeCell ref="AI65:AM65"/>
    <mergeCell ref="AN65:AR65"/>
    <mergeCell ref="AU65:BX65"/>
    <mergeCell ref="D64:H64"/>
    <mergeCell ref="I64:X64"/>
    <mergeCell ref="Y64:AC64"/>
    <mergeCell ref="AD64:AH64"/>
    <mergeCell ref="AI64:AM64"/>
    <mergeCell ref="AN64:AR64"/>
    <mergeCell ref="AU62:BX62"/>
    <mergeCell ref="D63:H63"/>
    <mergeCell ref="I63:X63"/>
    <mergeCell ref="Y63:AC63"/>
    <mergeCell ref="AD63:AH63"/>
    <mergeCell ref="AI63:AM63"/>
    <mergeCell ref="AN63:AR63"/>
    <mergeCell ref="AU63:BX63"/>
    <mergeCell ref="D62:H62"/>
    <mergeCell ref="I62:X62"/>
    <mergeCell ref="Y62:AC62"/>
    <mergeCell ref="AD62:AH62"/>
    <mergeCell ref="AI62:AM62"/>
    <mergeCell ref="AN62:AR62"/>
    <mergeCell ref="AU60:BX60"/>
    <mergeCell ref="D61:H61"/>
    <mergeCell ref="I61:X61"/>
    <mergeCell ref="Y61:AC61"/>
    <mergeCell ref="AD61:AH61"/>
    <mergeCell ref="AI61:AM61"/>
    <mergeCell ref="AN61:AR61"/>
    <mergeCell ref="AU61:BX61"/>
    <mergeCell ref="D60:H60"/>
    <mergeCell ref="I60:X60"/>
    <mergeCell ref="Y60:AC60"/>
    <mergeCell ref="AD60:AH60"/>
    <mergeCell ref="AI60:AM60"/>
    <mergeCell ref="AN60:AR60"/>
    <mergeCell ref="AU58:BX58"/>
    <mergeCell ref="D59:H59"/>
    <mergeCell ref="I59:X59"/>
    <mergeCell ref="Y59:AC59"/>
    <mergeCell ref="AD59:AH59"/>
    <mergeCell ref="AI59:AM59"/>
    <mergeCell ref="AN59:AR59"/>
    <mergeCell ref="AU59:BX59"/>
    <mergeCell ref="D58:H58"/>
    <mergeCell ref="I58:X58"/>
    <mergeCell ref="Y58:AC58"/>
    <mergeCell ref="AD58:AH58"/>
    <mergeCell ref="AI58:AM58"/>
    <mergeCell ref="AN58:AR58"/>
    <mergeCell ref="AU56:BX56"/>
    <mergeCell ref="D57:H57"/>
    <mergeCell ref="I57:X57"/>
    <mergeCell ref="Y57:AC57"/>
    <mergeCell ref="AD57:AH57"/>
    <mergeCell ref="AI57:AM57"/>
    <mergeCell ref="AN57:AR57"/>
    <mergeCell ref="AU57:BX57"/>
    <mergeCell ref="D56:H56"/>
    <mergeCell ref="I56:X56"/>
    <mergeCell ref="Y56:AC56"/>
    <mergeCell ref="AD56:AH56"/>
    <mergeCell ref="AI56:AM56"/>
    <mergeCell ref="AN56:AR56"/>
    <mergeCell ref="D55:H55"/>
    <mergeCell ref="I55:X55"/>
    <mergeCell ref="Y55:AC55"/>
    <mergeCell ref="AD55:AH55"/>
    <mergeCell ref="AI55:AM55"/>
    <mergeCell ref="AN55:AR55"/>
    <mergeCell ref="D54:H54"/>
    <mergeCell ref="I54:X54"/>
    <mergeCell ref="Y54:AC54"/>
    <mergeCell ref="AD54:AH54"/>
    <mergeCell ref="AI54:AM54"/>
    <mergeCell ref="AN54:AR54"/>
    <mergeCell ref="D53:H53"/>
    <mergeCell ref="I53:X53"/>
    <mergeCell ref="Y53:AC53"/>
    <mergeCell ref="AD53:AH53"/>
    <mergeCell ref="AI53:AM53"/>
    <mergeCell ref="AN53:AR53"/>
    <mergeCell ref="D52:H52"/>
    <mergeCell ref="I52:X52"/>
    <mergeCell ref="Y52:AC52"/>
    <mergeCell ref="AD52:AH52"/>
    <mergeCell ref="AI52:AM52"/>
    <mergeCell ref="AN52:AR52"/>
    <mergeCell ref="D51:H51"/>
    <mergeCell ref="I51:X51"/>
    <mergeCell ref="Y51:AC51"/>
    <mergeCell ref="AD51:AH51"/>
    <mergeCell ref="AI51:AM51"/>
    <mergeCell ref="AN51:AR51"/>
    <mergeCell ref="D50:H50"/>
    <mergeCell ref="I50:X50"/>
    <mergeCell ref="Y50:AC50"/>
    <mergeCell ref="AD50:AH50"/>
    <mergeCell ref="AI50:AM50"/>
    <mergeCell ref="AN50:AR50"/>
    <mergeCell ref="D49:H49"/>
    <mergeCell ref="I49:X49"/>
    <mergeCell ref="Y49:AC49"/>
    <mergeCell ref="AD49:AH49"/>
    <mergeCell ref="AI49:AM49"/>
    <mergeCell ref="AN49:AR49"/>
    <mergeCell ref="D48:H48"/>
    <mergeCell ref="I48:X48"/>
    <mergeCell ref="Y48:AC48"/>
    <mergeCell ref="AD48:AH48"/>
    <mergeCell ref="AI48:AM48"/>
    <mergeCell ref="AN48:AR48"/>
    <mergeCell ref="D47:H47"/>
    <mergeCell ref="I47:X47"/>
    <mergeCell ref="Y47:AC47"/>
    <mergeCell ref="AD47:AH47"/>
    <mergeCell ref="AI47:AM47"/>
    <mergeCell ref="AN47:AR47"/>
    <mergeCell ref="D46:H46"/>
    <mergeCell ref="I46:X46"/>
    <mergeCell ref="Y46:AC46"/>
    <mergeCell ref="AD46:AH46"/>
    <mergeCell ref="AI46:AM46"/>
    <mergeCell ref="AN46:AR46"/>
    <mergeCell ref="D45:H45"/>
    <mergeCell ref="I45:X45"/>
    <mergeCell ref="Y45:AC45"/>
    <mergeCell ref="AD45:AH45"/>
    <mergeCell ref="AI45:AM45"/>
    <mergeCell ref="AN45:AR45"/>
    <mergeCell ref="D44:H44"/>
    <mergeCell ref="I44:X44"/>
    <mergeCell ref="Y44:AC44"/>
    <mergeCell ref="AD44:AH44"/>
    <mergeCell ref="AI44:AM44"/>
    <mergeCell ref="AN44:AR44"/>
    <mergeCell ref="D43:H43"/>
    <mergeCell ref="I43:X43"/>
    <mergeCell ref="Y43:AC43"/>
    <mergeCell ref="AD43:AH43"/>
    <mergeCell ref="AI43:AM43"/>
    <mergeCell ref="AN43:AR43"/>
    <mergeCell ref="D42:H42"/>
    <mergeCell ref="I42:X42"/>
    <mergeCell ref="Y42:AC42"/>
    <mergeCell ref="AD42:AH42"/>
    <mergeCell ref="AI42:AM42"/>
    <mergeCell ref="AN42:AR42"/>
    <mergeCell ref="D41:H41"/>
    <mergeCell ref="I41:X41"/>
    <mergeCell ref="Y41:AC41"/>
    <mergeCell ref="AD41:AH41"/>
    <mergeCell ref="AI41:AM41"/>
    <mergeCell ref="AN41:AR41"/>
    <mergeCell ref="D40:H40"/>
    <mergeCell ref="I40:X40"/>
    <mergeCell ref="Y40:AC40"/>
    <mergeCell ref="AD40:AH40"/>
    <mergeCell ref="AI40:AM40"/>
    <mergeCell ref="AN40:AR40"/>
    <mergeCell ref="D39:H39"/>
    <mergeCell ref="I39:X39"/>
    <mergeCell ref="Y39:AC39"/>
    <mergeCell ref="AD39:AH39"/>
    <mergeCell ref="AI39:AM39"/>
    <mergeCell ref="AN39:AR39"/>
    <mergeCell ref="D38:H38"/>
    <mergeCell ref="I38:X38"/>
    <mergeCell ref="Y38:AC38"/>
    <mergeCell ref="AD38:AH38"/>
    <mergeCell ref="AI38:AM38"/>
    <mergeCell ref="AN38:AR38"/>
    <mergeCell ref="D37:H37"/>
    <mergeCell ref="I37:X37"/>
    <mergeCell ref="Y37:AC37"/>
    <mergeCell ref="AD37:AH37"/>
    <mergeCell ref="AI37:AM37"/>
    <mergeCell ref="AN37:AR37"/>
    <mergeCell ref="D36:H36"/>
    <mergeCell ref="I36:X36"/>
    <mergeCell ref="Y36:AC36"/>
    <mergeCell ref="AD36:AH36"/>
    <mergeCell ref="AI36:AM36"/>
    <mergeCell ref="AN36:AR36"/>
    <mergeCell ref="AU34:BX34"/>
    <mergeCell ref="D35:H35"/>
    <mergeCell ref="I35:X35"/>
    <mergeCell ref="Y35:AC35"/>
    <mergeCell ref="AD35:AH35"/>
    <mergeCell ref="AI35:AM35"/>
    <mergeCell ref="AN35:AR35"/>
    <mergeCell ref="AU35:BX35"/>
    <mergeCell ref="D34:H34"/>
    <mergeCell ref="I34:X34"/>
    <mergeCell ref="Y34:AC34"/>
    <mergeCell ref="AD34:AH34"/>
    <mergeCell ref="AI34:AM34"/>
    <mergeCell ref="AN34:AR34"/>
    <mergeCell ref="AU32:BX32"/>
    <mergeCell ref="D33:H33"/>
    <mergeCell ref="I33:X33"/>
    <mergeCell ref="Y33:AC33"/>
    <mergeCell ref="AD33:AH33"/>
    <mergeCell ref="AI33:AM33"/>
    <mergeCell ref="AN33:AR33"/>
    <mergeCell ref="AU33:BX33"/>
    <mergeCell ref="D32:H32"/>
    <mergeCell ref="I32:X32"/>
    <mergeCell ref="Y32:AC32"/>
    <mergeCell ref="AD32:AH32"/>
    <mergeCell ref="AI32:AM32"/>
    <mergeCell ref="AN32:AR32"/>
    <mergeCell ref="AU30:BX30"/>
    <mergeCell ref="D31:H31"/>
    <mergeCell ref="I31:X31"/>
    <mergeCell ref="Y31:AC31"/>
    <mergeCell ref="AD31:AH31"/>
    <mergeCell ref="AI31:AM31"/>
    <mergeCell ref="AN31:AR31"/>
    <mergeCell ref="AU31:BX31"/>
    <mergeCell ref="D30:H30"/>
    <mergeCell ref="I30:X30"/>
    <mergeCell ref="Y30:AC30"/>
    <mergeCell ref="AD30:AH30"/>
    <mergeCell ref="AI30:AM30"/>
    <mergeCell ref="AN30:AR30"/>
    <mergeCell ref="AU28:BX28"/>
    <mergeCell ref="D29:H29"/>
    <mergeCell ref="I29:X29"/>
    <mergeCell ref="Y29:AC29"/>
    <mergeCell ref="AD29:AH29"/>
    <mergeCell ref="AI29:AM29"/>
    <mergeCell ref="AN29:AR29"/>
    <mergeCell ref="AU29:BX29"/>
    <mergeCell ref="D28:H28"/>
    <mergeCell ref="I28:X28"/>
    <mergeCell ref="Y28:AC28"/>
    <mergeCell ref="AD28:AH28"/>
    <mergeCell ref="AI28:AM28"/>
    <mergeCell ref="AN28:AR28"/>
    <mergeCell ref="AU26:BX26"/>
    <mergeCell ref="D27:H27"/>
    <mergeCell ref="I27:X27"/>
    <mergeCell ref="Y27:AC27"/>
    <mergeCell ref="AD27:AH27"/>
    <mergeCell ref="AI27:AM27"/>
    <mergeCell ref="AN27:AR27"/>
    <mergeCell ref="AU27:BX27"/>
    <mergeCell ref="D26:H26"/>
    <mergeCell ref="I26:X26"/>
    <mergeCell ref="Y26:AC26"/>
    <mergeCell ref="AD26:AH26"/>
    <mergeCell ref="AI26:AM26"/>
    <mergeCell ref="AN26:AR26"/>
    <mergeCell ref="AU24:BX24"/>
    <mergeCell ref="D25:H25"/>
    <mergeCell ref="I25:X25"/>
    <mergeCell ref="Y25:AC25"/>
    <mergeCell ref="AD25:AH25"/>
    <mergeCell ref="AI25:AM25"/>
    <mergeCell ref="AN25:AR25"/>
    <mergeCell ref="AU25:BX25"/>
    <mergeCell ref="D24:H24"/>
    <mergeCell ref="I24:X24"/>
    <mergeCell ref="Y24:AC24"/>
    <mergeCell ref="AD24:AH24"/>
    <mergeCell ref="AI24:AM24"/>
    <mergeCell ref="AN24:AR24"/>
    <mergeCell ref="AU22:BX22"/>
    <mergeCell ref="D23:H23"/>
    <mergeCell ref="I23:X23"/>
    <mergeCell ref="Y23:AC23"/>
    <mergeCell ref="AD23:AH23"/>
    <mergeCell ref="AI23:AM23"/>
    <mergeCell ref="AN23:AR23"/>
    <mergeCell ref="AU23:BX23"/>
    <mergeCell ref="D22:H22"/>
    <mergeCell ref="I22:X22"/>
    <mergeCell ref="Y22:AC22"/>
    <mergeCell ref="AD22:AH22"/>
    <mergeCell ref="AI22:AM22"/>
    <mergeCell ref="AN22:AR22"/>
    <mergeCell ref="AU20:BX20"/>
    <mergeCell ref="D21:H21"/>
    <mergeCell ref="I21:X21"/>
    <mergeCell ref="Y21:AC21"/>
    <mergeCell ref="AD21:AH21"/>
    <mergeCell ref="AI21:AM21"/>
    <mergeCell ref="AN21:AR21"/>
    <mergeCell ref="AU21:BX21"/>
    <mergeCell ref="D20:H20"/>
    <mergeCell ref="I20:X20"/>
    <mergeCell ref="Y20:AC20"/>
    <mergeCell ref="AD20:AH20"/>
    <mergeCell ref="AI20:AM20"/>
    <mergeCell ref="AN20:AR20"/>
    <mergeCell ref="AU18:BX18"/>
    <mergeCell ref="D19:H19"/>
    <mergeCell ref="I19:X19"/>
    <mergeCell ref="Y19:AC19"/>
    <mergeCell ref="AD19:AH19"/>
    <mergeCell ref="AI19:AM19"/>
    <mergeCell ref="AN19:AR19"/>
    <mergeCell ref="AU19:BX19"/>
    <mergeCell ref="D18:H18"/>
    <mergeCell ref="I18:X18"/>
    <mergeCell ref="Y18:AC18"/>
    <mergeCell ref="AD18:AH18"/>
    <mergeCell ref="AI18:AM18"/>
    <mergeCell ref="AN18:AR18"/>
    <mergeCell ref="AU16:BX16"/>
    <mergeCell ref="D17:H17"/>
    <mergeCell ref="I17:X17"/>
    <mergeCell ref="Y17:AC17"/>
    <mergeCell ref="AD17:AH17"/>
    <mergeCell ref="AI17:AM17"/>
    <mergeCell ref="AN17:AR17"/>
    <mergeCell ref="AU17:BX17"/>
    <mergeCell ref="D16:H16"/>
    <mergeCell ref="I16:X16"/>
    <mergeCell ref="Y16:AC16"/>
    <mergeCell ref="AD16:AH16"/>
    <mergeCell ref="AI16:AM16"/>
    <mergeCell ref="AN16:AR16"/>
    <mergeCell ref="AU9:BX9"/>
    <mergeCell ref="C14:C15"/>
    <mergeCell ref="D14:H15"/>
    <mergeCell ref="I14:X15"/>
    <mergeCell ref="Y14:AC15"/>
    <mergeCell ref="AD14:AM14"/>
    <mergeCell ref="AN14:AR15"/>
    <mergeCell ref="AD15:AH15"/>
    <mergeCell ref="AI15:AM15"/>
    <mergeCell ref="R7:AK7"/>
    <mergeCell ref="AL7:AM7"/>
    <mergeCell ref="AQ7:AR7"/>
    <mergeCell ref="C8:I10"/>
    <mergeCell ref="L8:AM8"/>
    <mergeCell ref="J9:AM10"/>
    <mergeCell ref="C1:AM1"/>
    <mergeCell ref="C2:AM2"/>
    <mergeCell ref="C4:I4"/>
    <mergeCell ref="J4:AM4"/>
    <mergeCell ref="C5:I7"/>
    <mergeCell ref="J5:AM5"/>
    <mergeCell ref="J6:Q6"/>
    <mergeCell ref="R6:AK6"/>
    <mergeCell ref="AL6:AM6"/>
    <mergeCell ref="J7:Q7"/>
  </mergeCells>
  <phoneticPr fontId="3"/>
  <conditionalFormatting sqref="AU9:BX9">
    <cfRule type="expression" dxfId="6" priority="8">
      <formula>AU9&lt;&gt;""</formula>
    </cfRule>
  </conditionalFormatting>
  <conditionalFormatting sqref="AS83:BS83">
    <cfRule type="expression" dxfId="5" priority="7">
      <formula>AS83&lt;&gt;""</formula>
    </cfRule>
  </conditionalFormatting>
  <conditionalFormatting sqref="BY9:CC9">
    <cfRule type="expression" dxfId="4" priority="5">
      <formula>BY9&lt;&gt;""</formula>
    </cfRule>
  </conditionalFormatting>
  <conditionalFormatting sqref="AU16:BX16 AU19:BX75">
    <cfRule type="expression" dxfId="3" priority="4">
      <formula>AU16&lt;&gt;""</formula>
    </cfRule>
  </conditionalFormatting>
  <conditionalFormatting sqref="AU17:BX17">
    <cfRule type="expression" dxfId="2" priority="3">
      <formula>AU17&lt;&gt;""</formula>
    </cfRule>
  </conditionalFormatting>
  <conditionalFormatting sqref="AU18:BX18">
    <cfRule type="expression" dxfId="1" priority="2">
      <formula>AU18&lt;&gt;""</formula>
    </cfRule>
  </conditionalFormatting>
  <conditionalFormatting sqref="AU77:BX77">
    <cfRule type="expression" dxfId="0" priority="1">
      <formula>AU77&lt;&gt;""</formula>
    </cfRule>
  </conditionalFormatting>
  <dataValidations count="4">
    <dataValidation allowBlank="1" showInputMessage="1" showErrorMessage="1" promptTitle="１～３" prompt="個票の対応する欄の情報を引用しています。シートのコピー等を行って正しい情報が反映されていない場合は、個票側の入力内容を修正してください。_x000a_" sqref="R11 AL11 AN5:AR6 AL6:AL7 AQ7 AQ11"/>
    <dataValidation imeMode="off" allowBlank="1" showInputMessage="1" showErrorMessage="1" sqref="Y16:AR75"/>
    <dataValidation type="list" errorStyle="information" allowBlank="1" showInputMessage="1" showErrorMessage="1" errorTitle="経費区分" error="正しく入力されているか確認してください。" promptTitle="経費区分" prompt="リストから該当するものを選択" sqref="D16:H75">
      <formula1>経費区分</formula1>
    </dataValidation>
    <dataValidation allowBlank="1" showInputMessage="1" showErrorMessage="1" promptTitle="１、２" prompt="個票の対応する欄の情報を引用しています。シートのコピー等を行って正しい情報が反映されていない場合は、個票側の入力内容を修正してください。_x000a_" sqref="J4:AR4 R6:AK7 J5:AM5"/>
  </dataValidations>
  <pageMargins left="0.70866141732283472" right="0.70866141732283472" top="0.39370078740157483" bottom="0.3937007874015748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9</xdr:col>
                    <xdr:colOff>190500</xdr:colOff>
                    <xdr:row>6</xdr:row>
                    <xdr:rowOff>142875</xdr:rowOff>
                  </from>
                  <to>
                    <xdr:col>11</xdr:col>
                    <xdr:colOff>28575</xdr:colOff>
                    <xdr:row>8</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499984740745262"/>
  </sheetPr>
  <dimension ref="A1:E63"/>
  <sheetViews>
    <sheetView view="pageBreakPreview" topLeftCell="A34" zoomScaleNormal="100" zoomScaleSheetLayoutView="100" workbookViewId="0">
      <selection activeCell="E41" sqref="E41"/>
    </sheetView>
  </sheetViews>
  <sheetFormatPr defaultRowHeight="12" x14ac:dyDescent="0.15"/>
  <cols>
    <col min="2" max="2" width="11.5703125" customWidth="1"/>
    <col min="3" max="3" width="34.140625" customWidth="1"/>
    <col min="4" max="4" width="23.7109375" customWidth="1"/>
    <col min="5" max="5" width="75" style="112" customWidth="1"/>
  </cols>
  <sheetData>
    <row r="1" spans="1:5" x14ac:dyDescent="0.15">
      <c r="C1" s="91" t="e">
        <f>IF(#REF!="令和４年度地域少子化対策重点推進交付金","R4当","R3補")</f>
        <v>#REF!</v>
      </c>
    </row>
    <row r="2" spans="1:5" ht="13.5" x14ac:dyDescent="0.15">
      <c r="A2" s="92" t="s">
        <v>7301</v>
      </c>
      <c r="B2" s="92" t="s">
        <v>7302</v>
      </c>
      <c r="C2" s="93" t="s">
        <v>7368</v>
      </c>
      <c r="D2" s="92"/>
    </row>
    <row r="3" spans="1:5" ht="13.5" x14ac:dyDescent="0.15">
      <c r="A3" s="92"/>
      <c r="B3" s="92"/>
      <c r="C3" s="93" t="s">
        <v>7369</v>
      </c>
      <c r="D3" s="92"/>
    </row>
    <row r="4" spans="1:5" ht="13.5" x14ac:dyDescent="0.15">
      <c r="A4" s="92" t="s">
        <v>7301</v>
      </c>
      <c r="B4" s="92" t="s">
        <v>7303</v>
      </c>
      <c r="C4" s="93" t="s">
        <v>7296</v>
      </c>
      <c r="D4" s="93">
        <v>20000000</v>
      </c>
    </row>
    <row r="5" spans="1:5" ht="13.5" x14ac:dyDescent="0.15">
      <c r="A5" s="92"/>
      <c r="B5" s="92"/>
      <c r="C5" s="93" t="s">
        <v>7297</v>
      </c>
      <c r="D5" s="93">
        <v>10000000</v>
      </c>
    </row>
    <row r="6" spans="1:5" ht="13.5" x14ac:dyDescent="0.15">
      <c r="A6" s="97"/>
      <c r="B6" s="97"/>
      <c r="C6" s="95" t="s">
        <v>7293</v>
      </c>
      <c r="D6" s="95">
        <v>66666000</v>
      </c>
    </row>
    <row r="7" spans="1:5" x14ac:dyDescent="0.15">
      <c r="A7" s="92" t="s">
        <v>7304</v>
      </c>
      <c r="B7" s="92" t="s">
        <v>7305</v>
      </c>
      <c r="C7" s="94" t="s">
        <v>7293</v>
      </c>
      <c r="D7" s="94"/>
      <c r="E7" s="113"/>
    </row>
    <row r="8" spans="1:5" x14ac:dyDescent="0.15">
      <c r="A8" s="92"/>
      <c r="B8" s="92"/>
      <c r="C8" s="94" t="s">
        <v>7296</v>
      </c>
      <c r="D8" s="94"/>
      <c r="E8" s="113"/>
    </row>
    <row r="9" spans="1:5" x14ac:dyDescent="0.15">
      <c r="A9" s="92"/>
      <c r="B9" s="92"/>
      <c r="C9" s="94" t="s">
        <v>7297</v>
      </c>
      <c r="D9" s="94"/>
      <c r="E9" s="113"/>
    </row>
    <row r="10" spans="1:5" x14ac:dyDescent="0.15">
      <c r="C10" s="96"/>
      <c r="D10" s="96"/>
      <c r="E10" s="113"/>
    </row>
    <row r="11" spans="1:5" x14ac:dyDescent="0.15">
      <c r="A11" t="s">
        <v>7328</v>
      </c>
      <c r="C11" s="96" t="s">
        <v>7325</v>
      </c>
      <c r="D11" s="96"/>
      <c r="E11" s="113"/>
    </row>
    <row r="12" spans="1:5" x14ac:dyDescent="0.15">
      <c r="C12" s="96" t="s">
        <v>7326</v>
      </c>
      <c r="D12" s="96"/>
      <c r="E12" s="113"/>
    </row>
    <row r="13" spans="1:5" x14ac:dyDescent="0.15">
      <c r="C13" s="96" t="s">
        <v>7327</v>
      </c>
      <c r="D13" s="96"/>
      <c r="E13" s="113"/>
    </row>
    <row r="14" spans="1:5" ht="12.75" thickBot="1" x14ac:dyDescent="0.2">
      <c r="C14" s="96"/>
      <c r="D14" s="96"/>
      <c r="E14" s="113"/>
    </row>
    <row r="15" spans="1:5" ht="12" customHeight="1" thickBot="1" x14ac:dyDescent="0.2">
      <c r="A15" t="s">
        <v>7329</v>
      </c>
      <c r="B15" t="s">
        <v>7370</v>
      </c>
      <c r="C15" s="100" t="s">
        <v>7330</v>
      </c>
      <c r="D15" s="117" t="s">
        <v>7331</v>
      </c>
      <c r="E15" s="101"/>
    </row>
    <row r="16" spans="1:5" x14ac:dyDescent="0.15">
      <c r="C16" s="100" t="s">
        <v>7348</v>
      </c>
      <c r="D16" s="116" t="s">
        <v>7332</v>
      </c>
      <c r="E16" s="104"/>
    </row>
    <row r="17" spans="1:5" ht="12" customHeight="1" thickBot="1" x14ac:dyDescent="0.2">
      <c r="C17" s="102"/>
      <c r="D17" s="114" t="s">
        <v>7349</v>
      </c>
      <c r="E17" s="103"/>
    </row>
    <row r="18" spans="1:5" ht="12.75" thickBot="1" x14ac:dyDescent="0.2">
      <c r="C18" s="108" t="s">
        <v>7347</v>
      </c>
      <c r="D18" s="109" t="s">
        <v>7333</v>
      </c>
      <c r="E18" s="110"/>
    </row>
    <row r="19" spans="1:5" ht="12" customHeight="1" x14ac:dyDescent="0.15">
      <c r="B19" t="s">
        <v>7371</v>
      </c>
      <c r="C19" s="100" t="s">
        <v>7330</v>
      </c>
      <c r="D19" s="150" t="s">
        <v>7352</v>
      </c>
      <c r="E19" s="151"/>
    </row>
    <row r="20" spans="1:5" ht="36" x14ac:dyDescent="0.15">
      <c r="C20" s="102"/>
      <c r="D20" s="111" t="s">
        <v>7353</v>
      </c>
      <c r="E20" s="105"/>
    </row>
    <row r="21" spans="1:5" ht="24" x14ac:dyDescent="0.15">
      <c r="C21" s="102"/>
      <c r="D21" s="152" t="s">
        <v>7358</v>
      </c>
      <c r="E21" s="151"/>
    </row>
    <row r="22" spans="1:5" ht="24" x14ac:dyDescent="0.15">
      <c r="C22" s="102"/>
      <c r="D22" s="149" t="s">
        <v>7355</v>
      </c>
      <c r="E22" s="105"/>
    </row>
    <row r="23" spans="1:5" ht="12" customHeight="1" thickBot="1" x14ac:dyDescent="0.2">
      <c r="C23" s="102"/>
      <c r="D23" s="114" t="s">
        <v>7356</v>
      </c>
      <c r="E23" s="103"/>
    </row>
    <row r="24" spans="1:5" x14ac:dyDescent="0.15">
      <c r="C24" s="100" t="s">
        <v>7348</v>
      </c>
      <c r="D24" s="116" t="s">
        <v>7332</v>
      </c>
      <c r="E24" s="104"/>
    </row>
    <row r="25" spans="1:5" ht="12" customHeight="1" thickBot="1" x14ac:dyDescent="0.2">
      <c r="C25" s="102"/>
      <c r="D25" s="114" t="s">
        <v>7349</v>
      </c>
      <c r="E25" s="103"/>
    </row>
    <row r="26" spans="1:5" ht="12.75" thickBot="1" x14ac:dyDescent="0.2">
      <c r="C26" s="108" t="s">
        <v>7347</v>
      </c>
      <c r="D26" s="109" t="s">
        <v>7333</v>
      </c>
      <c r="E26" s="110"/>
    </row>
    <row r="27" spans="1:5" ht="12.75" thickBot="1" x14ac:dyDescent="0.2"/>
    <row r="28" spans="1:5" x14ac:dyDescent="0.15">
      <c r="A28" t="s">
        <v>16</v>
      </c>
      <c r="B28" t="s">
        <v>7370</v>
      </c>
      <c r="C28" s="100" t="s">
        <v>7330</v>
      </c>
      <c r="D28" s="736" t="s">
        <v>7331</v>
      </c>
      <c r="E28" s="101" t="s">
        <v>7351</v>
      </c>
    </row>
    <row r="29" spans="1:5" ht="12.75" thickBot="1" x14ac:dyDescent="0.2">
      <c r="C29" s="102"/>
      <c r="D29" s="737"/>
      <c r="E29" s="103" t="s">
        <v>7334</v>
      </c>
    </row>
    <row r="30" spans="1:5" ht="36" x14ac:dyDescent="0.15">
      <c r="C30" s="100" t="s">
        <v>7348</v>
      </c>
      <c r="D30" s="730" t="s">
        <v>7332</v>
      </c>
      <c r="E30" s="104" t="s">
        <v>7336</v>
      </c>
    </row>
    <row r="31" spans="1:5" ht="36" x14ac:dyDescent="0.15">
      <c r="C31" s="102"/>
      <c r="D31" s="731"/>
      <c r="E31" s="105" t="s">
        <v>7337</v>
      </c>
    </row>
    <row r="32" spans="1:5" x14ac:dyDescent="0.15">
      <c r="C32" s="102"/>
      <c r="D32" s="732"/>
      <c r="E32" s="105" t="s">
        <v>7338</v>
      </c>
    </row>
    <row r="33" spans="2:5" ht="36" x14ac:dyDescent="0.15">
      <c r="C33" s="102"/>
      <c r="D33" s="733" t="s">
        <v>7349</v>
      </c>
      <c r="E33" s="103" t="s">
        <v>7339</v>
      </c>
    </row>
    <row r="34" spans="2:5" ht="24" x14ac:dyDescent="0.15">
      <c r="C34" s="102"/>
      <c r="D34" s="734"/>
      <c r="E34" s="103" t="s">
        <v>7340</v>
      </c>
    </row>
    <row r="35" spans="2:5" ht="24" x14ac:dyDescent="0.15">
      <c r="C35" s="102"/>
      <c r="D35" s="734"/>
      <c r="E35" s="103" t="s">
        <v>7341</v>
      </c>
    </row>
    <row r="36" spans="2:5" ht="24" x14ac:dyDescent="0.15">
      <c r="C36" s="102"/>
      <c r="D36" s="734"/>
      <c r="E36" s="103" t="s">
        <v>7342</v>
      </c>
    </row>
    <row r="37" spans="2:5" x14ac:dyDescent="0.15">
      <c r="C37" s="102"/>
      <c r="D37" s="734"/>
      <c r="E37" s="103" t="s">
        <v>7343</v>
      </c>
    </row>
    <row r="38" spans="2:5" ht="36" x14ac:dyDescent="0.15">
      <c r="C38" s="102"/>
      <c r="D38" s="734"/>
      <c r="E38" s="103" t="s">
        <v>7344</v>
      </c>
    </row>
    <row r="39" spans="2:5" ht="12.75" thickBot="1" x14ac:dyDescent="0.2">
      <c r="C39" s="106"/>
      <c r="D39" s="735"/>
      <c r="E39" s="107" t="s">
        <v>7345</v>
      </c>
    </row>
    <row r="40" spans="2:5" ht="24.75" thickBot="1" x14ac:dyDescent="0.2">
      <c r="C40" s="108" t="s">
        <v>7347</v>
      </c>
      <c r="D40" s="109" t="s">
        <v>7333</v>
      </c>
      <c r="E40" s="110" t="s">
        <v>7387</v>
      </c>
    </row>
    <row r="41" spans="2:5" x14ac:dyDescent="0.15">
      <c r="B41" t="s">
        <v>7371</v>
      </c>
      <c r="C41" s="100" t="s">
        <v>7330</v>
      </c>
      <c r="D41" s="738" t="s">
        <v>7352</v>
      </c>
      <c r="E41" s="105" t="s">
        <v>7357</v>
      </c>
    </row>
    <row r="42" spans="2:5" x14ac:dyDescent="0.15">
      <c r="C42" s="102"/>
      <c r="D42" s="732"/>
      <c r="E42" s="105" t="s">
        <v>7335</v>
      </c>
    </row>
    <row r="43" spans="2:5" ht="36" x14ac:dyDescent="0.15">
      <c r="C43" s="102"/>
      <c r="D43" s="115" t="s">
        <v>7353</v>
      </c>
      <c r="E43" s="103" t="s">
        <v>7359</v>
      </c>
    </row>
    <row r="44" spans="2:5" ht="24" customHeight="1" x14ac:dyDescent="0.15">
      <c r="C44" s="102"/>
      <c r="D44" s="733" t="s">
        <v>7354</v>
      </c>
      <c r="E44" s="103" t="s">
        <v>7361</v>
      </c>
    </row>
    <row r="45" spans="2:5" x14ac:dyDescent="0.15">
      <c r="C45" s="102"/>
      <c r="D45" s="737"/>
      <c r="E45" s="151" t="s">
        <v>7360</v>
      </c>
    </row>
    <row r="46" spans="2:5" ht="24" customHeight="1" x14ac:dyDescent="0.15">
      <c r="C46" s="102"/>
      <c r="D46" s="738" t="s">
        <v>7355</v>
      </c>
      <c r="E46" s="105" t="s">
        <v>7362</v>
      </c>
    </row>
    <row r="47" spans="2:5" x14ac:dyDescent="0.15">
      <c r="C47" s="102"/>
      <c r="D47" s="732"/>
      <c r="E47" s="105" t="s">
        <v>7363</v>
      </c>
    </row>
    <row r="48" spans="2:5" ht="24" customHeight="1" x14ac:dyDescent="0.15">
      <c r="C48" s="102"/>
      <c r="D48" s="733" t="s">
        <v>7356</v>
      </c>
      <c r="E48" s="151" t="s">
        <v>7364</v>
      </c>
    </row>
    <row r="49" spans="3:5" ht="12" customHeight="1" x14ac:dyDescent="0.15">
      <c r="C49" s="102"/>
      <c r="D49" s="734"/>
      <c r="E49" s="103" t="s">
        <v>7365</v>
      </c>
    </row>
    <row r="50" spans="3:5" x14ac:dyDescent="0.15">
      <c r="C50" s="102"/>
      <c r="D50" s="734"/>
      <c r="E50" s="103" t="s">
        <v>7366</v>
      </c>
    </row>
    <row r="51" spans="3:5" ht="12.75" thickBot="1" x14ac:dyDescent="0.2">
      <c r="C51" s="102"/>
      <c r="D51" s="735"/>
      <c r="E51" s="103" t="s">
        <v>7367</v>
      </c>
    </row>
    <row r="52" spans="3:5" ht="36" x14ac:dyDescent="0.15">
      <c r="C52" s="100" t="s">
        <v>7348</v>
      </c>
      <c r="D52" s="730" t="s">
        <v>7332</v>
      </c>
      <c r="E52" s="104" t="s">
        <v>7336</v>
      </c>
    </row>
    <row r="53" spans="3:5" ht="36" x14ac:dyDescent="0.15">
      <c r="C53" s="102"/>
      <c r="D53" s="731"/>
      <c r="E53" s="105" t="s">
        <v>7337</v>
      </c>
    </row>
    <row r="54" spans="3:5" x14ac:dyDescent="0.15">
      <c r="C54" s="102"/>
      <c r="D54" s="732"/>
      <c r="E54" s="105" t="s">
        <v>7338</v>
      </c>
    </row>
    <row r="55" spans="3:5" ht="36" x14ac:dyDescent="0.15">
      <c r="C55" s="102"/>
      <c r="D55" s="733" t="s">
        <v>7349</v>
      </c>
      <c r="E55" s="103" t="s">
        <v>7339</v>
      </c>
    </row>
    <row r="56" spans="3:5" ht="24" x14ac:dyDescent="0.15">
      <c r="C56" s="102"/>
      <c r="D56" s="734"/>
      <c r="E56" s="103" t="s">
        <v>7340</v>
      </c>
    </row>
    <row r="57" spans="3:5" ht="24" x14ac:dyDescent="0.15">
      <c r="C57" s="102"/>
      <c r="D57" s="734"/>
      <c r="E57" s="103" t="s">
        <v>7341</v>
      </c>
    </row>
    <row r="58" spans="3:5" ht="24" x14ac:dyDescent="0.15">
      <c r="C58" s="102"/>
      <c r="D58" s="734"/>
      <c r="E58" s="103" t="s">
        <v>7342</v>
      </c>
    </row>
    <row r="59" spans="3:5" x14ac:dyDescent="0.15">
      <c r="C59" s="102"/>
      <c r="D59" s="734"/>
      <c r="E59" s="103" t="s">
        <v>7343</v>
      </c>
    </row>
    <row r="60" spans="3:5" ht="36" x14ac:dyDescent="0.15">
      <c r="C60" s="102"/>
      <c r="D60" s="734"/>
      <c r="E60" s="103" t="s">
        <v>7344</v>
      </c>
    </row>
    <row r="61" spans="3:5" ht="12.75" thickBot="1" x14ac:dyDescent="0.2">
      <c r="C61" s="106"/>
      <c r="D61" s="735"/>
      <c r="E61" s="107" t="s">
        <v>7345</v>
      </c>
    </row>
    <row r="62" spans="3:5" s="153" customFormat="1" ht="24" x14ac:dyDescent="0.15">
      <c r="C62" s="726" t="s">
        <v>7347</v>
      </c>
      <c r="D62" s="728" t="s">
        <v>7333</v>
      </c>
      <c r="E62" s="155" t="s">
        <v>7387</v>
      </c>
    </row>
    <row r="63" spans="3:5" ht="24.75" thickBot="1" x14ac:dyDescent="0.2">
      <c r="C63" s="727"/>
      <c r="D63" s="729"/>
      <c r="E63" s="154" t="s">
        <v>7346</v>
      </c>
    </row>
  </sheetData>
  <mergeCells count="11">
    <mergeCell ref="C62:C63"/>
    <mergeCell ref="D62:D63"/>
    <mergeCell ref="D52:D54"/>
    <mergeCell ref="D55:D61"/>
    <mergeCell ref="D28:D29"/>
    <mergeCell ref="D30:D32"/>
    <mergeCell ref="D33:D39"/>
    <mergeCell ref="D41:D42"/>
    <mergeCell ref="D44:D45"/>
    <mergeCell ref="D46:D47"/>
    <mergeCell ref="D48:D51"/>
  </mergeCells>
  <phoneticPr fontId="3"/>
  <pageMargins left="0.7" right="0.7" top="0.75" bottom="0.75" header="0.3" footer="0.3"/>
  <pageSetup paperSize="9"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94</vt:i4>
      </vt:variant>
    </vt:vector>
  </HeadingPairs>
  <TitlesOfParts>
    <vt:vector size="102" baseType="lpstr">
      <vt:lpstr>自治体CD</vt:lpstr>
      <vt:lpstr>【管理sht】</vt:lpstr>
      <vt:lpstr>cao作業</vt:lpstr>
      <vt:lpstr>要綱様式1-1</vt:lpstr>
      <vt:lpstr>要綱様式1-2</vt:lpstr>
      <vt:lpstr>要綱様式2-1個票</vt:lpstr>
      <vt:lpstr>要綱様式2-2支給実績内訳書</vt:lpstr>
      <vt:lpstr>リンク先</vt:lpstr>
      <vt:lpstr>ＡＩ活用を始めとするマッチングシステムの高度化等の取組R3補</vt:lpstr>
      <vt:lpstr>jitiCD</vt:lpstr>
      <vt:lpstr>【管理sht】!Print_Area</vt:lpstr>
      <vt:lpstr>'要綱様式1-1'!Print_Area</vt:lpstr>
      <vt:lpstr>'要綱様式1-2'!Print_Area</vt:lpstr>
      <vt:lpstr>'要綱様式2-1個票'!Print_Area</vt:lpstr>
      <vt:lpstr>'要綱様式2-2支給実績内訳書'!Print_Area</vt:lpstr>
      <vt:lpstr>'要綱様式1-1'!Print_Titles</vt:lpstr>
      <vt:lpstr>'要綱様式2-2支給実績内訳書'!Print_Titles</vt:lpstr>
      <vt:lpstr>愛知県</vt:lpstr>
      <vt:lpstr>愛媛県</vt:lpstr>
      <vt:lpstr>岡山県</vt:lpstr>
      <vt:lpstr>沖縄県</vt:lpstr>
      <vt:lpstr>関連事業メニュー</vt:lpstr>
      <vt:lpstr>岩手県</vt:lpstr>
      <vt:lpstr>岐阜県</vt:lpstr>
      <vt:lpstr>機運醸成</vt:lpstr>
      <vt:lpstr>機運醸成の取組R3補</vt:lpstr>
      <vt:lpstr>機運醸成の取組R4当</vt:lpstr>
      <vt:lpstr>宮崎県</vt:lpstr>
      <vt:lpstr>宮城県</vt:lpstr>
      <vt:lpstr>京都府</vt:lpstr>
      <vt:lpstr>区分</vt:lpstr>
      <vt:lpstr>熊本県</vt:lpstr>
      <vt:lpstr>群馬県</vt:lpstr>
      <vt:lpstr>'要綱様式2-2支給実績内訳書'!経費区分</vt:lpstr>
      <vt:lpstr>結婚</vt:lpstr>
      <vt:lpstr>結婚に対する取組</vt:lpstr>
      <vt:lpstr>結婚に対する取組R3補</vt:lpstr>
      <vt:lpstr>結婚に対する取組R4当</vt:lpstr>
      <vt:lpstr>結婚支援ボランティア等育成モデルプログラムを活用した取組R3補</vt:lpstr>
      <vt:lpstr>結婚新生活支援</vt:lpstr>
      <vt:lpstr>結婚新生活支援R3補</vt:lpstr>
      <vt:lpstr>結婚新生活支援R4当</vt:lpstr>
      <vt:lpstr>結婚新生活支援事業</vt:lpstr>
      <vt:lpstr>結婚新生活支援事業R3補</vt:lpstr>
      <vt:lpstr>結婚新生活支援事業R4当</vt:lpstr>
      <vt:lpstr>個票No</vt:lpstr>
      <vt:lpstr>広島県</vt:lpstr>
      <vt:lpstr>香川県</vt:lpstr>
      <vt:lpstr>高知県</vt:lpstr>
      <vt:lpstr>佐賀県</vt:lpstr>
      <vt:lpstr>埼玉県</vt:lpstr>
      <vt:lpstr>三重県</vt:lpstr>
      <vt:lpstr>山形県</vt:lpstr>
      <vt:lpstr>山口県</vt:lpstr>
      <vt:lpstr>山梨県</vt:lpstr>
      <vt:lpstr>子育てしやすい社会を実現するための取組R3補</vt:lpstr>
      <vt:lpstr>子育てに温かい職場環境をつくるための取組R3補</vt:lpstr>
      <vt:lpstr>事業メニュー</vt:lpstr>
      <vt:lpstr>滋賀県</vt:lpstr>
      <vt:lpstr>自治体間連携を伴う取組に対する支援</vt:lpstr>
      <vt:lpstr>自治体間連携を伴う取組に対する支援R4当</vt:lpstr>
      <vt:lpstr>鹿児島県</vt:lpstr>
      <vt:lpstr>社会づくり・機運醸成の取組</vt:lpstr>
      <vt:lpstr>秋田県</vt:lpstr>
      <vt:lpstr>重点課題事業</vt:lpstr>
      <vt:lpstr>重点課題事業R3補</vt:lpstr>
      <vt:lpstr>重点課題事業R4当</vt:lpstr>
      <vt:lpstr>新潟県</vt:lpstr>
      <vt:lpstr>新生活</vt:lpstr>
      <vt:lpstr>新大綱において示された重点事項等</vt:lpstr>
      <vt:lpstr>神奈川県</vt:lpstr>
      <vt:lpstr>青森県</vt:lpstr>
      <vt:lpstr>静岡県</vt:lpstr>
      <vt:lpstr>石川県</vt:lpstr>
      <vt:lpstr>千葉県</vt:lpstr>
      <vt:lpstr>多様化する子育て家庭の様々なニーズに応える取組R3補</vt:lpstr>
      <vt:lpstr>大阪府</vt:lpstr>
      <vt:lpstr>大分県</vt:lpstr>
      <vt:lpstr>単位</vt:lpstr>
      <vt:lpstr>長崎県</vt:lpstr>
      <vt:lpstr>長野県</vt:lpstr>
      <vt:lpstr>鳥取県</vt:lpstr>
      <vt:lpstr>通常コース</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補助率</vt:lpstr>
      <vt:lpstr>北海道</vt:lpstr>
      <vt:lpstr>優良事例の横展開支援</vt:lpstr>
      <vt:lpstr>優良事例の横展開支援事業R3補</vt:lpstr>
      <vt:lpstr>優良事例の横展開支援事業R4当</vt:lpstr>
      <vt:lpstr>優良事例の横展開事業R2補</vt:lpstr>
      <vt:lpstr>優良事例の横展開事業R3当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2018-12-26T06:50:16Z</dcterms:created>
  <dcterms:modified xsi:type="dcterms:W3CDTF">2024-04-15T00:42:26Z</dcterms:modified>
</cp:coreProperties>
</file>