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4.0.234\sn902\【04_財政】\R6年度\【9月19日〆切】（10）【919（木）〆切】令和４年度財政状況資料集の作成について（2回目・地方公会計関係）\提出\"/>
    </mc:Choice>
  </mc:AlternateContent>
  <xr:revisionPtr revIDLastSave="0" documentId="13_ncr:1_{78DC7CFB-9662-470B-A07E-182969C670DC}" xr6:coauthVersionLast="47" xr6:coauthVersionMax="47" xr10:uidLastSave="{00000000-0000-0000-0000-000000000000}"/>
  <bookViews>
    <workbookView xWindow="-108" yWindow="-108" windowWidth="23256" windowHeight="12576" tabRatio="801"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A35" i="12"/>
  <c r="AA34" i="12"/>
  <c r="AA32" i="12" l="1"/>
  <c r="AA30" i="12"/>
  <c r="AA28" i="12"/>
  <c r="AP23" i="12"/>
  <c r="AA23" i="12"/>
  <c r="V23" i="12"/>
  <c r="Q23" i="12"/>
  <c r="AA8" i="12"/>
  <c r="AA7" i="12"/>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AM36" i="10"/>
  <c r="C36" i="10"/>
  <c r="CO35" i="10"/>
  <c r="BW35" i="10"/>
  <c r="AM35" i="10"/>
  <c r="CO34" i="10"/>
  <c r="BW34" i="10"/>
  <c r="AM34" i="10"/>
  <c r="C34" i="10"/>
  <c r="C35" i="10" s="1"/>
  <c r="BE34" i="10" l="1"/>
  <c r="BE35" i="10" s="1"/>
  <c r="BE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<sst xmlns="http://schemas.openxmlformats.org/spreadsheetml/2006/main" count="1191" uniqueCount="598">
  <si>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</si>
  <si>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</si>
  <si>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</si>
  <si>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</si>
  <si>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</si>
  <si>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</si>
  <si>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</si>
  <si>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</si>
  <si>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</si>
  <si>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</si>
  <si>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</si>
  <si>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</si>
  <si>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</si>
  <si>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</si>
  <si>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</si>
  <si>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</si>
  <si>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</si>
  <si>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</si>
  <si>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</si>
  <si>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</si>
  <si>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</si>
  <si>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</si>
  <si>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</si>
  <si>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</si>
  <si>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</si>
  <si>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</si>
  <si>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</si>
  <si>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</si>
  <si>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</si>
  <si>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</si>
  <si>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</si>
  <si>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</si>
  <si>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</si>
  <si>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</si>
  <si>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</si>
  <si>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</si>
  <si>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</si>
  <si>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</si>
  <si>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</si>
  <si>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</si>
  <si>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</si>
  <si>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</si>
  <si>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</si>
  <si>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</si>
  <si>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</si>
  <si>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</si>
  <si>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</si>
  <si>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</si>
  <si>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</si>
  <si>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</si>
  <si>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</si>
  <si>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</si>
  <si>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</si>
  <si>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</si>
  <si>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</si>
  <si>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</si>
  <si>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</si>
  <si>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</si>
  <si>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</si>
  <si>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</si>
  <si>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</si>
  <si>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</si>
  <si>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</si>
  <si>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</si>
  <si>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</si>
  <si>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</si>
  <si>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</si>
  <si>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</si>
  <si>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</si>
  <si>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</si>
  <si>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</si>
  <si>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</si>
  <si>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</si>
  <si>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</si>
  <si>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</si>
  <si>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</si>
  <si>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</si>
  <si>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</si>
  <si>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</si>
  <si>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</si>
  <si>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</si>
  <si>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</si>
  <si>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</si>
  <si>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</si>
  <si>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</si>
  <si>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</si>
  <si>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</si>
  <si>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</si>
  <si>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</si>
  <si>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</si>
  <si>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</si>
  <si>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</si>
  <si>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</si>
  <si>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</si>
  <si>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</si>
  <si>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</si>
  <si>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</si>
  <si>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</si>
  <si>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</si>
  <si>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</si>
  <si>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</si>
  <si>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</si>
  <si>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</si>
  <si>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</si>
  <si>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</si>
  <si>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</si>
  <si>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</si>
  <si>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</si>
  <si>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</si>
  <si>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</si>
  <si>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</si>
  <si>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</si>
  <si>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</si>
  <si>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</si>
  <si>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</si>
  <si>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</si>
  <si>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</si>
  <si>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</si>
  <si>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</si>
  <si>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</si>
  <si>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</si>
  <si>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</si>
  <si>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</si>
  <si>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</si>
  <si>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</si>
  <si>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</si>
  <si>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</si>
  <si>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</si>
  <si>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</si>
  <si>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</si>
  <si>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</si>
  <si>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</si>
  <si>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</si>
  <si>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</si>
  <si>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</si>
  <si>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</si>
  <si>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</si>
  <si>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</si>
  <si>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</si>
  <si>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</si>
  <si>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</si>
  <si>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</si>
  <si>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</si>
  <si>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</si>
  <si>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</si>
  <si>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</si>
  <si>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</si>
  <si>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</si>
  <si>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</si>
  <si>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</si>
  <si>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</si>
  <si>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</si>
  <si>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</si>
  <si>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</si>
  <si>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</si>
  <si>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</si>
  <si>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</si>
  <si>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</si>
  <si>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</si>
  <si>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</si>
  <si>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</si>
  <si>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</si>
  <si>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</si>
  <si>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</si>
  <si>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</si>
  <si>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</si>
  <si>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</si>
  <si>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</si>
  <si>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</si>
  <si>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</si>
  <si>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</si>
  <si>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</si>
  <si>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</si>
  <si>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</si>
  <si>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</si>
  <si>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</si>
  <si>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</si>
  <si>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</si>
  <si>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</si>
  <si>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</si>
  <si>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</si>
  <si>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</si>
  <si>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</si>
  <si>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</si>
  <si>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</si>
  <si>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</si>
  <si>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</si>
  <si>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</si>
  <si>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</si>
  <si>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</si>
  <si>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</si>
  <si>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</si>
  <si>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</si>
  <si>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</si>
  <si>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</si>
  <si>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</si>
  <si>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</si>
  <si>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</si>
  <si>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</si>
  <si>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</si>
  <si>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</si>
  <si>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</si>
  <si>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</si>
  <si>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</si>
  <si>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</si>
  <si>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</si>
  <si>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</si>
  <si>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</si>
  <si>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</si>
  <si>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</si>
  <si>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</si>
  <si>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</si>
  <si>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</si>
  <si>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</si>
  <si>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岡山県新庄村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</si>
  <si>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</si>
  <si>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</si>
  <si>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</si>
  <si>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</si>
  <si>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</si>
  <si>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</si>
  <si>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</si>
  <si>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</si>
  <si>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</si>
  <si>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</si>
  <si>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</si>
  <si>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</si>
  <si>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</si>
  <si>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</si>
  <si>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</si>
  <si>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</si>
  <si>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</si>
  <si>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</si>
  <si>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</si>
  <si>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</si>
  <si>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</si>
  <si>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</si>
  <si>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</si>
  <si>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</si>
  <si>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</si>
  <si>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</si>
  <si>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</si>
  <si>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</si>
  <si>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</si>
  <si>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</si>
  <si>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</si>
  <si>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</si>
  <si>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</si>
  <si>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</si>
  <si>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</si>
  <si>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</si>
  <si>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</si>
  <si>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</si>
  <si>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</si>
  <si>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</si>
  <si>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</si>
  <si>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</si>
  <si>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</si>
  <si>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</si>
  <si>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</si>
  <si>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</si>
  <si>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</si>
  <si>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</si>
  <si>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</si>
  <si>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</si>
  <si>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</si>
  <si>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</si>
  <si>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</si>
  <si>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</si>
  <si>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</si>
  <si>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</si>
  <si>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</si>
  <si>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</si>
  <si>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</si>
  <si>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</si>
  <si>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</si>
  <si>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</si>
  <si>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</si>
  <si>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</si>
  <si>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</si>
  <si>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</si>
  <si>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</si>
  <si>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</si>
  <si>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</si>
  <si>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</si>
  <si>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</si>
  <si>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</si>
  <si>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</si>
  <si>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</si>
  <si>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</si>
  <si>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</si>
  <si>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</si>
  <si>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</si>
  <si>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</si>
  <si>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</si>
  <si>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</si>
  <si>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</si>
  <si>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</si>
  <si>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</si>
  <si>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</si>
  <si>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</si>
  <si>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</si>
  <si>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</si>
  <si>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</si>
  <si>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</si>
  <si>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</si>
  <si>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</si>
  <si>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</si>
  <si>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</si>
  <si>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</si>
  <si>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</si>
  <si>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</si>
  <si>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</si>
  <si>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</si>
  <si>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</si>
  <si>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</si>
  <si>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</si>
  <si>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</si>
  <si>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</si>
  <si>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</si>
  <si>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</si>
  <si>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</si>
  <si>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</si>
  <si>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</si>
  <si>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</si>
  <si>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</si>
  <si>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</si>
  <si>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</si>
  <si>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</si>
  <si>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</si>
  <si>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</si>
  <si>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</si>
  <si>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</si>
  <si>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</si>
  <si>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</si>
  <si>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</si>
  <si>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</si>
  <si>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</si>
  <si>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</si>
  <si>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</si>
  <si>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</si>
  <si>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</si>
  <si>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</si>
  <si>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</si>
  <si>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</si>
  <si>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</si>
  <si>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</si>
  <si>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</si>
  <si>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</si>
  <si>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</si>
  <si>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</si>
  <si>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</si>
  <si>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</si>
  <si>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</si>
  <si>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</si>
  <si>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</si>
  <si>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</si>
  <si>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</si>
  <si>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</si>
  <si>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</si>
  <si>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</si>
  <si>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</si>
  <si>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</si>
  <si>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</si>
  <si>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</si>
  <si>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</si>
  <si>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</si>
  <si>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岡山県新庄村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</si>
  <si>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</si>
  <si>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</si>
  <si>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</si>
  <si>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</si>
  <si>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</si>
  <si>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</si>
  <si>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</si>
  <si>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</si>
  <si>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</si>
  <si>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</si>
  <si>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</si>
  <si>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</si>
  <si>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</si>
  <si>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</si>
  <si>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</si>
  <si>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</si>
  <si>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</si>
  <si>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</si>
  <si>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</si>
  <si>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</si>
  <si>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</si>
  <si>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</si>
  <si>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</si>
  <si>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</si>
  <si>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</si>
  <si>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</si>
  <si>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</si>
  <si>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</si>
  <si>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</si>
  <si>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</si>
  <si>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</si>
  <si>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</si>
  <si>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</si>
  <si>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</si>
  <si>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</si>
  <si>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</si>
  <si>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</si>
  <si>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</si>
  <si>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</si>
  <si>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新庄村簡易水道事業特別会計</t>
    <phoneticPr fontId="5"/>
  </si>
  <si>
    <t>法非適用企業</t>
    <phoneticPr fontId="5"/>
  </si>
  <si>
    <t>新庄村下水道事業特別会計</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</si>
  <si>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</si>
  <si>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</si>
  <si>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</si>
  <si>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</si>
  <si>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</si>
  <si>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</si>
  <si>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</si>
  <si>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</si>
  <si>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</si>
  <si>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</si>
  <si>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</si>
  <si>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</si>
  <si>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</si>
  <si>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</si>
  <si>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</si>
  <si>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</si>
  <si>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</si>
  <si>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</si>
  <si>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</si>
  <si>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</si>
  <si>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</si>
  <si>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</si>
  <si>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</si>
  <si>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</si>
  <si>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</si>
  <si>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</si>
  <si>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</si>
  <si>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</si>
  <si>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</si>
  <si>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</si>
  <si>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</si>
  <si>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</si>
  <si>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</si>
  <si>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</si>
  <si>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</si>
  <si>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</si>
  <si>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</si>
  <si>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</si>
  <si>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</si>
  <si>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</si>
  <si>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</si>
  <si>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</si>
  <si>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</si>
  <si>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</si>
  <si>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</si>
  <si>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</si>
  <si>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</si>
  <si>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</si>
  <si>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</si>
  <si>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</si>
  <si>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</si>
  <si>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</si>
  <si>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</si>
  <si>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</si>
  <si>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</si>
  <si>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</si>
  <si>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</si>
  <si>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新庄村下水道事業特別会計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</si>
  <si>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</si>
  <si>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</si>
  <si>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</si>
  <si>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</si>
  <si>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新庄村後期高齢者医療特別会計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</si>
  <si>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</si>
  <si>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</si>
  <si>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</si>
  <si>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</si>
  <si>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</si>
  <si>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</si>
  <si>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</si>
  <si>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</si>
  <si>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</si>
  <si>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</si>
  <si>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</si>
  <si>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</si>
  <si>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</si>
  <si>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</si>
  <si>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</si>
  <si>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</si>
  <si>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</si>
  <si>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</si>
  <si>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</si>
  <si>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</si>
  <si>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</si>
  <si>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</si>
  <si>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</si>
  <si>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</si>
  <si>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</si>
  <si>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</si>
  <si>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</si>
  <si>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</si>
  <si>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</si>
  <si>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</si>
  <si>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</si>
  <si>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</si>
  <si>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</si>
  <si>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</si>
  <si>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</si>
  <si>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</si>
  <si>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</si>
  <si>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</si>
  <si>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</si>
  <si>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</si>
  <si>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</si>
  <si>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</si>
  <si>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</si>
  <si>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</si>
  <si>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</si>
  <si>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</si>
  <si>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</si>
  <si>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</si>
  <si>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</si>
  <si>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</si>
  <si>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</si>
  <si>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</si>
  <si>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</si>
  <si>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</si>
  <si>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</si>
  <si>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</si>
  <si>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</si>
  <si>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</si>
  <si>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</si>
  <si>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</si>
  <si>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</si>
  <si>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</si>
  <si>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</si>
  <si>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</si>
  <si>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</si>
  <si>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</si>
  <si>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</si>
  <si>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</si>
  <si>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</si>
  <si>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</si>
  <si>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</si>
  <si>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</si>
  <si>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</si>
  <si>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</si>
  <si>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</si>
  <si>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</si>
  <si>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</si>
  <si>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</si>
  <si>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</si>
  <si>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</si>
  <si>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</si>
  <si>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</si>
  <si>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</si>
  <si>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2.20</t>
  </si>
  <si>
    <t>▲ 11.55</t>
  </si>
  <si>
    <t>一般会計</t>
  </si>
  <si>
    <t>新庄村介護保険特別会計（保険事業勘定）</t>
  </si>
  <si>
    <t>新庄村国民健康保険診療所特別会計</t>
  </si>
  <si>
    <t>新庄村下水道事業特別会計</t>
  </si>
  <si>
    <t>新庄村簡易水道事業特別会計</t>
  </si>
  <si>
    <t>新庄村国民健康保険事業特別会計</t>
  </si>
  <si>
    <t>新庄村後期高齢者医療特別会計</t>
  </si>
  <si>
    <t>新庄村国民健康保険歯科診療施設特別会計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</si>
  <si>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</si>
  <si>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</si>
  <si>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</si>
  <si>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</si>
  <si>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</si>
  <si>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</si>
  <si>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</si>
  <si>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</si>
  <si>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</si>
  <si>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岡山県後期高齢者医療広域連合一般会計</t>
    <rPh sb="0" eb="3">
      <t>オカヤマケン</t>
    </rPh>
    <rPh sb="3" eb="8">
      <t>コウキコウレイシャ</t>
    </rPh>
    <rPh sb="8" eb="10">
      <t>イリョウ</t>
    </rPh>
    <rPh sb="10" eb="12">
      <t>コウイキ</t>
    </rPh>
    <rPh sb="12" eb="14">
      <t>レンゴウ</t>
    </rPh>
    <rPh sb="14" eb="18">
      <t>イッパンカイケイ</t>
    </rPh>
    <phoneticPr fontId="2"/>
  </si>
  <si>
    <t>岡山県後期高齢者医療広域連合後期高齢者医療特別会計</t>
    <rPh sb="0" eb="3">
      <t>オカヤマケン</t>
    </rPh>
    <rPh sb="3" eb="10">
      <t>コウキコウレイシャイリョウ</t>
    </rPh>
    <rPh sb="10" eb="14">
      <t>コウイキレンゴウ</t>
    </rPh>
    <rPh sb="14" eb="19">
      <t>コウキコウレイシャ</t>
    </rPh>
    <rPh sb="19" eb="21">
      <t>イリョウ</t>
    </rPh>
    <rPh sb="21" eb="25">
      <t>トクベツカイケイ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</si>
  <si>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</si>
  <si>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12">
      <t>シチョウソンソウゴウジムクミアイ</t>
    </rPh>
    <rPh sb="12" eb="15">
      <t>カシツケキン</t>
    </rPh>
    <rPh sb="15" eb="19">
      <t>トクベツカイケイ</t>
    </rPh>
    <phoneticPr fontId="2"/>
  </si>
  <si>
    <t>岡山県市町村総合事務組合拠出金事業特別会計</t>
    <rPh sb="0" eb="3">
      <t>オカヤマケン</t>
    </rPh>
    <rPh sb="3" eb="6">
      <t>シチョウソン</t>
    </rPh>
    <rPh sb="6" eb="12">
      <t>ソウゴウジムクミアイ</t>
    </rPh>
    <rPh sb="12" eb="17">
      <t>キョシュツキンジギョウ</t>
    </rPh>
    <rPh sb="17" eb="21">
      <t>トクベツカイケイ</t>
    </rPh>
    <phoneticPr fontId="2"/>
  </si>
  <si>
    <t>岡山県市町村税整理組合</t>
    <rPh sb="0" eb="3">
      <t>オカヤマケン</t>
    </rPh>
    <rPh sb="3" eb="6">
      <t>シチョウソン</t>
    </rPh>
    <rPh sb="6" eb="11">
      <t>ゼイセイリクミアイ</t>
    </rPh>
    <phoneticPr fontId="2"/>
  </si>
  <si>
    <t>メルヘン・プラザ</t>
    <phoneticPr fontId="2"/>
  </si>
  <si>
    <t>ふるさと創生基金</t>
    <rPh sb="4" eb="6">
      <t>ソウセイ</t>
    </rPh>
    <rPh sb="6" eb="8">
      <t>キキン</t>
    </rPh>
    <phoneticPr fontId="5"/>
  </si>
  <si>
    <t>長期投資準備基金</t>
    <rPh sb="0" eb="8">
      <t>チョウキトウシジュンビキキン</t>
    </rPh>
    <phoneticPr fontId="2"/>
  </si>
  <si>
    <t>庁舎整備基金</t>
    <rPh sb="0" eb="2">
      <t>チョウシャ</t>
    </rPh>
    <rPh sb="2" eb="6">
      <t>セイビキキン</t>
    </rPh>
    <phoneticPr fontId="2"/>
  </si>
  <si>
    <t>地域福祉基金</t>
    <rPh sb="0" eb="4">
      <t>チイキフクシ</t>
    </rPh>
    <rPh sb="4" eb="6">
      <t>キキン</t>
    </rPh>
    <phoneticPr fontId="2"/>
  </si>
  <si>
    <t>新庄村森林環境保全基金</t>
    <rPh sb="0" eb="5">
      <t>シンジョウソンシンリン</t>
    </rPh>
    <rPh sb="5" eb="9">
      <t>カンキョウホゼン</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</si>
  <si>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</si>
  <si>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</si>
  <si>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</si>
  <si>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</si>
  <si>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</si>
  <si>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</si>
  <si>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</si>
  <si>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</si>
  <si>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</si>
  <si>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類似団体内平均値を比較すると、有形固定資産減価償却率については低い値に位置する。今後も、個別施設計画の策定など計画的に行っていく。</t>
    <rPh sb="0" eb="5">
      <t>ルイジダンタイナイ</t>
    </rPh>
    <rPh sb="5" eb="8">
      <t>ヘイキンチ</t>
    </rPh>
    <rPh sb="9" eb="11">
      <t>ヒカク</t>
    </rPh>
    <rPh sb="15" eb="19">
      <t>ユウケイコテイ</t>
    </rPh>
    <rPh sb="19" eb="21">
      <t>シサン</t>
    </rPh>
    <rPh sb="21" eb="23">
      <t>ゲンカ</t>
    </rPh>
    <rPh sb="23" eb="26">
      <t>ショウキャクリツ</t>
    </rPh>
    <rPh sb="31" eb="32">
      <t>ヒク</t>
    </rPh>
    <rPh sb="33" eb="34">
      <t>アタイ</t>
    </rPh>
    <rPh sb="35" eb="37">
      <t>イチ</t>
    </rPh>
    <rPh sb="40" eb="42">
      <t>コンゴ</t>
    </rPh>
    <rPh sb="44" eb="46">
      <t>コベツ</t>
    </rPh>
    <rPh sb="46" eb="48">
      <t>シセツ</t>
    </rPh>
    <rPh sb="48" eb="50">
      <t>ケイカク</t>
    </rPh>
    <rPh sb="51" eb="53">
      <t>サクテイ</t>
    </rPh>
    <rPh sb="55" eb="58">
      <t>ケイカクテキ</t>
    </rPh>
    <rPh sb="59" eb="60">
      <t>オコナ</t>
    </rPh>
    <phoneticPr fontId="5"/>
  </si>
  <si>
    <t>類似団体内平均値を下回っているが、今後、施設整備にコストがかかる見込みとなっているため、各比率に留意していく。</t>
    <rPh sb="0" eb="2">
      <t>ルイジ</t>
    </rPh>
    <rPh sb="2" eb="4">
      <t>ダンタイ</t>
    </rPh>
    <rPh sb="4" eb="5">
      <t>ナイ</t>
    </rPh>
    <rPh sb="5" eb="8">
      <t>ヘイキンチ</t>
    </rPh>
    <rPh sb="9" eb="11">
      <t>シタマワ</t>
    </rPh>
    <rPh sb="17" eb="19">
      <t>コンゴ</t>
    </rPh>
    <rPh sb="20" eb="24">
      <t>シセツセイビ</t>
    </rPh>
    <rPh sb="32" eb="34">
      <t>ミコ</t>
    </rPh>
    <rPh sb="44" eb="45">
      <t>カク</t>
    </rPh>
    <rPh sb="45" eb="47">
      <t>ヒリツ</t>
    </rPh>
    <rPh sb="48" eb="50">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</si>
</sst>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543C8D-75C8-4635-80BE-FC9601304C4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B25A-40FB-976E-2E6A47EE96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524727</c:v>
                </c:pt>
                <c:pt idx="1">
                  <c:v>304996</c:v>
                </c:pt>
                <c:pt idx="2">
                  <c:v>321586</c:v>
                </c:pt>
                <c:pt idx="3">
                  <c:v>546611</c:v>
                </c:pt>
                <c:pt idx="4">
                  <c:v>961619</c:v>
                </c:pt>
              </c:numCache>
            </c:numRef>
          </c:val>
          <c:smooth val="0"/>
          <c:extLst>
            <c:ext xmlns:c16="http://schemas.microsoft.com/office/drawing/2014/chart" uri="{C3380CC4-5D6E-409C-BE32-E72D297353CC}">
              <c16:uniqueId val="{00000001-B25A-40FB-976E-2E6A47EE96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13.27</c:v>
                </c:pt>
                <c:pt idx="1">
                  <c:v>1.84</c:v>
                </c:pt>
                <c:pt idx="2">
                  <c:v>9.36</c:v>
                </c:pt>
                <c:pt idx="3">
                  <c:v>10.09</c:v>
                </c:pt>
                <c:pt idx="4">
                  <c:v>17.21</c:v>
                </c:pt>
              </c:numCache>
            </c:numRef>
          </c:val>
          <c:extLst>
            <c:ext xmlns:c16="http://schemas.microsoft.com/office/drawing/2014/chart" uri="{C3380CC4-5D6E-409C-BE32-E72D297353CC}">
              <c16:uniqueId val="{00000000-6ACD-45ED-9E0F-9D2930644D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77.61</c:v>
                </c:pt>
                <c:pt idx="1">
                  <c:v>79.849999999999994</c:v>
                </c:pt>
                <c:pt idx="2">
                  <c:v>73.78</c:v>
                </c:pt>
                <c:pt idx="3">
                  <c:v>69.63</c:v>
                </c:pt>
                <c:pt idx="4">
                  <c:v>73.430000000000007</c:v>
                </c:pt>
              </c:numCache>
            </c:numRef>
          </c:val>
          <c:extLst>
            <c:ext xmlns:c16="http://schemas.microsoft.com/office/drawing/2014/chart" uri="{C3380CC4-5D6E-409C-BE32-E72D297353CC}">
              <c16:uniqueId val="{00000001-6ACD-45ED-9E0F-9D2930644D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-11.55</c:v>
                </c:pt>
                <c:pt idx="2">
                  <c:v>4.1399999999999997</c:v>
                </c:pt>
                <c:pt idx="3">
                  <c:v>4.9000000000000004</c:v>
                </c:pt>
                <c:pt idx="4">
                  <c:v>6.65</c:v>
                </c:pt>
              </c:numCache>
            </c:numRef>
          </c:val>
          <c:smooth val="0"/>
          <c:extLst>
            <c:ext xmlns:c16="http://schemas.microsoft.com/office/drawing/2014/chart" uri="{C3380CC4-5D6E-409C-BE32-E72D297353CC}">
              <c16:uniqueId val="{00000002-6ACD-45ED-9E0F-9D2930644D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1.26</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D7EA-45C9-B488-81068DA8A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EA-45C9-B488-81068DA8A4A5}"/>
            </c:ext>
          </c:extLst>
        </c:ser>
        <c:ser>
          <c:idx val="2"/>
          <c:order val="2"/>
          <c:tx>
            <c:strRef>
              <c:f>データシート!$A$29</c:f>
              <c:strCache>
                <c:ptCount val="1"/>
                <c:pt idx="0">
                  <c:v>新庄村国民健康保険歯科診療施設特別会計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c:v>
                </c:pt>
                <c:pt idx="2">
                  <c:v>#N/A</c:v>
                </c:pt>
                <c:pt idx="3">
                  <c:v>0.7</c:v>
                </c:pt>
                <c:pt idx="4">
                  <c:v>#N/A</c:v>
                </c:pt>
                <c:pt idx="5">
                  <c:v>0.54</c:v>
                </c:pt>
                <c:pt idx="6">
                  <c:v>#N/A</c:v>
                </c:pt>
                <c:pt idx="7">
                  <c:v>0.22</c:v>
                </c:pt>
                <c:pt idx="8">
                  <c:v>#N/A</c:v>
                </c:pt>
                <c:pt idx="9">
                  <c:v>0.23</c:v>
                </c:pt>
              </c:numCache>
            </c:numRef>
          </c:val>
          <c:extLst>
            <c:ext xmlns:c16="http://schemas.microsoft.com/office/drawing/2014/chart" uri="{C3380CC4-5D6E-409C-BE32-E72D297353CC}">
              <c16:uniqueId val="{00000002-D7EA-45C9-B488-81068DA8A4A5}"/>
            </c:ext>
          </c:extLst>
        </c:ser>
        <c:ser>
          <c:idx val="3"/>
          <c:order val="3"/>
          <c:tx>
            <c:strRef>
              <c:f>データシート!$A$30</c:f>
              <c:strCache>
                <c:ptCount val="1"/>
                <c:pt idx="0">
                  <c:v>新庄村後期高齢者医療特別会計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0.04</c:v>
                </c:pt>
                <c:pt idx="4">
                  <c:v>#N/A</c:v>
                </c:pt>
                <c:pt idx="5">
                  <c:v>0.02</c:v>
                </c:pt>
                <c:pt idx="6">
                  <c:v>#N/A</c:v>
                </c:pt>
                <c:pt idx="7">
                  <c:v>0.09</c:v>
                </c:pt>
                <c:pt idx="8">
                  <c:v>#N/A</c:v>
                </c:pt>
                <c:pt idx="9">
                  <c:v>0.24</c:v>
                </c:pt>
              </c:numCache>
            </c:numRef>
          </c:val>
          <c:extLst>
            <c:ext xmlns:c16="http://schemas.microsoft.com/office/drawing/2014/chart" uri="{C3380CC4-5D6E-409C-BE32-E72D297353CC}">
              <c16:uniqueId val="{00000003-D7EA-45C9-B488-81068DA8A4A5}"/>
            </c:ext>
          </c:extLst>
        </c:ser>
        <c:ser>
          <c:idx val="4"/>
          <c:order val="4"/>
          <c:tx>
            <c:strRef>
              <c:f>データシート!$A$31</c:f>
              <c:strCache>
                <c:ptCount val="1"/>
                <c:pt idx="0">
                  <c:v>新庄村国民健康保険事業特別会計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4.54</c:v>
                </c:pt>
                <c:pt idx="2">
                  <c:v>#N/A</c:v>
                </c:pt>
                <c:pt idx="3">
                  <c:v>2.91</c:v>
                </c:pt>
                <c:pt idx="4">
                  <c:v>#N/A</c:v>
                </c:pt>
                <c:pt idx="5">
                  <c:v>1.49</c:v>
                </c:pt>
                <c:pt idx="6">
                  <c:v>#N/A</c:v>
                </c:pt>
                <c:pt idx="7">
                  <c:v>1.32</c:v>
                </c:pt>
                <c:pt idx="8">
                  <c:v>#N/A</c:v>
                </c:pt>
                <c:pt idx="9">
                  <c:v>0.38</c:v>
                </c:pt>
              </c:numCache>
            </c:numRef>
          </c:val>
          <c:extLst>
            <c:ext xmlns:c16="http://schemas.microsoft.com/office/drawing/2014/chart" uri="{C3380CC4-5D6E-409C-BE32-E72D297353CC}">
              <c16:uniqueId val="{00000004-D7EA-45C9-B488-81068DA8A4A5}"/>
            </c:ext>
          </c:extLst>
        </c:ser>
        <c:ser>
          <c:idx val="5"/>
          <c:order val="5"/>
          <c:tx>
            <c:strRef>
              <c:f>データシート!$A$32</c:f>
              <c:strCache>
                <c:ptCount val="1"/>
                <c:pt idx="0">
                  <c:v>新庄村簡易水道事業特別会計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1.45</c:v>
                </c:pt>
                <c:pt idx="2">
                  <c:v>#N/A</c:v>
                </c:pt>
                <c:pt idx="3">
                  <c:v>0.15</c:v>
                </c:pt>
                <c:pt idx="4">
                  <c:v>#N/A</c:v>
                </c:pt>
                <c:pt idx="5">
                  <c:v>7.0000000000000007E-2</c:v>
                </c:pt>
                <c:pt idx="6">
                  <c:v>#N/A</c:v>
                </c:pt>
                <c:pt idx="7">
                  <c:v>0.04</c:v>
                </c:pt>
                <c:pt idx="8">
                  <c:v>#N/A</c:v>
                </c:pt>
                <c:pt idx="9">
                  <c:v>0.62</c:v>
                </c:pt>
              </c:numCache>
            </c:numRef>
          </c:val>
          <c:extLst>
            <c:ext xmlns:c16="http://schemas.microsoft.com/office/drawing/2014/chart" uri="{C3380CC4-5D6E-409C-BE32-E72D297353CC}">
              <c16:uniqueId val="{00000005-D7EA-45C9-B488-81068DA8A4A5}"/>
            </c:ext>
          </c:extLst>
        </c:ser>
        <c:ser>
          <c:idx val="6"/>
          <c:order val="6"/>
          <c:tx>
            <c:strRef>
              <c:f>データシート!$A$33</c:f>
              <c:strCache>
                <c:ptCount val="1"/>
                <c:pt idx="0">
                  <c:v>新庄村下水道事業特別会計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0</c:v>
                </c:pt>
                <c:pt idx="4">
                  <c:v>#N/A</c:v>
                </c:pt>
                <c:pt idx="5">
                  <c:v>0.05</c:v>
                </c:pt>
                <c:pt idx="6">
                  <c:v>#N/A</c:v>
                </c:pt>
                <c:pt idx="7">
                  <c:v>0</c:v>
                </c:pt>
                <c:pt idx="8">
                  <c:v>#N/A</c:v>
                </c:pt>
                <c:pt idx="9">
                  <c:v>0.87</c:v>
                </c:pt>
              </c:numCache>
            </c:numRef>
          </c:val>
          <c:extLst>
            <c:ext xmlns:c16="http://schemas.microsoft.com/office/drawing/2014/chart" uri="{C3380CC4-5D6E-409C-BE32-E72D297353CC}">
              <c16:uniqueId val="{00000006-D7EA-45C9-B488-81068DA8A4A5}"/>
            </c:ext>
          </c:extLst>
        </c:ser>
        <c:ser>
          <c:idx val="7"/>
          <c:order val="7"/>
          <c:tx>
            <c:strRef>
              <c:f>データシート!$A$34</c:f>
              <c:strCache>
                <c:ptCount val="1"/>
                <c:pt idx="0">
                  <c:v>新庄村国民健康保険診療所特別会計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0.56999999999999995</c:v>
                </c:pt>
                <c:pt idx="2">
                  <c:v>#N/A</c:v>
                </c:pt>
                <c:pt idx="3">
                  <c:v>0.8</c:v>
                </c:pt>
                <c:pt idx="4">
                  <c:v>#N/A</c:v>
                </c:pt>
                <c:pt idx="5">
                  <c:v>0.35</c:v>
                </c:pt>
                <c:pt idx="6">
                  <c:v>#N/A</c:v>
                </c:pt>
                <c:pt idx="7">
                  <c:v>0.74</c:v>
                </c:pt>
                <c:pt idx="8">
                  <c:v>#N/A</c:v>
                </c:pt>
                <c:pt idx="9">
                  <c:v>1.71</c:v>
                </c:pt>
              </c:numCache>
            </c:numRef>
          </c:val>
          <c:extLst>
            <c:ext xmlns:c16="http://schemas.microsoft.com/office/drawing/2014/chart" uri="{C3380CC4-5D6E-409C-BE32-E72D297353CC}">
              <c16:uniqueId val="{00000007-D7EA-45C9-B488-81068DA8A4A5}"/>
            </c:ext>
          </c:extLst>
        </c:ser>
        <c:ser>
          <c:idx val="8"/>
          <c:order val="8"/>
          <c:tx>
            <c:strRef>
              <c:f>データシート!$A$35</c:f>
              <c:strCache>
                <c:ptCount val="1"/>
                <c:pt idx="0">
                  <c:v>新庄村介護保険特別会計（保険事業勘定）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0.87</c:v>
                </c:pt>
                <c:pt idx="2">
                  <c:v>#N/A</c:v>
                </c:pt>
                <c:pt idx="3">
                  <c:v>1.76</c:v>
                </c:pt>
                <c:pt idx="4">
                  <c:v>#N/A</c:v>
                </c:pt>
                <c:pt idx="5">
                  <c:v>0.34</c:v>
                </c:pt>
                <c:pt idx="6">
                  <c:v>#N/A</c:v>
                </c:pt>
                <c:pt idx="7">
                  <c:v>1.37</c:v>
                </c:pt>
                <c:pt idx="8">
                  <c:v>#N/A</c:v>
                </c:pt>
                <c:pt idx="9">
                  <c:v>3.06</c:v>
                </c:pt>
              </c:numCache>
            </c:numRef>
          </c:val>
          <c:extLst>
            <c:ext xmlns:c16="http://schemas.microsoft.com/office/drawing/2014/chart" uri="{C3380CC4-5D6E-409C-BE32-E72D297353CC}">
              <c16:uniqueId val="{00000008-D7EA-45C9-B488-81068DA8A4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13.25</c:v>
                </c:pt>
                <c:pt idx="2">
                  <c:v>#N/A</c:v>
                </c:pt>
                <c:pt idx="3">
                  <c:v>1.82</c:v>
                </c:pt>
                <c:pt idx="4">
                  <c:v>#N/A</c:v>
                </c:pt>
                <c:pt idx="5">
                  <c:v>9.34</c:v>
                </c:pt>
                <c:pt idx="6">
                  <c:v>#N/A</c:v>
                </c:pt>
                <c:pt idx="7">
                  <c:v>10.07</c:v>
                </c:pt>
                <c:pt idx="8">
                  <c:v>#N/A</c:v>
                </c:pt>
                <c:pt idx="9">
                  <c:v>17.190000000000001</c:v>
                </c:pt>
              </c:numCache>
            </c:numRef>
          </c:val>
          <c:extLst>
            <c:ext xmlns:c16="http://schemas.microsoft.com/office/drawing/2014/chart" uri="{C3380CC4-5D6E-409C-BE32-E72D297353CC}">
              <c16:uniqueId val="{00000009-D7EA-45C9-B488-81068DA8A4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161</c:v>
                </c:pt>
                <c:pt idx="5">
                  <c:v>143</c:v>
                </c:pt>
                <c:pt idx="8">
                  <c:v>140</c:v>
                </c:pt>
                <c:pt idx="11">
                  <c:v>138</c:v>
                </c:pt>
                <c:pt idx="14">
                  <c:v>119</c:v>
                </c:pt>
              </c:numCache>
            </c:numRef>
          </c:val>
          <c:extLst>
            <c:ext xmlns:c16="http://schemas.microsoft.com/office/drawing/2014/chart" uri="{C3380CC4-5D6E-409C-BE32-E72D297353CC}">
              <c16:uniqueId val="{00000000-FB76-4E4A-A9FC-F240310A95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76-4E4A-A9FC-F240310A95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B76-4E4A-A9FC-F240310A95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76-4E4A-A9FC-F240310A95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c:v>
                </c:pt>
                <c:pt idx="3">
                  <c:v>32</c:v>
                </c:pt>
                <c:pt idx="6">
                  <c:v>35</c:v>
                </c:pt>
                <c:pt idx="9">
                  <c:v>33</c:v>
                </c:pt>
                <c:pt idx="12">
                  <c:v>38</c:v>
                </c:pt>
              </c:numCache>
            </c:numRef>
          </c:val>
          <c:extLst>
            <c:ext xmlns:c16="http://schemas.microsoft.com/office/drawing/2014/chart" uri="{C3380CC4-5D6E-409C-BE32-E72D297353CC}">
              <c16:uniqueId val="{00000004-FB76-4E4A-A9FC-F240310A95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76-4E4A-A9FC-F240310A95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76-4E4A-A9FC-F240310A95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153</c:v>
                </c:pt>
                <c:pt idx="3">
                  <c:v>148</c:v>
                </c:pt>
                <c:pt idx="6">
                  <c:v>144</c:v>
                </c:pt>
                <c:pt idx="9">
                  <c:v>150</c:v>
                </c:pt>
                <c:pt idx="12">
                  <c:v>155</c:v>
                </c:pt>
              </c:numCache>
            </c:numRef>
          </c:val>
          <c:extLst>
            <c:ext xmlns:c16="http://schemas.microsoft.com/office/drawing/2014/chart" uri="{C3380CC4-5D6E-409C-BE32-E72D297353CC}">
              <c16:uniqueId val="{00000007-FB76-4E4A-A9FC-F240310A95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c:v>
                </c:pt>
                <c:pt idx="2">
                  <c:v>#N/A</c:v>
                </c:pt>
                <c:pt idx="3">
                  <c:v>#N/A</c:v>
                </c:pt>
                <c:pt idx="4">
                  <c:v>37</c:v>
                </c:pt>
                <c:pt idx="5">
                  <c:v>#N/A</c:v>
                </c:pt>
                <c:pt idx="6">
                  <c:v>#N/A</c:v>
                </c:pt>
                <c:pt idx="7">
                  <c:v>39</c:v>
                </c:pt>
                <c:pt idx="8">
                  <c:v>#N/A</c:v>
                </c:pt>
                <c:pt idx="9">
                  <c:v>#N/A</c:v>
                </c:pt>
                <c:pt idx="10">
                  <c:v>45</c:v>
                </c:pt>
                <c:pt idx="11">
                  <c:v>#N/A</c:v>
                </c:pt>
                <c:pt idx="12">
                  <c:v>#N/A</c:v>
                </c:pt>
                <c:pt idx="13">
                  <c:v>74</c:v>
                </c:pt>
                <c:pt idx="14">
                  <c:v>#N/A</c:v>
                </c:pt>
              </c:numCache>
            </c:numRef>
          </c:val>
          <c:smooth val="0"/>
          <c:extLst>
            <c:ext xmlns:c16="http://schemas.microsoft.com/office/drawing/2014/chart" uri="{C3380CC4-5D6E-409C-BE32-E72D297353CC}">
              <c16:uniqueId val="{00000008-FB76-4E4A-A9FC-F240310A95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1252</c:v>
                </c:pt>
                <c:pt idx="5">
                  <c:v>855</c:v>
                </c:pt>
                <c:pt idx="8">
                  <c:v>807</c:v>
                </c:pt>
                <c:pt idx="11">
                  <c:v>842</c:v>
                </c:pt>
                <c:pt idx="14">
                  <c:v>1344</c:v>
                </c:pt>
              </c:numCache>
            </c:numRef>
          </c:val>
          <c:extLst>
            <c:ext xmlns:c16="http://schemas.microsoft.com/office/drawing/2014/chart" uri="{C3380CC4-5D6E-409C-BE32-E72D297353CC}">
              <c16:uniqueId val="{00000000-C705-40FE-B396-65F44A9998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705-40FE-B396-65F44A9998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2230</c:v>
                </c:pt>
                <c:pt idx="5">
                  <c:v>2330</c:v>
                </c:pt>
                <c:pt idx="8">
                  <c:v>2184</c:v>
                </c:pt>
                <c:pt idx="11">
                  <c:v>2161</c:v>
                </c:pt>
                <c:pt idx="14">
                  <c:v>1949</c:v>
                </c:pt>
              </c:numCache>
            </c:numRef>
          </c:val>
          <c:extLst>
            <c:ext xmlns:c16="http://schemas.microsoft.com/office/drawing/2014/chart" uri="{C3380CC4-5D6E-409C-BE32-E72D297353CC}">
              <c16:uniqueId val="{00000002-C705-40FE-B396-65F44A9998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05-40FE-B396-65F44A9998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05-40FE-B396-65F44A9998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05-40FE-B396-65F44A9998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c:v>
                </c:pt>
                <c:pt idx="3">
                  <c:v>149</c:v>
                </c:pt>
                <c:pt idx="6">
                  <c:v>155</c:v>
                </c:pt>
                <c:pt idx="9">
                  <c:v>138</c:v>
                </c:pt>
                <c:pt idx="12">
                  <c:v>129</c:v>
                </c:pt>
              </c:numCache>
            </c:numRef>
          </c:val>
          <c:extLst>
            <c:ext xmlns:c16="http://schemas.microsoft.com/office/drawing/2014/chart" uri="{C3380CC4-5D6E-409C-BE32-E72D297353CC}">
              <c16:uniqueId val="{00000006-C705-40FE-B396-65F44A9998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705-40FE-B396-65F44A9998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555</c:v>
                </c:pt>
                <c:pt idx="3">
                  <c:v>430</c:v>
                </c:pt>
                <c:pt idx="6">
                  <c:v>402</c:v>
                </c:pt>
                <c:pt idx="9">
                  <c:v>392</c:v>
                </c:pt>
                <c:pt idx="12">
                  <c:v>404</c:v>
                </c:pt>
              </c:numCache>
            </c:numRef>
          </c:val>
          <c:extLst>
            <c:ext xmlns:c16="http://schemas.microsoft.com/office/drawing/2014/chart" uri="{C3380CC4-5D6E-409C-BE32-E72D297353CC}">
              <c16:uniqueId val="{00000008-C705-40FE-B396-65F44A9998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c:v>
                </c:pt>
                <c:pt idx="3">
                  <c:v>41</c:v>
                </c:pt>
                <c:pt idx="6">
                  <c:v>38</c:v>
                </c:pt>
                <c:pt idx="9">
                  <c:v>357</c:v>
                </c:pt>
                <c:pt idx="12">
                  <c:v>34</c:v>
                </c:pt>
              </c:numCache>
            </c:numRef>
          </c:val>
          <c:extLst>
            <c:ext xmlns:c16="http://schemas.microsoft.com/office/drawing/2014/chart" uri="{C3380CC4-5D6E-409C-BE32-E72D297353CC}">
              <c16:uniqueId val="{00000009-C705-40FE-B396-65F44A9998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1311</c:v>
                </c:pt>
                <c:pt idx="3">
                  <c:v>1278</c:v>
                </c:pt>
                <c:pt idx="6">
                  <c:v>1271</c:v>
                </c:pt>
                <c:pt idx="9">
                  <c:v>1327</c:v>
                </c:pt>
                <c:pt idx="12">
                  <c:v>1833</c:v>
                </c:pt>
              </c:numCache>
            </c:numRef>
          </c:val>
          <c:extLst>
            <c:ext xmlns:c16="http://schemas.microsoft.com/office/drawing/2014/chart" uri="{C3380CC4-5D6E-409C-BE32-E72D297353CC}">
              <c16:uniqueId val="{0000000A-C705-40FE-B396-65F44A9998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05-40FE-B396-65F44A9998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687</c:v>
                </c:pt>
                <c:pt idx="1">
                  <c:v>721</c:v>
                </c:pt>
                <c:pt idx="2">
                  <c:v>722</c:v>
                </c:pt>
              </c:numCache>
            </c:numRef>
          </c:val>
          <c:extLst>
            <c:ext xmlns:c16="http://schemas.microsoft.com/office/drawing/2014/chart" uri="{C3380CC4-5D6E-409C-BE32-E72D297353CC}">
              <c16:uniqueId val="{00000000-A590-4F2F-90EC-E735F3C416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c:v>
                </c:pt>
                <c:pt idx="1">
                  <c:v>40</c:v>
                </c:pt>
                <c:pt idx="2">
                  <c:v>40</c:v>
                </c:pt>
              </c:numCache>
            </c:numRef>
          </c:val>
          <c:extLst>
            <c:ext xmlns:c16="http://schemas.microsoft.com/office/drawing/2014/chart" uri="{C3380CC4-5D6E-409C-BE32-E72D297353CC}">
              <c16:uniqueId val="{00000001-A590-4F2F-90EC-E735F3C416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1275</c:v>
                </c:pt>
                <c:pt idx="1">
                  <c:v>1209</c:v>
                </c:pt>
                <c:pt idx="2">
                  <c:v>973</c:v>
                </c:pt>
              </c:numCache>
            </c:numRef>
          </c:val>
          <c:extLst>
            <c:ext xmlns:c16="http://schemas.microsoft.com/office/drawing/2014/chart" uri="{C3380CC4-5D6E-409C-BE32-E72D297353CC}">
              <c16:uniqueId val="{00000002-A590-4F2F-90EC-E735F3C416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{1D9BB2F5-7811-4B98-A99F-0FE7CEA44AC3}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8DA-496F-B6D0-1894781D90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{CB3A627C-245B-490D-A697-AEDCE2C68868}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DA-496F-B6D0-1894781D90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{353A882F-DF68-433C-A6C4-64609C0B5E9C}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DA-496F-B6D0-1894781D90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{B385ACB1-450D-4690-AF5F-57D00845E1F0}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DA-496F-B6D0-1894781D90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{F7AF56D4-6823-4BA6-A129-3455ADAB4326}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DA-496F-B6D0-1894781D901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{4FCC745C-1AC6-46A2-8395-0ABBCD2A3932}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8DA-496F-B6D0-1894781D901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{36E54B47-A8B2-43C9-8D4F-ED1A2C140D15}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8DA-496F-B6D0-1894781D901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{3B1EFA97-AFE9-4EC6-9B43-D023A59AC693}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8DA-496F-B6D0-1894781D901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{59DE329A-6061-403C-B7FA-0DF351E38CC3}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8DA-496F-B6D0-1894781D90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54.2</c:v>
                </c:pt>
                <c:pt idx="24">
                  <c:v>47.9</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8DA-496F-B6D0-1894781D90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{89C47071-4626-431D-951A-9D2601C3DB15}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8DA-496F-B6D0-1894781D90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{3CEBA955-F105-41B6-B3C8-24F10F7A6D0A}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DA-496F-B6D0-1894781D90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{3F26D57A-FDDA-4D65-80A9-99388BDC88C3}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DA-496F-B6D0-1894781D90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{C86FBDE1-0503-4FCF-A683-40053EDCEE91}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DA-496F-B6D0-1894781D90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{BBC05243-6766-49AA-922E-E6395CFA0F8A}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DA-496F-B6D0-1894781D901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{27A06191-22BF-4FB1-B3DB-937C4543CCEE}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8DA-496F-B6D0-1894781D901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{AC7C05CE-2C22-4A1B-BD3B-693188025983}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8DA-496F-B6D0-1894781D901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{A7F74F50-47AA-4EF7-A79E-5C34BDA50812}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8DA-496F-B6D0-1894781D901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{EF916363-73A6-4A2B-96E5-064B66D67846}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8DA-496F-B6D0-1894781D90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24">
                  <c:v>62.3</c:v>
                </c:pt>
                <c:pt idx="32">
                  <c:v>63.7</c:v>
                </c:pt>
              </c:numCache>
            </c:numRef>
          </c:xVal>
          <c:yVal>
            <c:numRef>
              <c:f>公会計指標分析・財政指標組合せ分析表!$BP$55:$DC$55</c:f>
              <c:numCache>
                <c:formatCode>#,##0.0;"▲ "#,##0.0</c:formatCode>
                <c:ptCount val="40"/>
                <c:pt idx="0">
                  <c:v>0</c:v>
                </c:pt>
                <c:pt idx="8">
                  <c:v>0</c:v>
                </c:pt>
                <c:pt idx="24">
                  <c:v>0</c:v>
                </c:pt>
                <c:pt idx="32">
                  <c:v>0</c:v>
                </c:pt>
              </c:numCache>
            </c:numRef>
          </c:yVal>
          <c:smooth val="0"/>
          <c:extLst>
            <c:ext xmlns:c16="http://schemas.microsoft.com/office/drawing/2014/chart" uri="{C3380CC4-5D6E-409C-BE32-E72D297353CC}">
              <c16:uniqueId val="{00000013-78DA-496F-B6D0-1894781D901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{9968256A-1D8E-4EA0-85F3-2F3D653B62C8}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77D-4AF2-BC57-110615927A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{05AE99A2-4CB1-4311-B1D4-5D398D3CBC9D}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7D-4AF2-BC57-110615927A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{C8A2F41E-4C47-468E-803C-F6CB0E5A02DD}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7D-4AF2-BC57-110615927A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{AD3367CF-FE5A-41CB-B612-98DDFF96586F}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7D-4AF2-BC57-110615927A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{197C6E52-5963-4EA1-9825-366765BE0DEC}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7D-4AF2-BC57-110615927AC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{1E243541-1338-4535-964D-F07C42E7BAC9}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77D-4AF2-BC57-110615927AC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{A50F3DE7-70AB-4D5B-A8A9-2AE1CA852F8E}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77D-4AF2-BC57-110615927AC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{80817A99-8F6E-4BF3-8A3F-B309683CB3B8}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77D-4AF2-BC57-110615927AC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{0C079846-0E2B-4B1C-880D-6FD53D2AB055}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77D-4AF2-BC57-110615927A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5.0999999999999996</c:v>
                </c:pt>
                <c:pt idx="16">
                  <c:v>5.2</c:v>
                </c:pt>
                <c:pt idx="24">
                  <c:v>5</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7D-4AF2-BC57-110615927A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{AF0A3512-2ED5-44FB-9295-933914BAFDDA}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77D-4AF2-BC57-110615927A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{CA166C91-E60D-420F-8BFD-B36E8447599D}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7D-4AF2-BC57-110615927A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{3FD022C7-99A0-461E-860D-6B6715DC2243}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7D-4AF2-BC57-110615927A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{59D32838-6929-4DCC-86BB-1F80B022D7E6}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7D-4AF2-BC57-110615927A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{59849BF6-230B-4088-BF2E-86BB0BE50E09}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7D-4AF2-BC57-110615927AC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{ECCAC940-DEB4-459A-A16F-DC1796E10D05}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77D-4AF2-BC57-110615927AC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{02CDC839-FDF7-419B-B11C-A6E794DB8FCE}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77D-4AF2-BC57-110615927AC8}"/>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{3080BC4B-460C-46FB-9CF4-6F17FC04466B}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77D-4AF2-BC57-110615927AC8}"/>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{FEE35BDC-CCB7-42DD-81DF-4C3A60CE9158}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77D-4AF2-BC57-110615927A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7D-4AF2-BC57-110615927AC8}"/>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3A48199-E0DF-4130-B472-EC6F160D76E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C0848B7-BD5B-4AE4-BB4E-B17AC3E61347}"/>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8256DC5-1D4F-44C1-9900-C4FE745A18C0}"/>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4E787FE-014E-4485-AC8B-91558353EFC0}"/>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E87C0FE-3883-4D87-98B4-2C0C2F6B8F65}"/>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5CE8837-A40C-4FF0-9FEA-A205E14EAFC4}"/>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5AEA639-AFA6-4E64-BF64-F69E93CC492A}"/>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EBF1DC5-2B9F-48B6-951D-7A635ADB35C1}"/>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5019546-8843-4584-BB4A-BEDE50F5E4DF}"/>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4269D65-8978-4501-85A8-6F08B1D6EACD}"/>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
838
67.11
2,477,787
2,307,776
169,138
982,745
1,832,766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2730251-2218-4FC9-91D6-2B43DDD748AC}"/>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54DC4D4-1C29-4DDA-9F83-7884396CD37C}"/>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84EC08B-510B-4A7B-95F0-9DF3AD83B147}"/>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FC7F03-2C66-48E2-A3B0-D2EEAC1CA997}"/>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3E00647-CD2E-4EE3-B850-49F6BADE4DC5}"/>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1D71FA0-69C3-4C0F-B61B-830C0A9A7F4A}"/>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1C714C4-E6EC-47AA-B8C1-2D39E9D8AD49}"/>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39DEFF0-372D-49FB-8E08-897283698DB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087AB10-12C5-43BE-8CFD-F53D1951FAD6}"/>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D77B5B1-693B-48E2-88F5-8BDC05764A1C}"/>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C2CB97A-A902-4A0E-AB81-8830D3C58692}"/>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3002550-2619-4B1C-AC09-E17CECEDB45F}"/>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D08FE46-A82C-49F8-B77E-7B97EE87C37B}"/>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104D325-E7F6-4055-A4DD-68225EACFD1E}"/>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A702251-15EF-41DD-AD9E-BD56452CAA3D}"/>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414E97D-B821-4832-A7D0-F74C38DC7F47}"/>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AD3F0A3-1614-405C-8BE8-E2D5B49C7005}"/>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37BD02A-545C-404D-930F-73011FB18280}"/>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8F4A453-80D3-4847-95C3-045A32AE4265}"/>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18B1FDB-3E46-427A-A7E5-1DA2DCE70426}"/>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44BED44-816A-4526-9607-FBAC5B6DA755}"/>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B2B74E3-3E52-475D-B44F-FE34CD345560}"/>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CE9D0EC-D284-471C-B2E3-136BEA1EF2D8}"/>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81AFCD5-6958-475E-ABFB-4BAD5EE453F9}"/>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A6E1502-BDD7-482B-8415-FE3276EFE462}"/>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DF37C46-553F-4B6B-A344-4054EC9B7AA0}"/>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B62937D-F728-4195-88DE-0263BCA63305}"/>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66FEE8C-9D74-420D-8F45-7CEEBB1254DC}"/>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773323D-4F31-4C58-83FF-A134F46338A7}"/>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0353E92-6FB4-458E-8FAD-4A9E4A052F8A}"/>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38928A3-6BCB-494F-BC66-28D85BB9F031}"/>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E3D4DE0-D358-4B62-93BE-96C8A600C46D}"/>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A0F73BF-4481-4C3A-BA9F-4A39E0D38F99}"/>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48D8065-4784-4A19-A491-CED41EA3D35C}"/>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B50F0D7-856F-4A59-8109-48DABAF5B33E}"/>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CEAF907-CCAA-4FE9-845E-65FA473165C1}"/>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FBF9DBC-6026-40AE-9E11-7DABC3D0D2F7}"/>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大規模償却資産の税収により、類似団体と同等の指数であるが、償却資産であることから年々減少している。</a:t>
          </a:r>
          <a:endParaRPr lang="ja-JP" altLang="ja-JP" sz="1400">
            <a:effectLst/>
          </a:endParaRPr>
        </a:p>
        <a:p>
          <a:r>
            <a:rPr kumimoji="1" lang="ja-JP" altLang="ja-JP" sz="1100">
              <a:solidFill>
                <a:schemeClr val="dk1"/>
              </a:solidFill>
              <a:effectLst/>
              <a:latin typeface="+mn-lt"/>
              <a:ea typeface="+mn-ea"/>
              <a:cs typeface="+mn-cs"/>
            </a:rPr>
            <a:t>　今後も行財政の効率化に努め、健全な財政運営を維持していく。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9044384-C7E4-489E-ACE5-72B962DF9DE7}"/>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1AFF4DA-F9E9-41CD-8939-0FE854001BEA}"/>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FD4BB9E-96D6-4090-9EC5-13293B98392F}"/>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B0A21CA9-9494-471B-A47F-69F2FE55D40A}"/>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DFF6D692-492D-42F6-8C7C-436DA3B43AC8}"/>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981C3AF8-586A-40F1-979B-E08C731D554C}"/>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D367D36-645C-4129-BF79-3727A74EDD94}"/>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E881F6BB-E4FD-497F-80F5-D047430AD5D5}"/>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3072538E-2315-4958-AF0F-B67A2D2C7775}"/>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B944195-8551-496F-85B5-84364C353046}"/>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C728644-CF6B-41D1-B79B-B559A2E072D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B612872-55AA-4C22-A64E-FCCE8E7FBFD6}"/>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28D9FC69-E6AE-4CD5-B4F6-91EF32E7752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EB60027-6112-4DB9-9C4A-832129E87939}"/>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6201BF57-5190-42B5-9D92-5413572303D3}"/>
            </a:ext>
          </a:extLst>
        </xdr:cNvPr>
        <xdr:cNvCxnSpPr/>
      </xdr:nvCxnSpPr>
      <xdr:spPr>
        <a:xfrm flipV="1">
          <a:off x="4511040" y="6080125"/>
          <a:ext cx="0" cy="1550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A8FAFA76-B825-4855-AB32-4EB67FF813C9}"/>
            </a:ext>
          </a:extLst>
        </xdr:cNvPr>
        <xdr:cNvSpPr txBox="1"/>
      </xdr:nvSpPr>
      <xdr:spPr>
        <a:xfrm>
          <a:off x="4588510" y="760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E69362B8-BC6A-4817-BB33-AB56235F305E}"/>
            </a:ext>
          </a:extLst>
        </xdr:cNvPr>
        <xdr:cNvCxnSpPr/>
      </xdr:nvCxnSpPr>
      <xdr:spPr>
        <a:xfrm>
          <a:off x="4427855" y="763037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7DEF97DF-6EBE-45B0-8957-B20F653BB9D9}"/>
            </a:ext>
          </a:extLst>
        </xdr:cNvPr>
        <xdr:cNvSpPr txBox="1"/>
      </xdr:nvSpPr>
      <xdr:spPr>
        <a:xfrm>
          <a:off x="4588510" y="582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A6B800B3-242B-473C-9A20-27EB761E16D5}"/>
            </a:ext>
          </a:extLst>
        </xdr:cNvPr>
        <xdr:cNvCxnSpPr/>
      </xdr:nvCxnSpPr>
      <xdr:spPr>
        <a:xfrm>
          <a:off x="4427855" y="608012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8" name="直線コネクタ 67">
          <a:extLst>
            <a:ext uri="{FF2B5EF4-FFF2-40B4-BE49-F238E27FC236}">
              <a16:creationId xmlns:a16="http://schemas.microsoft.com/office/drawing/2014/main" id="{DBDC7B84-9CD5-46D8-A0C6-2ACFDA4AEF46}"/>
            </a:ext>
          </a:extLst>
        </xdr:cNvPr>
        <xdr:cNvCxnSpPr/>
      </xdr:nvCxnSpPr>
      <xdr:spPr>
        <a:xfrm>
          <a:off x="3749040" y="7390977"/>
          <a:ext cx="762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DA3F85F6-C80F-4DCA-8ED7-E1746C4A474F}"/>
            </a:ext>
          </a:extLst>
        </xdr:cNvPr>
        <xdr:cNvSpPr txBox="1"/>
      </xdr:nvSpPr>
      <xdr:spPr>
        <a:xfrm>
          <a:off x="4588510" y="7332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2439A4A-F2A6-49AB-97D5-653E9521B306}"/>
            </a:ext>
          </a:extLst>
        </xdr:cNvPr>
        <xdr:cNvSpPr/>
      </xdr:nvSpPr>
      <xdr:spPr>
        <a:xfrm>
          <a:off x="4465955" y="73564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6EDF7C81-0BFE-4E4C-8F18-3FBDF58E26C1}"/>
            </a:ext>
          </a:extLst>
        </xdr:cNvPr>
        <xdr:cNvCxnSpPr/>
      </xdr:nvCxnSpPr>
      <xdr:spPr>
        <a:xfrm>
          <a:off x="2941955" y="7370868"/>
          <a:ext cx="807085"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4E2217E9-156E-439B-8ABA-88D63E361420}"/>
            </a:ext>
          </a:extLst>
        </xdr:cNvPr>
        <xdr:cNvSpPr/>
      </xdr:nvSpPr>
      <xdr:spPr>
        <a:xfrm>
          <a:off x="3703955" y="73325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32771C07-37DA-4A0D-93C1-1A5611FE1CA5}"/>
            </a:ext>
          </a:extLst>
        </xdr:cNvPr>
        <xdr:cNvSpPr txBox="1"/>
      </xdr:nvSpPr>
      <xdr:spPr>
        <a:xfrm>
          <a:off x="3406140" y="7426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4" name="直線コネクタ 73">
          <a:extLst>
            <a:ext uri="{FF2B5EF4-FFF2-40B4-BE49-F238E27FC236}">
              <a16:creationId xmlns:a16="http://schemas.microsoft.com/office/drawing/2014/main" id="{7045A35C-E05E-45B4-B197-A069DC9C45CC}"/>
            </a:ext>
          </a:extLst>
        </xdr:cNvPr>
        <xdr:cNvCxnSpPr/>
      </xdr:nvCxnSpPr>
      <xdr:spPr>
        <a:xfrm>
          <a:off x="2125345" y="7370868"/>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4DFC6691-A79F-4781-83F1-87560B41297B}"/>
            </a:ext>
          </a:extLst>
        </xdr:cNvPr>
        <xdr:cNvSpPr/>
      </xdr:nvSpPr>
      <xdr:spPr>
        <a:xfrm>
          <a:off x="2887345" y="735647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D460C8B6-8C8F-4E3A-B80E-1A65ECB275EC}"/>
            </a:ext>
          </a:extLst>
        </xdr:cNvPr>
        <xdr:cNvSpPr txBox="1"/>
      </xdr:nvSpPr>
      <xdr:spPr>
        <a:xfrm>
          <a:off x="2599055" y="744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81CBB912-0AAF-4DBA-8FBA-4BCB40492CA6}"/>
            </a:ext>
          </a:extLst>
        </xdr:cNvPr>
        <xdr:cNvCxnSpPr/>
      </xdr:nvCxnSpPr>
      <xdr:spPr>
        <a:xfrm flipV="1">
          <a:off x="1333500" y="7370868"/>
          <a:ext cx="791845"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7F9DDCDD-93F4-435D-B96C-28F66A823ABB}"/>
            </a:ext>
          </a:extLst>
        </xdr:cNvPr>
        <xdr:cNvSpPr/>
      </xdr:nvSpPr>
      <xdr:spPr>
        <a:xfrm>
          <a:off x="2095500" y="73784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F7A63DDC-251B-4E16-B918-9C2D1FC42EB8}"/>
            </a:ext>
          </a:extLst>
        </xdr:cNvPr>
        <xdr:cNvSpPr txBox="1"/>
      </xdr:nvSpPr>
      <xdr:spPr>
        <a:xfrm>
          <a:off x="1782445" y="746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D1A9D231-A7A0-4ACC-9D6F-A4C1CA31684B}"/>
            </a:ext>
          </a:extLst>
        </xdr:cNvPr>
        <xdr:cNvSpPr/>
      </xdr:nvSpPr>
      <xdr:spPr>
        <a:xfrm>
          <a:off x="1278890" y="73784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98A4CB57-6D6B-4D33-8AEB-FEB11D79D72A}"/>
            </a:ext>
          </a:extLst>
        </xdr:cNvPr>
        <xdr:cNvSpPr txBox="1"/>
      </xdr:nvSpPr>
      <xdr:spPr>
        <a:xfrm>
          <a:off x="967740" y="746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6FF3BBF-5471-4A23-80EC-0148EF35715A}"/>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4827BE2-D57C-4E35-ACC7-D9CC053B5795}"/>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77EB76A-1185-4C99-91A8-91F53E730C85}"/>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B29B34-438F-4650-ABE1-B05F3F340574}"/>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F0FDBCC-1D77-47D7-BC2E-C55E6D174A1F}"/>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a:extLst>
            <a:ext uri="{FF2B5EF4-FFF2-40B4-BE49-F238E27FC236}">
              <a16:creationId xmlns:a16="http://schemas.microsoft.com/office/drawing/2014/main" id="{545E4B5F-5A2F-4489-AF37-66578ECF159F}"/>
            </a:ext>
          </a:extLst>
        </xdr:cNvPr>
        <xdr:cNvSpPr/>
      </xdr:nvSpPr>
      <xdr:spPr>
        <a:xfrm>
          <a:off x="4465955" y="73564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a:extLst>
            <a:ext uri="{FF2B5EF4-FFF2-40B4-BE49-F238E27FC236}">
              <a16:creationId xmlns:a16="http://schemas.microsoft.com/office/drawing/2014/main" id="{59681BED-AD93-426C-AB2D-B9D862AADF17}"/>
            </a:ext>
          </a:extLst>
        </xdr:cNvPr>
        <xdr:cNvSpPr txBox="1"/>
      </xdr:nvSpPr>
      <xdr:spPr>
        <a:xfrm>
          <a:off x="458851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86866CB4-11DA-459B-AB71-0FEE57FCD52B}"/>
            </a:ext>
          </a:extLst>
        </xdr:cNvPr>
        <xdr:cNvSpPr/>
      </xdr:nvSpPr>
      <xdr:spPr>
        <a:xfrm>
          <a:off x="3703955" y="7332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C38A8495-B4D3-4D1A-B701-5FF536E5CB6D}"/>
            </a:ext>
          </a:extLst>
        </xdr:cNvPr>
        <xdr:cNvSpPr txBox="1"/>
      </xdr:nvSpPr>
      <xdr:spPr>
        <a:xfrm>
          <a:off x="340614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a:extLst>
            <a:ext uri="{FF2B5EF4-FFF2-40B4-BE49-F238E27FC236}">
              <a16:creationId xmlns:a16="http://schemas.microsoft.com/office/drawing/2014/main" id="{06B8FEE4-989F-4586-B9DB-9E1479950D4C}"/>
            </a:ext>
          </a:extLst>
        </xdr:cNvPr>
        <xdr:cNvSpPr/>
      </xdr:nvSpPr>
      <xdr:spPr>
        <a:xfrm>
          <a:off x="2887345" y="731625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a:extLst>
            <a:ext uri="{FF2B5EF4-FFF2-40B4-BE49-F238E27FC236}">
              <a16:creationId xmlns:a16="http://schemas.microsoft.com/office/drawing/2014/main" id="{27227C27-0C0D-4C37-9CD7-C683C0AE6896}"/>
            </a:ext>
          </a:extLst>
        </xdr:cNvPr>
        <xdr:cNvSpPr txBox="1"/>
      </xdr:nvSpPr>
      <xdr:spPr>
        <a:xfrm>
          <a:off x="2599055" y="708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3" name="楕円 92">
          <a:extLst>
            <a:ext uri="{FF2B5EF4-FFF2-40B4-BE49-F238E27FC236}">
              <a16:creationId xmlns:a16="http://schemas.microsoft.com/office/drawing/2014/main" id="{97ED9062-5B75-4F0B-B561-A8DBB8983272}"/>
            </a:ext>
          </a:extLst>
        </xdr:cNvPr>
        <xdr:cNvSpPr/>
      </xdr:nvSpPr>
      <xdr:spPr>
        <a:xfrm>
          <a:off x="2095500" y="731625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4" name="テキスト ボックス 93">
          <a:extLst>
            <a:ext uri="{FF2B5EF4-FFF2-40B4-BE49-F238E27FC236}">
              <a16:creationId xmlns:a16="http://schemas.microsoft.com/office/drawing/2014/main" id="{6E0CFA6A-DAF1-4552-B5C1-E5307104FB3B}"/>
            </a:ext>
          </a:extLst>
        </xdr:cNvPr>
        <xdr:cNvSpPr txBox="1"/>
      </xdr:nvSpPr>
      <xdr:spPr>
        <a:xfrm>
          <a:off x="1782445" y="708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5F576D72-6367-4A81-9D95-8E88C0A7F052}"/>
            </a:ext>
          </a:extLst>
        </xdr:cNvPr>
        <xdr:cNvSpPr/>
      </xdr:nvSpPr>
      <xdr:spPr>
        <a:xfrm>
          <a:off x="1278890" y="733255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CEC2191C-B0DB-46F4-871A-8987F2A6F5C5}"/>
            </a:ext>
          </a:extLst>
        </xdr:cNvPr>
        <xdr:cNvSpPr txBox="1"/>
      </xdr:nvSpPr>
      <xdr:spPr>
        <a:xfrm>
          <a:off x="96774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3C86D75-23FE-414B-B52A-D2DECFE89353}"/>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779C1C9F-CC37-4D99-B873-B2A08822AC3E}"/>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D47A139C-8B11-4217-9E6D-20A616A9FA6A}"/>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E25DE3C-14E1-4BBA-B6B6-974775FF7336}"/>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395CCBAB-F05E-4463-ABE2-F705B2CD4BB5}"/>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F71DFAA8-5228-43C9-8681-34D9BE53B5BE}"/>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1828CAB-EC67-4BE1-8617-8020B96E3A35}"/>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4A553673-95AB-4DCB-845C-7EE77234DA75}"/>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717D69A-FD3B-4CA8-952B-8EC1050707A9}"/>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B62F7931-A7A3-4CDA-9FF8-2177FAD250AB}"/>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28591A4C-DA34-40B5-AAAA-EECD02CF3848}"/>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548A3D2-DE93-45D3-8505-EE72057CFAA7}"/>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B7B13D90-BF4C-40B3-B9AA-527D797F2B5D}"/>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分母となる「経常的な歳入の一般財源」について、普通交付税及び臨財債が減少（△</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％）したことや、針葉樹間伐材売上収入が減少（△</a:t>
          </a:r>
          <a:r>
            <a:rPr kumimoji="1" lang="en-US" altLang="ja-JP" sz="1100">
              <a:solidFill>
                <a:schemeClr val="dk1"/>
              </a:solidFill>
              <a:effectLst/>
              <a:latin typeface="+mn-lt"/>
              <a:ea typeface="+mn-ea"/>
              <a:cs typeface="+mn-cs"/>
            </a:rPr>
            <a:t>88.7</a:t>
          </a:r>
          <a:r>
            <a:rPr kumimoji="1" lang="ja-JP" altLang="ja-JP" sz="1100">
              <a:solidFill>
                <a:schemeClr val="dk1"/>
              </a:solidFill>
              <a:effectLst/>
              <a:latin typeface="+mn-lt"/>
              <a:ea typeface="+mn-ea"/>
              <a:cs typeface="+mn-cs"/>
            </a:rPr>
            <a:t>％）したことにより、分母全体で△</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％となったため。</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EE2B67F2-921F-4E9A-9387-4141987554C0}"/>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5A5EF06C-E301-456F-BCBD-F1E3BB5FAAC5}"/>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D80CB27-0DD3-46A5-9C4B-0743C0AF12C4}"/>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E1655DF7-BF47-4081-9FDF-0571BCC6A986}"/>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56BCA269-98DC-4F40-914C-68841729A57C}"/>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97633F85-EF4A-4D04-BEC9-1B027460A26C}"/>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2CCE44A0-235B-40D8-9BFA-573CFA86FD12}"/>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340BE285-54A0-402C-9DB9-B4FC4291D688}"/>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F482866E-C1F6-4AFD-BED2-EA2868C40D9E}"/>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BC344BA5-D75E-4400-9828-2F2821C4415D}"/>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8D44390D-A6B5-41C6-9CB8-61781797F352}"/>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957FBF9C-4601-4D56-963C-E232142B81CA}"/>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B449A8C3-35A7-4D22-AA2F-FFB3414B604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4924D9AA-E7E2-49D7-9846-6615085C021E}"/>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BAACFFCD-4312-4EB4-B6E0-62FE8BFE1E9C}"/>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2D3DEC9-4F9E-4FD2-A861-B2F0948E3F12}"/>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714DC79C-9D63-4353-A0FF-7BD410BAF98F}"/>
            </a:ext>
          </a:extLst>
        </xdr:cNvPr>
        <xdr:cNvCxnSpPr/>
      </xdr:nvCxnSpPr>
      <xdr:spPr>
        <a:xfrm flipV="1">
          <a:off x="4511040" y="9946216"/>
          <a:ext cx="0" cy="1616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D2768DF3-ABE2-429A-8FA2-55955872FBF7}"/>
            </a:ext>
          </a:extLst>
        </xdr:cNvPr>
        <xdr:cNvSpPr txBox="1"/>
      </xdr:nvSpPr>
      <xdr:spPr>
        <a:xfrm>
          <a:off x="4588510" y="115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E8D8FEB7-768D-45DD-AD6A-CD9F909F61ED}"/>
            </a:ext>
          </a:extLst>
        </xdr:cNvPr>
        <xdr:cNvCxnSpPr/>
      </xdr:nvCxnSpPr>
      <xdr:spPr>
        <a:xfrm>
          <a:off x="4427855" y="115631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1EBB13E8-9E37-42EC-A8FE-E14FCA764229}"/>
            </a:ext>
          </a:extLst>
        </xdr:cNvPr>
        <xdr:cNvSpPr txBox="1"/>
      </xdr:nvSpPr>
      <xdr:spPr>
        <a:xfrm>
          <a:off x="4588510" y="968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7F8648EF-B630-4FEB-9617-E8A97DFDB38F}"/>
            </a:ext>
          </a:extLst>
        </xdr:cNvPr>
        <xdr:cNvCxnSpPr/>
      </xdr:nvCxnSpPr>
      <xdr:spPr>
        <a:xfrm>
          <a:off x="4427855" y="994621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63</xdr:row>
      <xdr:rowOff>130387</xdr:rowOff>
    </xdr:to>
    <xdr:cxnSp macro="">
      <xdr:nvCxnSpPr>
        <xdr:cNvPr id="131" name="直線コネクタ 130">
          <a:extLst>
            <a:ext uri="{FF2B5EF4-FFF2-40B4-BE49-F238E27FC236}">
              <a16:creationId xmlns:a16="http://schemas.microsoft.com/office/drawing/2014/main" id="{A8C6A76D-F726-4E5D-9314-CEDB8DDC9541}"/>
            </a:ext>
          </a:extLst>
        </xdr:cNvPr>
        <xdr:cNvCxnSpPr/>
      </xdr:nvCxnSpPr>
      <xdr:spPr>
        <a:xfrm>
          <a:off x="3749040" y="10431145"/>
          <a:ext cx="762000" cy="5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D65BBB7A-1856-45C5-8F0B-CE37677E932A}"/>
            </a:ext>
          </a:extLst>
        </xdr:cNvPr>
        <xdr:cNvSpPr txBox="1"/>
      </xdr:nvSpPr>
      <xdr:spPr>
        <a:xfrm>
          <a:off x="4588510" y="10711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E2CD360D-0B1F-4DB1-92C3-C89E30AB72D2}"/>
            </a:ext>
          </a:extLst>
        </xdr:cNvPr>
        <xdr:cNvSpPr/>
      </xdr:nvSpPr>
      <xdr:spPr>
        <a:xfrm>
          <a:off x="4465955" y="108610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120862</xdr:rowOff>
    </xdr:to>
    <xdr:cxnSp macro="">
      <xdr:nvCxnSpPr>
        <xdr:cNvPr id="134" name="直線コネクタ 133">
          <a:extLst>
            <a:ext uri="{FF2B5EF4-FFF2-40B4-BE49-F238E27FC236}">
              <a16:creationId xmlns:a16="http://schemas.microsoft.com/office/drawing/2014/main" id="{7BD7BBBE-B656-492F-B81B-39C9F1849D54}"/>
            </a:ext>
          </a:extLst>
        </xdr:cNvPr>
        <xdr:cNvCxnSpPr/>
      </xdr:nvCxnSpPr>
      <xdr:spPr>
        <a:xfrm flipV="1">
          <a:off x="2941955" y="10431145"/>
          <a:ext cx="807085" cy="3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469C9389-0FE6-4505-8444-8C688D224C30}"/>
            </a:ext>
          </a:extLst>
        </xdr:cNvPr>
        <xdr:cNvSpPr/>
      </xdr:nvSpPr>
      <xdr:spPr>
        <a:xfrm>
          <a:off x="3703955" y="107238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BC929094-7116-4D45-85D1-05CEC2446577}"/>
            </a:ext>
          </a:extLst>
        </xdr:cNvPr>
        <xdr:cNvSpPr txBox="1"/>
      </xdr:nvSpPr>
      <xdr:spPr>
        <a:xfrm>
          <a:off x="3406140" y="10808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162560</xdr:rowOff>
    </xdr:to>
    <xdr:cxnSp macro="">
      <xdr:nvCxnSpPr>
        <xdr:cNvPr id="137" name="直線コネクタ 136">
          <a:extLst>
            <a:ext uri="{FF2B5EF4-FFF2-40B4-BE49-F238E27FC236}">
              <a16:creationId xmlns:a16="http://schemas.microsoft.com/office/drawing/2014/main" id="{1CF4D98B-9F51-4378-B9F2-0A6468C8CC71}"/>
            </a:ext>
          </a:extLst>
        </xdr:cNvPr>
        <xdr:cNvCxnSpPr/>
      </xdr:nvCxnSpPr>
      <xdr:spPr>
        <a:xfrm flipV="1">
          <a:off x="2125345" y="10752667"/>
          <a:ext cx="81661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67FF8910-8AFE-48D3-A101-F5B0BF68DEBE}"/>
            </a:ext>
          </a:extLst>
        </xdr:cNvPr>
        <xdr:cNvSpPr/>
      </xdr:nvSpPr>
      <xdr:spPr>
        <a:xfrm>
          <a:off x="2887345" y="1091311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E4BBD926-CC07-4833-A0C8-95F8B1ADAE5B}"/>
            </a:ext>
          </a:extLst>
        </xdr:cNvPr>
        <xdr:cNvSpPr txBox="1"/>
      </xdr:nvSpPr>
      <xdr:spPr>
        <a:xfrm>
          <a:off x="2599055" y="1099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46BFFE3A-5CCD-4193-BC0E-8A4FFC5BAEB4}"/>
            </a:ext>
          </a:extLst>
        </xdr:cNvPr>
        <xdr:cNvCxnSpPr/>
      </xdr:nvCxnSpPr>
      <xdr:spPr>
        <a:xfrm>
          <a:off x="1333500" y="10390928"/>
          <a:ext cx="791845" cy="57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1C345CE7-F1D8-47BB-B570-581B1CDFF861}"/>
            </a:ext>
          </a:extLst>
        </xdr:cNvPr>
        <xdr:cNvSpPr/>
      </xdr:nvSpPr>
      <xdr:spPr>
        <a:xfrm>
          <a:off x="2095500" y="1096920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3EC86BC7-4D5B-4304-AC14-C7C3DBD4DC01}"/>
            </a:ext>
          </a:extLst>
        </xdr:cNvPr>
        <xdr:cNvSpPr txBox="1"/>
      </xdr:nvSpPr>
      <xdr:spPr>
        <a:xfrm>
          <a:off x="1782445"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9429F467-8AFE-4357-A2C6-10C34EDACEFB}"/>
            </a:ext>
          </a:extLst>
        </xdr:cNvPr>
        <xdr:cNvSpPr/>
      </xdr:nvSpPr>
      <xdr:spPr>
        <a:xfrm>
          <a:off x="1278890" y="1093745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89DB99C6-3C96-4C40-8C55-C95F3DCD55F4}"/>
            </a:ext>
          </a:extLst>
        </xdr:cNvPr>
        <xdr:cNvSpPr txBox="1"/>
      </xdr:nvSpPr>
      <xdr:spPr>
        <a:xfrm>
          <a:off x="967740" y="1103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DA7CA46-1E80-48A4-BCD1-17907490033F}"/>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7BC3BB0-4A1E-4E69-837B-142B3EB7173D}"/>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2C9F3A3-ED9C-47CC-AD25-DA92B8755E8C}"/>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5A0DAA1-C154-4E0A-8243-0E9CB5FC4572}"/>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5978271-942C-4FB6-AF97-965EBB3F352D}"/>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0" name="楕円 149">
          <a:extLst>
            <a:ext uri="{FF2B5EF4-FFF2-40B4-BE49-F238E27FC236}">
              <a16:creationId xmlns:a16="http://schemas.microsoft.com/office/drawing/2014/main" id="{055030F2-4F9A-46A9-B988-F3D1A4D53B46}"/>
            </a:ext>
          </a:extLst>
        </xdr:cNvPr>
        <xdr:cNvSpPr/>
      </xdr:nvSpPr>
      <xdr:spPr>
        <a:xfrm>
          <a:off x="4465955" y="1088093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1" name="財政構造の弾力性該当値テキスト">
          <a:extLst>
            <a:ext uri="{FF2B5EF4-FFF2-40B4-BE49-F238E27FC236}">
              <a16:creationId xmlns:a16="http://schemas.microsoft.com/office/drawing/2014/main" id="{0A03D2AE-E83F-407F-965B-1DA17318A524}"/>
            </a:ext>
          </a:extLst>
        </xdr:cNvPr>
        <xdr:cNvSpPr txBox="1"/>
      </xdr:nvSpPr>
      <xdr:spPr>
        <a:xfrm>
          <a:off x="4588510" y="1085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2" name="楕円 151">
          <a:extLst>
            <a:ext uri="{FF2B5EF4-FFF2-40B4-BE49-F238E27FC236}">
              <a16:creationId xmlns:a16="http://schemas.microsoft.com/office/drawing/2014/main" id="{9C810AAB-3BFB-4563-A390-B97335D6F47D}"/>
            </a:ext>
          </a:extLst>
        </xdr:cNvPr>
        <xdr:cNvSpPr/>
      </xdr:nvSpPr>
      <xdr:spPr>
        <a:xfrm>
          <a:off x="3703955" y="10378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3" name="テキスト ボックス 152">
          <a:extLst>
            <a:ext uri="{FF2B5EF4-FFF2-40B4-BE49-F238E27FC236}">
              <a16:creationId xmlns:a16="http://schemas.microsoft.com/office/drawing/2014/main" id="{AD4DC5B5-2D7D-4216-AC5E-26AAD502D804}"/>
            </a:ext>
          </a:extLst>
        </xdr:cNvPr>
        <xdr:cNvSpPr txBox="1"/>
      </xdr:nvSpPr>
      <xdr:spPr>
        <a:xfrm>
          <a:off x="340614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4" name="楕円 153">
          <a:extLst>
            <a:ext uri="{FF2B5EF4-FFF2-40B4-BE49-F238E27FC236}">
              <a16:creationId xmlns:a16="http://schemas.microsoft.com/office/drawing/2014/main" id="{2FC670E4-DC6D-4A40-A26F-D046F8D2B962}"/>
            </a:ext>
          </a:extLst>
        </xdr:cNvPr>
        <xdr:cNvSpPr/>
      </xdr:nvSpPr>
      <xdr:spPr>
        <a:xfrm>
          <a:off x="2887345" y="1069805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5" name="テキスト ボックス 154">
          <a:extLst>
            <a:ext uri="{FF2B5EF4-FFF2-40B4-BE49-F238E27FC236}">
              <a16:creationId xmlns:a16="http://schemas.microsoft.com/office/drawing/2014/main" id="{62D698A7-9D18-4641-9E33-6DA1D161AEF5}"/>
            </a:ext>
          </a:extLst>
        </xdr:cNvPr>
        <xdr:cNvSpPr txBox="1"/>
      </xdr:nvSpPr>
      <xdr:spPr>
        <a:xfrm>
          <a:off x="2599055" y="1047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6" name="楕円 155">
          <a:extLst>
            <a:ext uri="{FF2B5EF4-FFF2-40B4-BE49-F238E27FC236}">
              <a16:creationId xmlns:a16="http://schemas.microsoft.com/office/drawing/2014/main" id="{F8828D17-3725-4F5B-A643-89C3CEE37AB8}"/>
            </a:ext>
          </a:extLst>
        </xdr:cNvPr>
        <xdr:cNvSpPr/>
      </xdr:nvSpPr>
      <xdr:spPr>
        <a:xfrm>
          <a:off x="2095500" y="1091311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7" name="テキスト ボックス 156">
          <a:extLst>
            <a:ext uri="{FF2B5EF4-FFF2-40B4-BE49-F238E27FC236}">
              <a16:creationId xmlns:a16="http://schemas.microsoft.com/office/drawing/2014/main" id="{6097B413-3A9D-41CC-B15E-7E39F89C653B}"/>
            </a:ext>
          </a:extLst>
        </xdr:cNvPr>
        <xdr:cNvSpPr txBox="1"/>
      </xdr:nvSpPr>
      <xdr:spPr>
        <a:xfrm>
          <a:off x="1782445"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8" name="楕円 157">
          <a:extLst>
            <a:ext uri="{FF2B5EF4-FFF2-40B4-BE49-F238E27FC236}">
              <a16:creationId xmlns:a16="http://schemas.microsoft.com/office/drawing/2014/main" id="{A6B54812-2BD7-4E2C-A730-AE80E19ACD3C}"/>
            </a:ext>
          </a:extLst>
        </xdr:cNvPr>
        <xdr:cNvSpPr/>
      </xdr:nvSpPr>
      <xdr:spPr>
        <a:xfrm>
          <a:off x="1278890" y="10345843"/>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59" name="テキスト ボックス 158">
          <a:extLst>
            <a:ext uri="{FF2B5EF4-FFF2-40B4-BE49-F238E27FC236}">
              <a16:creationId xmlns:a16="http://schemas.microsoft.com/office/drawing/2014/main" id="{1CD2BD9E-D58F-4FAC-B14F-D522D7D87C92}"/>
            </a:ext>
          </a:extLst>
        </xdr:cNvPr>
        <xdr:cNvSpPr txBox="1"/>
      </xdr:nvSpPr>
      <xdr:spPr>
        <a:xfrm>
          <a:off x="967740" y="101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46929B7-EDCB-48E1-B580-00084DA7302F}"/>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3A62B20-76C7-4161-83F4-9A14EAEB87BE}"/>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6841BD6-5F4A-4F56-BA06-3F53F62C8AE5}"/>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5872A61-9951-4B80-988B-8BD735D263BB}"/>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1D3808E-825A-4F5D-BA7B-232045370E1B}"/>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16840BA-C550-4F23-A704-A57527A948AD}"/>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1DFB7B7-D3BB-454D-B2FF-A071B4002623}"/>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CC2837A8-1936-41D8-9523-F5DE69B66C04}"/>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8061557-212A-406C-9E9A-45F5DD86B1C0}"/>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6C82255-8C43-4FD2-AFD0-FBFDE35ED74C}"/>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E1A3CD6-FF2E-47A4-9C6B-71DC749DA80E}"/>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975386DE-570B-4EED-B636-7CD67A4AF366}"/>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1822007-8447-4D3D-98AC-C29F276AD674}"/>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新庁舎建設に伴い、新庁舎整備事業に係る物件費が前年比</a:t>
          </a:r>
          <a:r>
            <a:rPr kumimoji="1" lang="en-US" altLang="ja-JP" sz="1100">
              <a:solidFill>
                <a:schemeClr val="dk1"/>
              </a:solidFill>
              <a:effectLst/>
              <a:latin typeface="+mn-lt"/>
              <a:ea typeface="+mn-ea"/>
              <a:cs typeface="+mn-cs"/>
            </a:rPr>
            <a:t>52,881</a:t>
          </a:r>
          <a:r>
            <a:rPr kumimoji="1" lang="ja-JP" altLang="ja-JP" sz="1100">
              <a:solidFill>
                <a:schemeClr val="dk1"/>
              </a:solidFill>
              <a:effectLst/>
              <a:latin typeface="+mn-lt"/>
              <a:ea typeface="+mn-ea"/>
              <a:cs typeface="+mn-cs"/>
            </a:rPr>
            <a:t>千円の増加となったため。</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1BC073A1-0E6B-4A38-BC35-35AC380DA3DB}"/>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4473E542-83EC-4AB4-8E4B-0959DB5FD256}"/>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7FFEC958-3026-4DDB-ABEC-F9DDD1FD3D8D}"/>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F111B65-FAB5-4339-A8C9-D946D7E3C264}"/>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B043D6B-3C73-478E-8C5F-F85C5B996B04}"/>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2B961012-8803-48C1-8820-D7189913D438}"/>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17800E0A-1BF6-4F53-8662-81708665BF15}"/>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CA435318-5447-45B4-9020-5587B6F4427D}"/>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A063836A-C7B5-4210-9C3C-45BEEEA7F3E6}"/>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89A41146-5E95-49C9-91DF-36551DCC5103}"/>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A652D798-07AA-43C7-A8B2-5A267ABE1D9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8E49BEF6-A325-40D9-88A0-C7F343B09571}"/>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25BB5A03-BF5A-4688-82D1-125271BD55B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83659E01-4ED7-4511-ABA9-40D495AAD1C9}"/>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72DF8D4-A50A-4F24-AFA5-33D4AD82A50B}"/>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FCD2AAEE-DA24-4D64-837C-4FD868AA63D2}"/>
            </a:ext>
          </a:extLst>
        </xdr:cNvPr>
        <xdr:cNvCxnSpPr/>
      </xdr:nvCxnSpPr>
      <xdr:spPr>
        <a:xfrm flipV="1">
          <a:off x="4511040" y="14010540"/>
          <a:ext cx="0" cy="1341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2B5472C1-32E4-4EA3-9B72-0D48C515AA5F}"/>
            </a:ext>
          </a:extLst>
        </xdr:cNvPr>
        <xdr:cNvSpPr txBox="1"/>
      </xdr:nvSpPr>
      <xdr:spPr>
        <a:xfrm>
          <a:off x="4588510" y="1531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3697430B-BA70-44A0-97E9-3B50A9F86589}"/>
            </a:ext>
          </a:extLst>
        </xdr:cNvPr>
        <xdr:cNvCxnSpPr/>
      </xdr:nvCxnSpPr>
      <xdr:spPr>
        <a:xfrm>
          <a:off x="4427855" y="1535189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D87092B4-E101-457E-B081-8D39CFFB2E66}"/>
            </a:ext>
          </a:extLst>
        </xdr:cNvPr>
        <xdr:cNvSpPr txBox="1"/>
      </xdr:nvSpPr>
      <xdr:spPr>
        <a:xfrm>
          <a:off x="458851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FDA5AA42-89C1-4B12-B5B5-9D5C94390C6C}"/>
            </a:ext>
          </a:extLst>
        </xdr:cNvPr>
        <xdr:cNvCxnSpPr/>
      </xdr:nvCxnSpPr>
      <xdr:spPr>
        <a:xfrm>
          <a:off x="4427855" y="140105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133147</xdr:rowOff>
    </xdr:from>
    <xdr:to>
      <xdr:col>23</xdr:col>
      <xdr:colOff>133350</xdr:colOff>
      <xdr:row>84</xdr:row>
      <xdr:rowOff>104046</xdr:rowOff>
    </xdr:to>
    <xdr:cxnSp macro="">
      <xdr:nvCxnSpPr>
        <xdr:cNvPr id="193" name="直線コネクタ 192">
          <a:extLst>
            <a:ext uri="{FF2B5EF4-FFF2-40B4-BE49-F238E27FC236}">
              <a16:creationId xmlns:a16="http://schemas.microsoft.com/office/drawing/2014/main" id="{CCDFC7AC-3154-4891-AB22-DE680721016F}"/>
            </a:ext>
          </a:extLst>
        </xdr:cNvPr>
        <xdr:cNvCxnSpPr/>
      </xdr:nvCxnSpPr>
      <xdr:spPr>
        <a:xfrm>
          <a:off x="3749040" y="14367307"/>
          <a:ext cx="762000" cy="1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915945FD-EAE8-451A-9CF1-40B572C7CD3C}"/>
            </a:ext>
          </a:extLst>
        </xdr:cNvPr>
        <xdr:cNvSpPr txBox="1"/>
      </xdr:nvSpPr>
      <xdr:spPr>
        <a:xfrm>
          <a:off x="4588510" y="14021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EEA31E10-AF23-4F0B-88BF-090F15778500}"/>
            </a:ext>
          </a:extLst>
        </xdr:cNvPr>
        <xdr:cNvSpPr/>
      </xdr:nvSpPr>
      <xdr:spPr>
        <a:xfrm>
          <a:off x="4465955" y="14172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133147</xdr:rowOff>
    </xdr:from>
    <xdr:to>
      <xdr:col>19</xdr:col>
      <xdr:colOff>133350</xdr:colOff>
      <xdr:row>83</xdr:row>
      <xdr:rowOff>141036</xdr:rowOff>
    </xdr:to>
    <xdr:cxnSp macro="">
      <xdr:nvCxnSpPr>
        <xdr:cNvPr id="196" name="直線コネクタ 195">
          <a:extLst>
            <a:ext uri="{FF2B5EF4-FFF2-40B4-BE49-F238E27FC236}">
              <a16:creationId xmlns:a16="http://schemas.microsoft.com/office/drawing/2014/main" id="{F788290B-0B70-4A86-977E-FFD0487518D8}"/>
            </a:ext>
          </a:extLst>
        </xdr:cNvPr>
        <xdr:cNvCxnSpPr/>
      </xdr:nvCxnSpPr>
      <xdr:spPr>
        <a:xfrm flipV="1">
          <a:off x="2941955" y="14367307"/>
          <a:ext cx="807085"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7D7BAC7B-5617-4961-B8B3-FF9A19D3EDFB}"/>
            </a:ext>
          </a:extLst>
        </xdr:cNvPr>
        <xdr:cNvSpPr/>
      </xdr:nvSpPr>
      <xdr:spPr>
        <a:xfrm>
          <a:off x="3703955" y="1414462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565A9F1D-9768-4F82-8C22-C640825D2ABF}"/>
            </a:ext>
          </a:extLst>
        </xdr:cNvPr>
        <xdr:cNvSpPr txBox="1"/>
      </xdr:nvSpPr>
      <xdr:spPr>
        <a:xfrm>
          <a:off x="3406140" y="1390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72324</xdr:rowOff>
    </xdr:from>
    <xdr:to>
      <xdr:col>15</xdr:col>
      <xdr:colOff>82550</xdr:colOff>
      <xdr:row>83</xdr:row>
      <xdr:rowOff>141036</xdr:rowOff>
    </xdr:to>
    <xdr:cxnSp macro="">
      <xdr:nvCxnSpPr>
        <xdr:cNvPr id="199" name="直線コネクタ 198">
          <a:extLst>
            <a:ext uri="{FF2B5EF4-FFF2-40B4-BE49-F238E27FC236}">
              <a16:creationId xmlns:a16="http://schemas.microsoft.com/office/drawing/2014/main" id="{1E3CE2AF-06C7-4EFE-80DB-213D34E1EA5E}"/>
            </a:ext>
          </a:extLst>
        </xdr:cNvPr>
        <xdr:cNvCxnSpPr/>
      </xdr:nvCxnSpPr>
      <xdr:spPr>
        <a:xfrm>
          <a:off x="2125345" y="14300769"/>
          <a:ext cx="816610" cy="6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3A17083-A175-4CDE-8F66-3D1BF9B1D97D}"/>
            </a:ext>
          </a:extLst>
        </xdr:cNvPr>
        <xdr:cNvSpPr/>
      </xdr:nvSpPr>
      <xdr:spPr>
        <a:xfrm>
          <a:off x="2887345" y="14123997"/>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B97C1FC4-CE89-48E0-8EC3-DF08E9E34988}"/>
            </a:ext>
          </a:extLst>
        </xdr:cNvPr>
        <xdr:cNvSpPr txBox="1"/>
      </xdr:nvSpPr>
      <xdr:spPr>
        <a:xfrm>
          <a:off x="2599055" y="1389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72324</xdr:rowOff>
    </xdr:from>
    <xdr:to>
      <xdr:col>11</xdr:col>
      <xdr:colOff>31750</xdr:colOff>
      <xdr:row>84</xdr:row>
      <xdr:rowOff>17666</xdr:rowOff>
    </xdr:to>
    <xdr:cxnSp macro="">
      <xdr:nvCxnSpPr>
        <xdr:cNvPr id="202" name="直線コネクタ 201">
          <a:extLst>
            <a:ext uri="{FF2B5EF4-FFF2-40B4-BE49-F238E27FC236}">
              <a16:creationId xmlns:a16="http://schemas.microsoft.com/office/drawing/2014/main" id="{1E3E6055-91E1-46EA-8ECE-263F03D2DAC6}"/>
            </a:ext>
          </a:extLst>
        </xdr:cNvPr>
        <xdr:cNvCxnSpPr/>
      </xdr:nvCxnSpPr>
      <xdr:spPr>
        <a:xfrm flipV="1">
          <a:off x="1333500" y="14300769"/>
          <a:ext cx="791845" cy="1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2E515B85-6556-4115-B197-42280C4B9445}"/>
            </a:ext>
          </a:extLst>
        </xdr:cNvPr>
        <xdr:cNvSpPr/>
      </xdr:nvSpPr>
      <xdr:spPr>
        <a:xfrm>
          <a:off x="2095500" y="1409443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8C9273F8-10AA-486F-A214-9F688F05203A}"/>
            </a:ext>
          </a:extLst>
        </xdr:cNvPr>
        <xdr:cNvSpPr txBox="1"/>
      </xdr:nvSpPr>
      <xdr:spPr>
        <a:xfrm>
          <a:off x="1782445" y="138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8F2369B4-CB46-4967-BD8C-12DF9FC2728D}"/>
            </a:ext>
          </a:extLst>
        </xdr:cNvPr>
        <xdr:cNvSpPr/>
      </xdr:nvSpPr>
      <xdr:spPr>
        <a:xfrm>
          <a:off x="1278890" y="14084930"/>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C629B8A6-B4E7-46D8-B11E-F128325A1F76}"/>
            </a:ext>
          </a:extLst>
        </xdr:cNvPr>
        <xdr:cNvSpPr txBox="1"/>
      </xdr:nvSpPr>
      <xdr:spPr>
        <a:xfrm>
          <a:off x="967740" y="1385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06BE816-9878-4791-BC8C-8C0EE2C32AD2}"/>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A573066-8EFD-4C89-B75E-8E4C1DD10DC6}"/>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631484F-2295-4BF7-B3D8-891951AFE24D}"/>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50C71B1-5246-44FC-954E-081630ECAA35}"/>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27E0832-05C9-4725-9A10-59BDBBD6737B}"/>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53246</xdr:rowOff>
    </xdr:from>
    <xdr:to>
      <xdr:col>23</xdr:col>
      <xdr:colOff>184150</xdr:colOff>
      <xdr:row>84</xdr:row>
      <xdr:rowOff>154846</xdr:rowOff>
    </xdr:to>
    <xdr:sp macro="" textlink="">
      <xdr:nvSpPr>
        <xdr:cNvPr id="212" name="楕円 211">
          <a:extLst>
            <a:ext uri="{FF2B5EF4-FFF2-40B4-BE49-F238E27FC236}">
              <a16:creationId xmlns:a16="http://schemas.microsoft.com/office/drawing/2014/main" id="{382B41E9-21C6-464E-89F8-DD3ACD13027B}"/>
            </a:ext>
          </a:extLst>
        </xdr:cNvPr>
        <xdr:cNvSpPr/>
      </xdr:nvSpPr>
      <xdr:spPr>
        <a:xfrm>
          <a:off x="4465955" y="144588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25323</xdr:rowOff>
    </xdr:from>
    <xdr:ext cx="762000" cy="259045"/>
    <xdr:sp macro="" textlink="">
      <xdr:nvSpPr>
        <xdr:cNvPr id="213" name="人件費・物件費等の状況該当値テキスト">
          <a:extLst>
            <a:ext uri="{FF2B5EF4-FFF2-40B4-BE49-F238E27FC236}">
              <a16:creationId xmlns:a16="http://schemas.microsoft.com/office/drawing/2014/main" id="{92F11CEC-CECA-4B19-A15E-12A61CAF3375}"/>
            </a:ext>
          </a:extLst>
        </xdr:cNvPr>
        <xdr:cNvSpPr txBox="1"/>
      </xdr:nvSpPr>
      <xdr:spPr>
        <a:xfrm>
          <a:off x="4588510" y="1442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82347</xdr:rowOff>
    </xdr:from>
    <xdr:to>
      <xdr:col>19</xdr:col>
      <xdr:colOff>184150</xdr:colOff>
      <xdr:row>84</xdr:row>
      <xdr:rowOff>12497</xdr:rowOff>
    </xdr:to>
    <xdr:sp macro="" textlink="">
      <xdr:nvSpPr>
        <xdr:cNvPr id="214" name="楕円 213">
          <a:extLst>
            <a:ext uri="{FF2B5EF4-FFF2-40B4-BE49-F238E27FC236}">
              <a16:creationId xmlns:a16="http://schemas.microsoft.com/office/drawing/2014/main" id="{5D3FA8DF-F5ED-440E-8BBB-C8BB2D95F8DD}"/>
            </a:ext>
          </a:extLst>
        </xdr:cNvPr>
        <xdr:cNvSpPr/>
      </xdr:nvSpPr>
      <xdr:spPr>
        <a:xfrm>
          <a:off x="3703955" y="143146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168724</xdr:rowOff>
    </xdr:from>
    <xdr:ext cx="736600" cy="259045"/>
    <xdr:sp macro="" textlink="">
      <xdr:nvSpPr>
        <xdr:cNvPr id="215" name="テキスト ボックス 214">
          <a:extLst>
            <a:ext uri="{FF2B5EF4-FFF2-40B4-BE49-F238E27FC236}">
              <a16:creationId xmlns:a16="http://schemas.microsoft.com/office/drawing/2014/main" id="{786B083D-4C71-4773-ADEE-79F7C2FC80ED}"/>
            </a:ext>
          </a:extLst>
        </xdr:cNvPr>
        <xdr:cNvSpPr txBox="1"/>
      </xdr:nvSpPr>
      <xdr:spPr>
        <a:xfrm>
          <a:off x="3406140" y="14402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90236</xdr:rowOff>
    </xdr:from>
    <xdr:to>
      <xdr:col>15</xdr:col>
      <xdr:colOff>133350</xdr:colOff>
      <xdr:row>84</xdr:row>
      <xdr:rowOff>20386</xdr:rowOff>
    </xdr:to>
    <xdr:sp macro="" textlink="">
      <xdr:nvSpPr>
        <xdr:cNvPr id="216" name="楕円 215">
          <a:extLst>
            <a:ext uri="{FF2B5EF4-FFF2-40B4-BE49-F238E27FC236}">
              <a16:creationId xmlns:a16="http://schemas.microsoft.com/office/drawing/2014/main" id="{5D1136B5-72B0-44D2-B702-5451759614CF}"/>
            </a:ext>
          </a:extLst>
        </xdr:cNvPr>
        <xdr:cNvSpPr/>
      </xdr:nvSpPr>
      <xdr:spPr>
        <a:xfrm>
          <a:off x="2887345" y="14324396"/>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5163</xdr:rowOff>
    </xdr:from>
    <xdr:ext cx="762000" cy="259045"/>
    <xdr:sp macro="" textlink="">
      <xdr:nvSpPr>
        <xdr:cNvPr id="217" name="テキスト ボックス 216">
          <a:extLst>
            <a:ext uri="{FF2B5EF4-FFF2-40B4-BE49-F238E27FC236}">
              <a16:creationId xmlns:a16="http://schemas.microsoft.com/office/drawing/2014/main" id="{12188CAD-567F-403E-97C7-901240290809}"/>
            </a:ext>
          </a:extLst>
        </xdr:cNvPr>
        <xdr:cNvSpPr txBox="1"/>
      </xdr:nvSpPr>
      <xdr:spPr>
        <a:xfrm>
          <a:off x="2599055" y="14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21524</xdr:rowOff>
    </xdr:from>
    <xdr:to>
      <xdr:col>11</xdr:col>
      <xdr:colOff>82550</xdr:colOff>
      <xdr:row>83</xdr:row>
      <xdr:rowOff>123124</xdr:rowOff>
    </xdr:to>
    <xdr:sp macro="" textlink="">
      <xdr:nvSpPr>
        <xdr:cNvPr id="218" name="楕円 217">
          <a:extLst>
            <a:ext uri="{FF2B5EF4-FFF2-40B4-BE49-F238E27FC236}">
              <a16:creationId xmlns:a16="http://schemas.microsoft.com/office/drawing/2014/main" id="{C3000F55-A0A2-46D4-B326-DFCFE68C0AC3}"/>
            </a:ext>
          </a:extLst>
        </xdr:cNvPr>
        <xdr:cNvSpPr/>
      </xdr:nvSpPr>
      <xdr:spPr>
        <a:xfrm>
          <a:off x="2095500" y="1424806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107901</xdr:rowOff>
    </xdr:from>
    <xdr:ext cx="762000" cy="259045"/>
    <xdr:sp macro="" textlink="">
      <xdr:nvSpPr>
        <xdr:cNvPr id="219" name="テキスト ボックス 218">
          <a:extLst>
            <a:ext uri="{FF2B5EF4-FFF2-40B4-BE49-F238E27FC236}">
              <a16:creationId xmlns:a16="http://schemas.microsoft.com/office/drawing/2014/main" id="{C6693065-9879-4D36-8253-307CD38B2236}"/>
            </a:ext>
          </a:extLst>
        </xdr:cNvPr>
        <xdr:cNvSpPr txBox="1"/>
      </xdr:nvSpPr>
      <xdr:spPr>
        <a:xfrm>
          <a:off x="1782445" y="1433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138316</xdr:rowOff>
    </xdr:from>
    <xdr:to>
      <xdr:col>7</xdr:col>
      <xdr:colOff>31750</xdr:colOff>
      <xdr:row>84</xdr:row>
      <xdr:rowOff>68466</xdr:rowOff>
    </xdr:to>
    <xdr:sp macro="" textlink="">
      <xdr:nvSpPr>
        <xdr:cNvPr id="220" name="楕円 219">
          <a:extLst>
            <a:ext uri="{FF2B5EF4-FFF2-40B4-BE49-F238E27FC236}">
              <a16:creationId xmlns:a16="http://schemas.microsoft.com/office/drawing/2014/main" id="{9607D390-938A-4A89-AFCD-88BD876706FC}"/>
            </a:ext>
          </a:extLst>
        </xdr:cNvPr>
        <xdr:cNvSpPr/>
      </xdr:nvSpPr>
      <xdr:spPr>
        <a:xfrm>
          <a:off x="1278890" y="1436485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53243</xdr:rowOff>
    </xdr:from>
    <xdr:ext cx="762000" cy="259045"/>
    <xdr:sp macro="" textlink="">
      <xdr:nvSpPr>
        <xdr:cNvPr id="221" name="テキスト ボックス 220">
          <a:extLst>
            <a:ext uri="{FF2B5EF4-FFF2-40B4-BE49-F238E27FC236}">
              <a16:creationId xmlns:a16="http://schemas.microsoft.com/office/drawing/2014/main" id="{928CE58A-4FB5-49AF-AE27-D473225B3902}"/>
            </a:ext>
          </a:extLst>
        </xdr:cNvPr>
        <xdr:cNvSpPr txBox="1"/>
      </xdr:nvSpPr>
      <xdr:spPr>
        <a:xfrm>
          <a:off x="967740" y="1445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6F249D1-406E-470E-976C-6FCFC9CD5B54}"/>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1D16279A-5CDE-472D-B40E-C52013040106}"/>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57601291-F3B1-4CE7-B734-41BD7E7694BD}"/>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B4800C18-450E-4A4C-9D7E-525DA2859E37}"/>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E431373-1981-4236-8EF1-000D58502C8F}"/>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2449E9E-FA31-4B32-8263-22C3AA69B451}"/>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876E1EB-D6C1-4B22-B5C4-2E8C6727D5B8}"/>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715AFBD-9BE3-443B-B423-DDE2F294A263}"/>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4B46830-801D-4783-B150-115CCC2941E7}"/>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0478C42-73B2-40EE-9933-FF9DAB3D6DD1}"/>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0FBA51C-C64F-465A-AF5C-E2C97AE56AAF}"/>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BAA25A39-2340-4959-BA49-8240040A8AB4}"/>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1E61E4A-0EAC-419F-A8B2-4190603C8DB6}"/>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類似団体平均を下回っているが、給与及び定員管理の適正化に取り組んだことから改善している。今後も、現在の水準の維持に努める。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E426B3D-871B-4E67-A26A-74F86E6C9130}"/>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6871E0F-37A7-4206-8B89-0D2F900BE3B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F71A7DA1-B8C2-4056-8476-F6215C5044F7}"/>
            </a:ext>
          </a:extLst>
        </xdr:cNvPr>
        <xdr:cNvCxnSpPr/>
      </xdr:nvCxnSpPr>
      <xdr:spPr>
        <a:xfrm>
          <a:off x="11666855" y="1532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6440138B-607F-4E0B-9CC2-DA7E61FD7B8E}"/>
            </a:ext>
          </a:extLst>
        </xdr:cNvPr>
        <xdr:cNvSpPr txBox="1"/>
      </xdr:nvSpPr>
      <xdr:spPr>
        <a:xfrm>
          <a:off x="10981055"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2FEFD14-5BF6-4B32-AB16-77D0122CDD95}"/>
            </a:ext>
          </a:extLst>
        </xdr:cNvPr>
        <xdr:cNvCxnSpPr/>
      </xdr:nvCxnSpPr>
      <xdr:spPr>
        <a:xfrm>
          <a:off x="11666855" y="1484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5FE3C916-1871-4237-8CEF-2260B6187806}"/>
            </a:ext>
          </a:extLst>
        </xdr:cNvPr>
        <xdr:cNvSpPr txBox="1"/>
      </xdr:nvSpPr>
      <xdr:spPr>
        <a:xfrm>
          <a:off x="10981055"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40B393B6-B822-4536-958E-28CDA36D9F62}"/>
            </a:ext>
          </a:extLst>
        </xdr:cNvPr>
        <xdr:cNvCxnSpPr/>
      </xdr:nvCxnSpPr>
      <xdr:spPr>
        <a:xfrm>
          <a:off x="11666855" y="1435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D1B1DDF-997A-47C1-8E90-8CAD6BBE7BC0}"/>
            </a:ext>
          </a:extLst>
        </xdr:cNvPr>
        <xdr:cNvSpPr txBox="1"/>
      </xdr:nvSpPr>
      <xdr:spPr>
        <a:xfrm>
          <a:off x="10981055"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B8DA6953-0B87-4F41-BF7A-D1E42DE8BDF2}"/>
            </a:ext>
          </a:extLst>
        </xdr:cNvPr>
        <xdr:cNvCxnSpPr/>
      </xdr:nvCxnSpPr>
      <xdr:spPr>
        <a:xfrm>
          <a:off x="11666855" y="1388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AB385C29-FB81-46BE-917B-326131FA8FCA}"/>
            </a:ext>
          </a:extLst>
        </xdr:cNvPr>
        <xdr:cNvSpPr txBox="1"/>
      </xdr:nvSpPr>
      <xdr:spPr>
        <a:xfrm>
          <a:off x="10981055"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8FE076C-3D49-40F2-BEA7-3446B8B2AA41}"/>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8D4C1DC-DF63-4AAE-ADEF-1113BD6266AD}"/>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304B443C-2AAF-4540-B576-47F5B6B6F3C2}"/>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38CE7BDF-F7BC-4176-BFC1-6774CEB10BE9}"/>
            </a:ext>
          </a:extLst>
        </xdr:cNvPr>
        <xdr:cNvCxnSpPr/>
      </xdr:nvCxnSpPr>
      <xdr:spPr>
        <a:xfrm flipV="1">
          <a:off x="15476855" y="14086713"/>
          <a:ext cx="0" cy="1228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A167E8C0-74B0-4909-ADBE-37DA104D5874}"/>
            </a:ext>
          </a:extLst>
        </xdr:cNvPr>
        <xdr:cNvSpPr txBox="1"/>
      </xdr:nvSpPr>
      <xdr:spPr>
        <a:xfrm>
          <a:off x="15560040" y="15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3F706D87-8F0D-4580-863E-2CA14C15A66D}"/>
            </a:ext>
          </a:extLst>
        </xdr:cNvPr>
        <xdr:cNvCxnSpPr/>
      </xdr:nvCxnSpPr>
      <xdr:spPr>
        <a:xfrm>
          <a:off x="15408910" y="1531543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E81E883E-CE8F-437C-812F-9702177877DE}"/>
            </a:ext>
          </a:extLst>
        </xdr:cNvPr>
        <xdr:cNvSpPr txBox="1"/>
      </xdr:nvSpPr>
      <xdr:spPr>
        <a:xfrm>
          <a:off x="1556004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FF6D2C9B-5DA7-41A7-9F2C-4D79C6E54F5C}"/>
            </a:ext>
          </a:extLst>
        </xdr:cNvPr>
        <xdr:cNvCxnSpPr/>
      </xdr:nvCxnSpPr>
      <xdr:spPr>
        <a:xfrm>
          <a:off x="15408910" y="1408671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4826</xdr:rowOff>
    </xdr:to>
    <xdr:cxnSp macro="">
      <xdr:nvCxnSpPr>
        <xdr:cNvPr id="253" name="直線コネクタ 252">
          <a:extLst>
            <a:ext uri="{FF2B5EF4-FFF2-40B4-BE49-F238E27FC236}">
              <a16:creationId xmlns:a16="http://schemas.microsoft.com/office/drawing/2014/main" id="{DF144BAB-24D5-48A1-A9E9-5FDD784877A6}"/>
            </a:ext>
          </a:extLst>
        </xdr:cNvPr>
        <xdr:cNvCxnSpPr/>
      </xdr:nvCxnSpPr>
      <xdr:spPr>
        <a:xfrm flipV="1">
          <a:off x="14714855" y="15041244"/>
          <a:ext cx="762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977CB6A3-5A79-41FD-92C3-0A9E86A60F41}"/>
            </a:ext>
          </a:extLst>
        </xdr:cNvPr>
        <xdr:cNvSpPr txBox="1"/>
      </xdr:nvSpPr>
      <xdr:spPr>
        <a:xfrm>
          <a:off x="1556004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BE0F0B4B-F594-4750-88B3-C54B5A4017FA}"/>
            </a:ext>
          </a:extLst>
        </xdr:cNvPr>
        <xdr:cNvSpPr/>
      </xdr:nvSpPr>
      <xdr:spPr>
        <a:xfrm>
          <a:off x="15427960" y="1505902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88</xdr:row>
      <xdr:rowOff>4826</xdr:rowOff>
    </xdr:to>
    <xdr:cxnSp macro="">
      <xdr:nvCxnSpPr>
        <xdr:cNvPr id="256" name="直線コネクタ 255">
          <a:extLst>
            <a:ext uri="{FF2B5EF4-FFF2-40B4-BE49-F238E27FC236}">
              <a16:creationId xmlns:a16="http://schemas.microsoft.com/office/drawing/2014/main" id="{D7DFEBC2-2F0C-4610-8FD1-FA45F30AF20E}"/>
            </a:ext>
          </a:extLst>
        </xdr:cNvPr>
        <xdr:cNvCxnSpPr/>
      </xdr:nvCxnSpPr>
      <xdr:spPr>
        <a:xfrm>
          <a:off x="13903960" y="14842490"/>
          <a:ext cx="810895" cy="2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E530A975-CDAF-4A14-B55B-F014E92C645B}"/>
            </a:ext>
          </a:extLst>
        </xdr:cNvPr>
        <xdr:cNvSpPr/>
      </xdr:nvSpPr>
      <xdr:spPr>
        <a:xfrm>
          <a:off x="14665960" y="1507058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D8D146FF-F7C0-4048-95D2-22F9A23C1904}"/>
            </a:ext>
          </a:extLst>
        </xdr:cNvPr>
        <xdr:cNvSpPr txBox="1"/>
      </xdr:nvSpPr>
      <xdr:spPr>
        <a:xfrm>
          <a:off x="14371955" y="15155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74930</xdr:rowOff>
    </xdr:to>
    <xdr:cxnSp macro="">
      <xdr:nvCxnSpPr>
        <xdr:cNvPr id="259" name="直線コネクタ 258">
          <a:extLst>
            <a:ext uri="{FF2B5EF4-FFF2-40B4-BE49-F238E27FC236}">
              <a16:creationId xmlns:a16="http://schemas.microsoft.com/office/drawing/2014/main" id="{7137EE71-E2C3-4B4C-BD84-AF82B1E203A9}"/>
            </a:ext>
          </a:extLst>
        </xdr:cNvPr>
        <xdr:cNvCxnSpPr/>
      </xdr:nvCxnSpPr>
      <xdr:spPr>
        <a:xfrm flipV="1">
          <a:off x="13106400" y="14842490"/>
          <a:ext cx="79756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22623DE1-772C-401E-89B2-81EA06CA6C12}"/>
            </a:ext>
          </a:extLst>
        </xdr:cNvPr>
        <xdr:cNvSpPr/>
      </xdr:nvSpPr>
      <xdr:spPr>
        <a:xfrm>
          <a:off x="13868400" y="1506575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801E0782-76BF-4C32-A1FF-5DBB75EBD51E}"/>
            </a:ext>
          </a:extLst>
        </xdr:cNvPr>
        <xdr:cNvSpPr txBox="1"/>
      </xdr:nvSpPr>
      <xdr:spPr>
        <a:xfrm>
          <a:off x="13555345" y="151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7365</xdr:rowOff>
    </xdr:from>
    <xdr:to>
      <xdr:col>68</xdr:col>
      <xdr:colOff>152400</xdr:colOff>
      <xdr:row>87</xdr:row>
      <xdr:rowOff>74930</xdr:rowOff>
    </xdr:to>
    <xdr:cxnSp macro="">
      <xdr:nvCxnSpPr>
        <xdr:cNvPr id="262" name="直線コネクタ 261">
          <a:extLst>
            <a:ext uri="{FF2B5EF4-FFF2-40B4-BE49-F238E27FC236}">
              <a16:creationId xmlns:a16="http://schemas.microsoft.com/office/drawing/2014/main" id="{457402C6-3503-4C02-A46B-F8481946579A}"/>
            </a:ext>
          </a:extLst>
        </xdr:cNvPr>
        <xdr:cNvCxnSpPr/>
      </xdr:nvCxnSpPr>
      <xdr:spPr>
        <a:xfrm>
          <a:off x="12289790" y="14925420"/>
          <a:ext cx="816610" cy="6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25D56C51-39DD-4860-B61D-05196CEAB4D6}"/>
            </a:ext>
          </a:extLst>
        </xdr:cNvPr>
        <xdr:cNvSpPr/>
      </xdr:nvSpPr>
      <xdr:spPr>
        <a:xfrm>
          <a:off x="13051790" y="15065756"/>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94C2669D-D2E5-4F4C-9778-0576C1FD928B}"/>
            </a:ext>
          </a:extLst>
        </xdr:cNvPr>
        <xdr:cNvSpPr txBox="1"/>
      </xdr:nvSpPr>
      <xdr:spPr>
        <a:xfrm>
          <a:off x="12763500" y="151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BA84F5F9-D475-49DB-AF2C-A3F8D1593139}"/>
            </a:ext>
          </a:extLst>
        </xdr:cNvPr>
        <xdr:cNvSpPr/>
      </xdr:nvSpPr>
      <xdr:spPr>
        <a:xfrm>
          <a:off x="12246610" y="150657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72ADE6D5-7CE5-4D3D-9E89-53D84E523F34}"/>
            </a:ext>
          </a:extLst>
        </xdr:cNvPr>
        <xdr:cNvSpPr txBox="1"/>
      </xdr:nvSpPr>
      <xdr:spPr>
        <a:xfrm>
          <a:off x="11946890" y="151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680AAA44-EB27-401F-9295-D59DEF633F33}"/>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9B99AD1-B03F-4214-A5E9-8EB6C2D51106}"/>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1CED3DA-2FDA-4049-B79B-CBDDE1AB8CB2}"/>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BD02AD0-441D-4F9F-B75F-EE0A840E24D2}"/>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30529D5-2464-4C0D-885E-619D037F9D32}"/>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2" name="楕円 271">
          <a:extLst>
            <a:ext uri="{FF2B5EF4-FFF2-40B4-BE49-F238E27FC236}">
              <a16:creationId xmlns:a16="http://schemas.microsoft.com/office/drawing/2014/main" id="{40326290-0871-4269-9435-8E24A0746965}"/>
            </a:ext>
          </a:extLst>
        </xdr:cNvPr>
        <xdr:cNvSpPr/>
      </xdr:nvSpPr>
      <xdr:spPr>
        <a:xfrm>
          <a:off x="15427960" y="1498663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88916</xdr:rowOff>
    </xdr:from>
    <xdr:ext cx="762000" cy="259045"/>
    <xdr:sp macro="" textlink="">
      <xdr:nvSpPr>
        <xdr:cNvPr id="273" name="給与水準   （国との比較）該当値テキスト">
          <a:extLst>
            <a:ext uri="{FF2B5EF4-FFF2-40B4-BE49-F238E27FC236}">
              <a16:creationId xmlns:a16="http://schemas.microsoft.com/office/drawing/2014/main" id="{9A521EB9-A96D-473C-80C1-07435C139108}"/>
            </a:ext>
          </a:extLst>
        </xdr:cNvPr>
        <xdr:cNvSpPr txBox="1"/>
      </xdr:nvSpPr>
      <xdr:spPr>
        <a:xfrm>
          <a:off x="15560040" y="1483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125476</xdr:rowOff>
    </xdr:from>
    <xdr:to>
      <xdr:col>77</xdr:col>
      <xdr:colOff>95250</xdr:colOff>
      <xdr:row>88</xdr:row>
      <xdr:rowOff>55626</xdr:rowOff>
    </xdr:to>
    <xdr:sp macro="" textlink="">
      <xdr:nvSpPr>
        <xdr:cNvPr id="274" name="楕円 273">
          <a:extLst>
            <a:ext uri="{FF2B5EF4-FFF2-40B4-BE49-F238E27FC236}">
              <a16:creationId xmlns:a16="http://schemas.microsoft.com/office/drawing/2014/main" id="{49EA76F1-7035-4092-8480-CFA32A609055}"/>
            </a:ext>
          </a:extLst>
        </xdr:cNvPr>
        <xdr:cNvSpPr/>
      </xdr:nvSpPr>
      <xdr:spPr>
        <a:xfrm>
          <a:off x="14665960" y="1504353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65803</xdr:rowOff>
    </xdr:from>
    <xdr:ext cx="736600" cy="259045"/>
    <xdr:sp macro="" textlink="">
      <xdr:nvSpPr>
        <xdr:cNvPr id="275" name="テキスト ボックス 274">
          <a:extLst>
            <a:ext uri="{FF2B5EF4-FFF2-40B4-BE49-F238E27FC236}">
              <a16:creationId xmlns:a16="http://schemas.microsoft.com/office/drawing/2014/main" id="{C968F850-8EFC-433F-8A46-4D6254594D14}"/>
            </a:ext>
          </a:extLst>
        </xdr:cNvPr>
        <xdr:cNvSpPr txBox="1"/>
      </xdr:nvSpPr>
      <xdr:spPr>
        <a:xfrm>
          <a:off x="14371955" y="1480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6" name="楕円 275">
          <a:extLst>
            <a:ext uri="{FF2B5EF4-FFF2-40B4-BE49-F238E27FC236}">
              <a16:creationId xmlns:a16="http://schemas.microsoft.com/office/drawing/2014/main" id="{7BA0057C-005C-40DD-AD96-D9728C7E0AA3}"/>
            </a:ext>
          </a:extLst>
        </xdr:cNvPr>
        <xdr:cNvSpPr/>
      </xdr:nvSpPr>
      <xdr:spPr>
        <a:xfrm>
          <a:off x="13868400" y="14799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FC32D717-EE91-48FB-800F-B5505A409072}"/>
            </a:ext>
          </a:extLst>
        </xdr:cNvPr>
        <xdr:cNvSpPr txBox="1"/>
      </xdr:nvSpPr>
      <xdr:spPr>
        <a:xfrm>
          <a:off x="13555345" y="145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8" name="楕円 277">
          <a:extLst>
            <a:ext uri="{FF2B5EF4-FFF2-40B4-BE49-F238E27FC236}">
              <a16:creationId xmlns:a16="http://schemas.microsoft.com/office/drawing/2014/main" id="{6807C250-60D1-44C0-A0F6-7FA725CA2385}"/>
            </a:ext>
          </a:extLst>
        </xdr:cNvPr>
        <xdr:cNvSpPr/>
      </xdr:nvSpPr>
      <xdr:spPr>
        <a:xfrm>
          <a:off x="13051790" y="1493647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135907</xdr:rowOff>
    </xdr:from>
    <xdr:ext cx="762000" cy="259045"/>
    <xdr:sp macro="" textlink="">
      <xdr:nvSpPr>
        <xdr:cNvPr id="279" name="テキスト ボックス 278">
          <a:extLst>
            <a:ext uri="{FF2B5EF4-FFF2-40B4-BE49-F238E27FC236}">
              <a16:creationId xmlns:a16="http://schemas.microsoft.com/office/drawing/2014/main" id="{7F2BBE25-3481-42D0-BE58-6FE460E751F5}"/>
            </a:ext>
          </a:extLst>
        </xdr:cNvPr>
        <xdr:cNvSpPr txBox="1"/>
      </xdr:nvSpPr>
      <xdr:spPr>
        <a:xfrm>
          <a:off x="12763500" y="147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128015</xdr:rowOff>
    </xdr:from>
    <xdr:to>
      <xdr:col>64</xdr:col>
      <xdr:colOff>152400</xdr:colOff>
      <xdr:row>87</xdr:row>
      <xdr:rowOff>58165</xdr:rowOff>
    </xdr:to>
    <xdr:sp macro="" textlink="">
      <xdr:nvSpPr>
        <xdr:cNvPr id="280" name="楕円 279">
          <a:extLst>
            <a:ext uri="{FF2B5EF4-FFF2-40B4-BE49-F238E27FC236}">
              <a16:creationId xmlns:a16="http://schemas.microsoft.com/office/drawing/2014/main" id="{7EB859DD-06FE-4081-A722-B0A0527C8F62}"/>
            </a:ext>
          </a:extLst>
        </xdr:cNvPr>
        <xdr:cNvSpPr/>
      </xdr:nvSpPr>
      <xdr:spPr>
        <a:xfrm>
          <a:off x="12246610" y="1487652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68342</xdr:rowOff>
    </xdr:from>
    <xdr:ext cx="762000" cy="259045"/>
    <xdr:sp macro="" textlink="">
      <xdr:nvSpPr>
        <xdr:cNvPr id="281" name="テキスト ボックス 280">
          <a:extLst>
            <a:ext uri="{FF2B5EF4-FFF2-40B4-BE49-F238E27FC236}">
              <a16:creationId xmlns:a16="http://schemas.microsoft.com/office/drawing/2014/main" id="{13DB64F3-7617-40EC-A4E1-961D3E6103FF}"/>
            </a:ext>
          </a:extLst>
        </xdr:cNvPr>
        <xdr:cNvSpPr txBox="1"/>
      </xdr:nvSpPr>
      <xdr:spPr>
        <a:xfrm>
          <a:off x="11946890" y="146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4E2C2A58-1453-4136-841A-3E9E6AD17CFE}"/>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FF51B06-B729-4857-A104-99D9C6226694}"/>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831CFAA9-2B73-4042-A8A9-1A3B07FC598B}"/>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2191F4A-0650-4213-922F-A6498316208A}"/>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67D1D17E-846C-42FF-AB2C-ED21D260FEB4}"/>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D4C15713-8C30-4F80-A0C5-69A6467CF9A3}"/>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32BAE67-A40F-46A7-861C-A4608874F7E7}"/>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A249F29-EB58-49BF-B449-541EF1CAB386}"/>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17D90EB4-3E30-4173-A9A3-049A593DF01A}"/>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14EA357-4068-43CB-9331-A7C840CF5B04}"/>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5DBDC2EF-6D24-4AFD-B5DD-345730023318}"/>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74C88B60-B432-477C-B347-6B5057A1A30D}"/>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A3FCE1AF-AE0F-4735-940C-12A9B75055CE}"/>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類似団体平均を大きく上回っているが、人口が８１３人（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国調）と少ないため、相対的に高くならざるを得ない指標である。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8CDD2847-C5A7-4CFE-B80A-80A03261B81C}"/>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FA4E24C-2D4F-4B7D-90E8-7547C4C50D46}"/>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DB9ADE4B-11AE-4113-A2B4-34F2A9D73A1D}"/>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092556D-D949-4689-A39F-D283C344B1B8}"/>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421BD5CD-B938-4770-BC9C-1976D63B8CA5}"/>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E123D21F-E34E-405A-9EAF-DE0A0F52766F}"/>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24CD0C71-903C-4087-A185-F7950E19B8BB}"/>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D8B44EDF-3A47-4584-B5D6-6C8CFB10B789}"/>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BF0CE2FD-6AB8-4E7F-8D11-4B3DDB4B4B40}"/>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2755FA4C-359E-498E-9696-901A530D4443}"/>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952418DD-3C0F-4E32-ADC3-EE9B5A1503E3}"/>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B49B9169-E0F0-4C47-906D-D84064CCA971}"/>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599A3A6-B27E-49B5-967D-2186A5A62D4B}"/>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3AAE8A68-D007-4906-ADA1-70F824D26DD2}"/>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CFC7CCF2-2A3D-428D-AC47-27BCA4FA7E10}"/>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CF644BF-36E1-402A-8E35-BC035417409E}"/>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49E8285-C1A6-4099-BAC6-D25F40EA8E98}"/>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24CDB23-048F-4725-B29F-2B9C7311B66B}"/>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5F3957D0-F293-4E02-897D-E6A7BA5AEE8B}"/>
            </a:ext>
          </a:extLst>
        </xdr:cNvPr>
        <xdr:cNvCxnSpPr/>
      </xdr:nvCxnSpPr>
      <xdr:spPr>
        <a:xfrm flipV="1">
          <a:off x="15476855" y="1003557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CFF874C9-8F22-474E-999B-6DF180C3FD11}"/>
            </a:ext>
          </a:extLst>
        </xdr:cNvPr>
        <xdr:cNvSpPr txBox="1"/>
      </xdr:nvSpPr>
      <xdr:spPr>
        <a:xfrm>
          <a:off x="15560040" y="11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1D1AD1C7-B757-4888-8CD0-8289EDF5DFFA}"/>
            </a:ext>
          </a:extLst>
        </xdr:cNvPr>
        <xdr:cNvCxnSpPr/>
      </xdr:nvCxnSpPr>
      <xdr:spPr>
        <a:xfrm>
          <a:off x="15408910" y="1168020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91DA61B9-851A-4E3F-B2BF-BDB3BB3CF8E1}"/>
            </a:ext>
          </a:extLst>
        </xdr:cNvPr>
        <xdr:cNvSpPr txBox="1"/>
      </xdr:nvSpPr>
      <xdr:spPr>
        <a:xfrm>
          <a:off x="15560040" y="978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7F3DEECC-4978-404E-AF0B-4B5C6BBB1996}"/>
            </a:ext>
          </a:extLst>
        </xdr:cNvPr>
        <xdr:cNvCxnSpPr/>
      </xdr:nvCxnSpPr>
      <xdr:spPr>
        <a:xfrm>
          <a:off x="15408910" y="1003557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143039</xdr:rowOff>
    </xdr:from>
    <xdr:to>
      <xdr:col>81</xdr:col>
      <xdr:colOff>44450</xdr:colOff>
      <xdr:row>63</xdr:row>
      <xdr:rowOff>48804</xdr:rowOff>
    </xdr:to>
    <xdr:cxnSp macro="">
      <xdr:nvCxnSpPr>
        <xdr:cNvPr id="318" name="直線コネクタ 317">
          <a:extLst>
            <a:ext uri="{FF2B5EF4-FFF2-40B4-BE49-F238E27FC236}">
              <a16:creationId xmlns:a16="http://schemas.microsoft.com/office/drawing/2014/main" id="{15040EF3-5465-47FE-8C61-15CE6F771E1D}"/>
            </a:ext>
          </a:extLst>
        </xdr:cNvPr>
        <xdr:cNvCxnSpPr/>
      </xdr:nvCxnSpPr>
      <xdr:spPr>
        <a:xfrm>
          <a:off x="14714855" y="10771034"/>
          <a:ext cx="762000" cy="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DE201269-C0B5-43F0-B9EF-9D47011EE186}"/>
            </a:ext>
          </a:extLst>
        </xdr:cNvPr>
        <xdr:cNvSpPr txBox="1"/>
      </xdr:nvSpPr>
      <xdr:spPr>
        <a:xfrm>
          <a:off x="15560040" y="1020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D9CC2262-5001-4626-AEDF-A89B46728276}"/>
            </a:ext>
          </a:extLst>
        </xdr:cNvPr>
        <xdr:cNvSpPr/>
      </xdr:nvSpPr>
      <xdr:spPr>
        <a:xfrm>
          <a:off x="15427960" y="10360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92365</xdr:rowOff>
    </xdr:from>
    <xdr:to>
      <xdr:col>77</xdr:col>
      <xdr:colOff>44450</xdr:colOff>
      <xdr:row>62</xdr:row>
      <xdr:rowOff>143039</xdr:rowOff>
    </xdr:to>
    <xdr:cxnSp macro="">
      <xdr:nvCxnSpPr>
        <xdr:cNvPr id="321" name="直線コネクタ 320">
          <a:extLst>
            <a:ext uri="{FF2B5EF4-FFF2-40B4-BE49-F238E27FC236}">
              <a16:creationId xmlns:a16="http://schemas.microsoft.com/office/drawing/2014/main" id="{3A0F0D07-7B22-41A7-B859-9E5DB2828369}"/>
            </a:ext>
          </a:extLst>
        </xdr:cNvPr>
        <xdr:cNvCxnSpPr/>
      </xdr:nvCxnSpPr>
      <xdr:spPr>
        <a:xfrm>
          <a:off x="13903960" y="10726075"/>
          <a:ext cx="810895"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526FD084-A15D-4B65-A45C-D69998F70372}"/>
            </a:ext>
          </a:extLst>
        </xdr:cNvPr>
        <xdr:cNvSpPr/>
      </xdr:nvSpPr>
      <xdr:spPr>
        <a:xfrm>
          <a:off x="14665960" y="10337274"/>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7F98F6E7-156B-4A3F-992D-18ADE8B767E6}"/>
            </a:ext>
          </a:extLst>
        </xdr:cNvPr>
        <xdr:cNvSpPr txBox="1"/>
      </xdr:nvSpPr>
      <xdr:spPr>
        <a:xfrm>
          <a:off x="14371955" y="10106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92365</xdr:rowOff>
    </xdr:from>
    <xdr:to>
      <xdr:col>72</xdr:col>
      <xdr:colOff>203200</xdr:colOff>
      <xdr:row>64</xdr:row>
      <xdr:rowOff>49022</xdr:rowOff>
    </xdr:to>
    <xdr:cxnSp macro="">
      <xdr:nvCxnSpPr>
        <xdr:cNvPr id="324" name="直線コネクタ 323">
          <a:extLst>
            <a:ext uri="{FF2B5EF4-FFF2-40B4-BE49-F238E27FC236}">
              <a16:creationId xmlns:a16="http://schemas.microsoft.com/office/drawing/2014/main" id="{BDCAA21F-BACB-4023-95F1-66A263D67A16}"/>
            </a:ext>
          </a:extLst>
        </xdr:cNvPr>
        <xdr:cNvCxnSpPr/>
      </xdr:nvCxnSpPr>
      <xdr:spPr>
        <a:xfrm flipV="1">
          <a:off x="13106400" y="10726075"/>
          <a:ext cx="797560" cy="29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9B970564-78CC-4CDA-883A-4989D03901FD}"/>
            </a:ext>
          </a:extLst>
        </xdr:cNvPr>
        <xdr:cNvSpPr/>
      </xdr:nvSpPr>
      <xdr:spPr>
        <a:xfrm>
          <a:off x="13868400" y="1032192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4793CDC0-894F-4FA4-8815-D384858315D5}"/>
            </a:ext>
          </a:extLst>
        </xdr:cNvPr>
        <xdr:cNvSpPr txBox="1"/>
      </xdr:nvSpPr>
      <xdr:spPr>
        <a:xfrm>
          <a:off x="13555345" y="1008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10196</xdr:rowOff>
    </xdr:from>
    <xdr:to>
      <xdr:col>68</xdr:col>
      <xdr:colOff>152400</xdr:colOff>
      <xdr:row>64</xdr:row>
      <xdr:rowOff>49022</xdr:rowOff>
    </xdr:to>
    <xdr:cxnSp macro="">
      <xdr:nvCxnSpPr>
        <xdr:cNvPr id="327" name="直線コネクタ 326">
          <a:extLst>
            <a:ext uri="{FF2B5EF4-FFF2-40B4-BE49-F238E27FC236}">
              <a16:creationId xmlns:a16="http://schemas.microsoft.com/office/drawing/2014/main" id="{A70E2796-7469-475C-B720-D639E03921D0}"/>
            </a:ext>
          </a:extLst>
        </xdr:cNvPr>
        <xdr:cNvCxnSpPr/>
      </xdr:nvCxnSpPr>
      <xdr:spPr>
        <a:xfrm>
          <a:off x="12289790" y="10813451"/>
          <a:ext cx="81661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B1A56DE1-B2DD-466B-BB7A-728B7FFBC92B}"/>
            </a:ext>
          </a:extLst>
        </xdr:cNvPr>
        <xdr:cNvSpPr/>
      </xdr:nvSpPr>
      <xdr:spPr>
        <a:xfrm>
          <a:off x="13051790" y="1030467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5D8A2167-B530-4D21-B5D8-23FE1250DCCF}"/>
            </a:ext>
          </a:extLst>
        </xdr:cNvPr>
        <xdr:cNvSpPr txBox="1"/>
      </xdr:nvSpPr>
      <xdr:spPr>
        <a:xfrm>
          <a:off x="12763500" y="100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84FF4A71-519A-4484-84AE-65616B412AFC}"/>
            </a:ext>
          </a:extLst>
        </xdr:cNvPr>
        <xdr:cNvSpPr/>
      </xdr:nvSpPr>
      <xdr:spPr>
        <a:xfrm>
          <a:off x="12246610" y="1029055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38820183-C700-4943-811E-A322C89D3489}"/>
            </a:ext>
          </a:extLst>
        </xdr:cNvPr>
        <xdr:cNvSpPr txBox="1"/>
      </xdr:nvSpPr>
      <xdr:spPr>
        <a:xfrm>
          <a:off x="1194689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CD2DCAF-0879-4369-B31C-D20CCFE32948}"/>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3BC23EC-32DE-4805-A979-6C8B015D5416}"/>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A447498-2410-48E7-853C-F9CD712CBA9E}"/>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D422924-540F-4BFC-9643-5F3D7269A1DB}"/>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0C5C290-DF09-40A1-A511-20459C0AE0CD}"/>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169454</xdr:rowOff>
    </xdr:from>
    <xdr:to>
      <xdr:col>81</xdr:col>
      <xdr:colOff>95250</xdr:colOff>
      <xdr:row>63</xdr:row>
      <xdr:rowOff>99604</xdr:rowOff>
    </xdr:to>
    <xdr:sp macro="" textlink="">
      <xdr:nvSpPr>
        <xdr:cNvPr id="337" name="楕円 336">
          <a:extLst>
            <a:ext uri="{FF2B5EF4-FFF2-40B4-BE49-F238E27FC236}">
              <a16:creationId xmlns:a16="http://schemas.microsoft.com/office/drawing/2014/main" id="{86F6141F-3226-4A12-BA6D-6D68FC6EA621}"/>
            </a:ext>
          </a:extLst>
        </xdr:cNvPr>
        <xdr:cNvSpPr/>
      </xdr:nvSpPr>
      <xdr:spPr>
        <a:xfrm>
          <a:off x="15427960" y="10803164"/>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141531</xdr:rowOff>
    </xdr:from>
    <xdr:ext cx="762000" cy="259045"/>
    <xdr:sp macro="" textlink="">
      <xdr:nvSpPr>
        <xdr:cNvPr id="338" name="定員管理の状況該当値テキスト">
          <a:extLst>
            <a:ext uri="{FF2B5EF4-FFF2-40B4-BE49-F238E27FC236}">
              <a16:creationId xmlns:a16="http://schemas.microsoft.com/office/drawing/2014/main" id="{26D4FDE7-F2A2-48E4-9755-987D07F80CD4}"/>
            </a:ext>
          </a:extLst>
        </xdr:cNvPr>
        <xdr:cNvSpPr txBox="1"/>
      </xdr:nvSpPr>
      <xdr:spPr>
        <a:xfrm>
          <a:off x="15560040" y="1076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92239</xdr:rowOff>
    </xdr:from>
    <xdr:to>
      <xdr:col>77</xdr:col>
      <xdr:colOff>95250</xdr:colOff>
      <xdr:row>63</xdr:row>
      <xdr:rowOff>22389</xdr:rowOff>
    </xdr:to>
    <xdr:sp macro="" textlink="">
      <xdr:nvSpPr>
        <xdr:cNvPr id="339" name="楕円 338">
          <a:extLst>
            <a:ext uri="{FF2B5EF4-FFF2-40B4-BE49-F238E27FC236}">
              <a16:creationId xmlns:a16="http://schemas.microsoft.com/office/drawing/2014/main" id="{D10C59B5-E26A-472B-9247-86092C4FA599}"/>
            </a:ext>
          </a:extLst>
        </xdr:cNvPr>
        <xdr:cNvSpPr/>
      </xdr:nvSpPr>
      <xdr:spPr>
        <a:xfrm>
          <a:off x="14665960" y="10725949"/>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7166</xdr:rowOff>
    </xdr:from>
    <xdr:ext cx="736600" cy="259045"/>
    <xdr:sp macro="" textlink="">
      <xdr:nvSpPr>
        <xdr:cNvPr id="340" name="テキスト ボックス 339">
          <a:extLst>
            <a:ext uri="{FF2B5EF4-FFF2-40B4-BE49-F238E27FC236}">
              <a16:creationId xmlns:a16="http://schemas.microsoft.com/office/drawing/2014/main" id="{7235AB62-14C8-4228-99B7-242130AB4ADC}"/>
            </a:ext>
          </a:extLst>
        </xdr:cNvPr>
        <xdr:cNvSpPr txBox="1"/>
      </xdr:nvSpPr>
      <xdr:spPr>
        <a:xfrm>
          <a:off x="14371955" y="1081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41565</xdr:rowOff>
    </xdr:from>
    <xdr:to>
      <xdr:col>73</xdr:col>
      <xdr:colOff>44450</xdr:colOff>
      <xdr:row>62</xdr:row>
      <xdr:rowOff>143165</xdr:rowOff>
    </xdr:to>
    <xdr:sp macro="" textlink="">
      <xdr:nvSpPr>
        <xdr:cNvPr id="341" name="楕円 340">
          <a:extLst>
            <a:ext uri="{FF2B5EF4-FFF2-40B4-BE49-F238E27FC236}">
              <a16:creationId xmlns:a16="http://schemas.microsoft.com/office/drawing/2014/main" id="{40A4E05C-57D7-4368-8F8B-7D62EB1A3FA9}"/>
            </a:ext>
          </a:extLst>
        </xdr:cNvPr>
        <xdr:cNvSpPr/>
      </xdr:nvSpPr>
      <xdr:spPr>
        <a:xfrm>
          <a:off x="13868400" y="10671465"/>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127942</xdr:rowOff>
    </xdr:from>
    <xdr:ext cx="762000" cy="259045"/>
    <xdr:sp macro="" textlink="">
      <xdr:nvSpPr>
        <xdr:cNvPr id="342" name="テキスト ボックス 341">
          <a:extLst>
            <a:ext uri="{FF2B5EF4-FFF2-40B4-BE49-F238E27FC236}">
              <a16:creationId xmlns:a16="http://schemas.microsoft.com/office/drawing/2014/main" id="{2BF1823A-A26D-4FCC-917E-A18FF1898ABA}"/>
            </a:ext>
          </a:extLst>
        </xdr:cNvPr>
        <xdr:cNvSpPr txBox="1"/>
      </xdr:nvSpPr>
      <xdr:spPr>
        <a:xfrm>
          <a:off x="13555345" y="107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169672</xdr:rowOff>
    </xdr:from>
    <xdr:to>
      <xdr:col>68</xdr:col>
      <xdr:colOff>203200</xdr:colOff>
      <xdr:row>64</xdr:row>
      <xdr:rowOff>99822</xdr:rowOff>
    </xdr:to>
    <xdr:sp macro="" textlink="">
      <xdr:nvSpPr>
        <xdr:cNvPr id="343" name="楕円 342">
          <a:extLst>
            <a:ext uri="{FF2B5EF4-FFF2-40B4-BE49-F238E27FC236}">
              <a16:creationId xmlns:a16="http://schemas.microsoft.com/office/drawing/2014/main" id="{C9FB7C87-B121-4B82-A77E-72B27B46C168}"/>
            </a:ext>
          </a:extLst>
        </xdr:cNvPr>
        <xdr:cNvSpPr/>
      </xdr:nvSpPr>
      <xdr:spPr>
        <a:xfrm>
          <a:off x="13051790" y="1097483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84599</xdr:rowOff>
    </xdr:from>
    <xdr:ext cx="762000" cy="259045"/>
    <xdr:sp macro="" textlink="">
      <xdr:nvSpPr>
        <xdr:cNvPr id="344" name="テキスト ボックス 343">
          <a:extLst>
            <a:ext uri="{FF2B5EF4-FFF2-40B4-BE49-F238E27FC236}">
              <a16:creationId xmlns:a16="http://schemas.microsoft.com/office/drawing/2014/main" id="{0EC12D87-CF84-4482-AA8C-06ECA2FD982D}"/>
            </a:ext>
          </a:extLst>
        </xdr:cNvPr>
        <xdr:cNvSpPr txBox="1"/>
      </xdr:nvSpPr>
      <xdr:spPr>
        <a:xfrm>
          <a:off x="12763500" y="1105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130846</xdr:rowOff>
    </xdr:from>
    <xdr:to>
      <xdr:col>64</xdr:col>
      <xdr:colOff>152400</xdr:colOff>
      <xdr:row>63</xdr:row>
      <xdr:rowOff>60996</xdr:rowOff>
    </xdr:to>
    <xdr:sp macro="" textlink="">
      <xdr:nvSpPr>
        <xdr:cNvPr id="345" name="楕円 344">
          <a:extLst>
            <a:ext uri="{FF2B5EF4-FFF2-40B4-BE49-F238E27FC236}">
              <a16:creationId xmlns:a16="http://schemas.microsoft.com/office/drawing/2014/main" id="{2DB2B687-331F-462F-B183-88E0A82D0B6C}"/>
            </a:ext>
          </a:extLst>
        </xdr:cNvPr>
        <xdr:cNvSpPr/>
      </xdr:nvSpPr>
      <xdr:spPr>
        <a:xfrm>
          <a:off x="12246610" y="1076455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45773</xdr:rowOff>
    </xdr:from>
    <xdr:ext cx="762000" cy="259045"/>
    <xdr:sp macro="" textlink="">
      <xdr:nvSpPr>
        <xdr:cNvPr id="346" name="テキスト ボックス 345">
          <a:extLst>
            <a:ext uri="{FF2B5EF4-FFF2-40B4-BE49-F238E27FC236}">
              <a16:creationId xmlns:a16="http://schemas.microsoft.com/office/drawing/2014/main" id="{7C20F808-226A-40A3-AE55-6D9A355AB4AD}"/>
            </a:ext>
          </a:extLst>
        </xdr:cNvPr>
        <xdr:cNvSpPr txBox="1"/>
      </xdr:nvSpPr>
      <xdr:spPr>
        <a:xfrm>
          <a:off x="11946890" y="108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AD6CD354-2F3B-40E2-AD70-60CF7AA48394}"/>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787C692-8659-4219-9760-B0866935F801}"/>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82CA661B-F221-4AFB-B292-666A14B2FD13}"/>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33F99C9B-BCED-433C-8854-BA9CAB6CC4C6}"/>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FF08ACDC-456A-40DE-8A9B-1F5F4E25EBD2}"/>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D9B4C0B-87AF-4F0D-8C63-72082FDD197C}"/>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98CBE8F-0CAC-4F64-A8CB-7A006366822A}"/>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AA43DFBF-564B-4520-B949-5E60AB11587E}"/>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52C2202-AC17-421C-954A-B7FCF9B9B25A}"/>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136AA510-7323-4950-97B0-24FE791D3DFD}"/>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835B2A7C-4050-4AB7-AACE-2D525443BA77}"/>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E66818A3-944C-40F0-A918-F8D3207D1417}"/>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44117A97-ECBC-48CD-B5D8-0390414926E9}"/>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過去からの起債抑制策により、類似団体平均を下回っているが、令和４年度については、庁舎建設に伴う起債借入を行っているため、実質公債比率についても上昇傾向となっている。</a:t>
          </a:r>
          <a:endParaRPr lang="ja-JP" altLang="ja-JP" sz="1400">
            <a:effectLst/>
          </a:endParaRPr>
        </a:p>
        <a:p>
          <a:r>
            <a:rPr kumimoji="1" lang="ja-JP" altLang="ja-JP" sz="1100">
              <a:solidFill>
                <a:schemeClr val="dk1"/>
              </a:solidFill>
              <a:effectLst/>
              <a:latin typeface="+mn-lt"/>
              <a:ea typeface="+mn-ea"/>
              <a:cs typeface="+mn-cs"/>
            </a:rPr>
            <a:t>　今後も地方債の発行額の抑制が必要と思われるため、財政の健全化に努めていく。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774D97E-B7B8-428F-A694-830D3A4D76C4}"/>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66FAC1B-323A-4365-888F-1671F916167E}"/>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C823931-7078-4B57-A0F0-F590EC23552A}"/>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2169E64-BDCF-4225-A20A-6202BB2A5E99}"/>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B4C7DB6-C176-4BD3-8E1D-7859A648F6E8}"/>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53B6CDFA-ACC8-4353-9052-145A19284057}"/>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4E53C9B6-9021-4024-B56A-1593489B7EE3}"/>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47513191-DBE1-4A4A-B453-7DAEC0807C65}"/>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858BCA8D-403B-441B-89BA-17568DCF46B7}"/>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B5E0C564-8914-4A1B-AF2A-BB9791576B64}"/>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61A3D8BC-5A66-4B46-89C1-CAF814574AF6}"/>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884EF023-C45B-470C-91D4-7E7703259214}"/>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2BFBD0E3-D30D-4CC1-AAA3-13379E6CB785}"/>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80BDDC-F183-4031-8D09-9F371290C854}"/>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80237D50-CF24-48F5-B072-475621141CC4}"/>
            </a:ext>
          </a:extLst>
        </xdr:cNvPr>
        <xdr:cNvCxnSpPr/>
      </xdr:nvCxnSpPr>
      <xdr:spPr>
        <a:xfrm flipV="1">
          <a:off x="15476855" y="6202892"/>
          <a:ext cx="0" cy="1556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ACA32C7B-260A-4991-ACF7-7730C26D2C3E}"/>
            </a:ext>
          </a:extLst>
        </xdr:cNvPr>
        <xdr:cNvSpPr txBox="1"/>
      </xdr:nvSpPr>
      <xdr:spPr>
        <a:xfrm>
          <a:off x="15560040" y="773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33E36332-F1C0-4CA1-BBD5-1C115D258DB1}"/>
            </a:ext>
          </a:extLst>
        </xdr:cNvPr>
        <xdr:cNvCxnSpPr/>
      </xdr:nvCxnSpPr>
      <xdr:spPr>
        <a:xfrm>
          <a:off x="15408910" y="775906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85FE6E98-60E5-4B7B-BBE2-23F0E5AFD78C}"/>
            </a:ext>
          </a:extLst>
        </xdr:cNvPr>
        <xdr:cNvSpPr txBox="1"/>
      </xdr:nvSpPr>
      <xdr:spPr>
        <a:xfrm>
          <a:off x="15560040" y="59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C5A1A3F3-70E4-433B-AE85-6FCA9B403347}"/>
            </a:ext>
          </a:extLst>
        </xdr:cNvPr>
        <xdr:cNvCxnSpPr/>
      </xdr:nvCxnSpPr>
      <xdr:spPr>
        <a:xfrm>
          <a:off x="15408910" y="620289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79" name="直線コネクタ 378">
          <a:extLst>
            <a:ext uri="{FF2B5EF4-FFF2-40B4-BE49-F238E27FC236}">
              <a16:creationId xmlns:a16="http://schemas.microsoft.com/office/drawing/2014/main" id="{CE8490F6-9FC1-46E4-A140-DC42C555C3B0}"/>
            </a:ext>
          </a:extLst>
        </xdr:cNvPr>
        <xdr:cNvCxnSpPr/>
      </xdr:nvCxnSpPr>
      <xdr:spPr>
        <a:xfrm>
          <a:off x="14714855" y="6988810"/>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2F442B56-4B0C-42EF-8F8E-8259562AFEE6}"/>
            </a:ext>
          </a:extLst>
        </xdr:cNvPr>
        <xdr:cNvSpPr txBox="1"/>
      </xdr:nvSpPr>
      <xdr:spPr>
        <a:xfrm>
          <a:off x="1556004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5F4D929-09B6-4134-8CCE-CA1363690DC2}"/>
            </a:ext>
          </a:extLst>
        </xdr:cNvPr>
        <xdr:cNvSpPr/>
      </xdr:nvSpPr>
      <xdr:spPr>
        <a:xfrm>
          <a:off x="15427960" y="713337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143087</xdr:rowOff>
    </xdr:to>
    <xdr:cxnSp macro="">
      <xdr:nvCxnSpPr>
        <xdr:cNvPr id="382" name="直線コネクタ 381">
          <a:extLst>
            <a:ext uri="{FF2B5EF4-FFF2-40B4-BE49-F238E27FC236}">
              <a16:creationId xmlns:a16="http://schemas.microsoft.com/office/drawing/2014/main" id="{AC72475D-94CB-4767-B80E-94D304AD85A9}"/>
            </a:ext>
          </a:extLst>
        </xdr:cNvPr>
        <xdr:cNvCxnSpPr/>
      </xdr:nvCxnSpPr>
      <xdr:spPr>
        <a:xfrm flipV="1">
          <a:off x="13903960" y="6988810"/>
          <a:ext cx="810895"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B1AA2F20-3C4C-4669-853D-6706AC8B4225}"/>
            </a:ext>
          </a:extLst>
        </xdr:cNvPr>
        <xdr:cNvSpPr/>
      </xdr:nvSpPr>
      <xdr:spPr>
        <a:xfrm>
          <a:off x="14665960" y="713337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D77E2B4B-69A3-4DFC-ABCE-FB0E5AAFE0EF}"/>
            </a:ext>
          </a:extLst>
        </xdr:cNvPr>
        <xdr:cNvSpPr txBox="1"/>
      </xdr:nvSpPr>
      <xdr:spPr>
        <a:xfrm>
          <a:off x="14371955" y="721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57683D7C-F559-4543-A586-E259BF51A2CF}"/>
            </a:ext>
          </a:extLst>
        </xdr:cNvPr>
        <xdr:cNvCxnSpPr/>
      </xdr:nvCxnSpPr>
      <xdr:spPr>
        <a:xfrm>
          <a:off x="13106400" y="6989234"/>
          <a:ext cx="79756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749AD9E9-8C1B-40BC-ADD3-7A332B2E681D}"/>
            </a:ext>
          </a:extLst>
        </xdr:cNvPr>
        <xdr:cNvSpPr/>
      </xdr:nvSpPr>
      <xdr:spPr>
        <a:xfrm>
          <a:off x="13868400" y="712343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381A5727-EA3D-4DF6-9D7C-A7CEDF1BD52A}"/>
            </a:ext>
          </a:extLst>
        </xdr:cNvPr>
        <xdr:cNvSpPr txBox="1"/>
      </xdr:nvSpPr>
      <xdr:spPr>
        <a:xfrm>
          <a:off x="13555345" y="721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143087</xdr:rowOff>
    </xdr:to>
    <xdr:cxnSp macro="">
      <xdr:nvCxnSpPr>
        <xdr:cNvPr id="388" name="直線コネクタ 387">
          <a:extLst>
            <a:ext uri="{FF2B5EF4-FFF2-40B4-BE49-F238E27FC236}">
              <a16:creationId xmlns:a16="http://schemas.microsoft.com/office/drawing/2014/main" id="{7E525075-3577-4DE9-A671-B81EB92EFA13}"/>
            </a:ext>
          </a:extLst>
        </xdr:cNvPr>
        <xdr:cNvCxnSpPr/>
      </xdr:nvCxnSpPr>
      <xdr:spPr>
        <a:xfrm flipV="1">
          <a:off x="12289790" y="6989234"/>
          <a:ext cx="81661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8D8C00AE-B4DF-49E0-9FC5-071BAFC269BD}"/>
            </a:ext>
          </a:extLst>
        </xdr:cNvPr>
        <xdr:cNvSpPr/>
      </xdr:nvSpPr>
      <xdr:spPr>
        <a:xfrm>
          <a:off x="13051790" y="712300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B31226D6-05F7-4262-8918-98FACC0C7CC0}"/>
            </a:ext>
          </a:extLst>
        </xdr:cNvPr>
        <xdr:cNvSpPr txBox="1"/>
      </xdr:nvSpPr>
      <xdr:spPr>
        <a:xfrm>
          <a:off x="12763500" y="72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6F2A0A2F-B4F3-477C-B4E2-32B1645F302D}"/>
            </a:ext>
          </a:extLst>
        </xdr:cNvPr>
        <xdr:cNvSpPr/>
      </xdr:nvSpPr>
      <xdr:spPr>
        <a:xfrm>
          <a:off x="12246610" y="7103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A31D2FD6-5967-4F34-BE82-71ECA068D8B2}"/>
            </a:ext>
          </a:extLst>
        </xdr:cNvPr>
        <xdr:cNvSpPr txBox="1"/>
      </xdr:nvSpPr>
      <xdr:spPr>
        <a:xfrm>
          <a:off x="11946890" y="719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2B81F08-327A-4808-9634-8A45394C7040}"/>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EA47CE3-C5C2-49A1-817A-796453E10C48}"/>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AF4C6B8-6E27-4189-8960-AFB72CDEC740}"/>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B1F41D8-5DA5-4726-A0E0-9444EBEADC9A}"/>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9CE4C2E-8195-4A24-B3B5-D531EEF06AE5}"/>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a:extLst>
            <a:ext uri="{FF2B5EF4-FFF2-40B4-BE49-F238E27FC236}">
              <a16:creationId xmlns:a16="http://schemas.microsoft.com/office/drawing/2014/main" id="{FEBAFB52-52FA-4D11-BADF-18D3DD769782}"/>
            </a:ext>
          </a:extLst>
        </xdr:cNvPr>
        <xdr:cNvSpPr/>
      </xdr:nvSpPr>
      <xdr:spPr>
        <a:xfrm>
          <a:off x="15427960" y="70165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a:extLst>
            <a:ext uri="{FF2B5EF4-FFF2-40B4-BE49-F238E27FC236}">
              <a16:creationId xmlns:a16="http://schemas.microsoft.com/office/drawing/2014/main" id="{EF136F95-DBBE-4F4B-BD35-121169A2EA85}"/>
            </a:ext>
          </a:extLst>
        </xdr:cNvPr>
        <xdr:cNvSpPr txBox="1"/>
      </xdr:nvSpPr>
      <xdr:spPr>
        <a:xfrm>
          <a:off x="1556004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DD4608C3-CDB3-40AE-9DF2-42C64037E439}"/>
            </a:ext>
          </a:extLst>
        </xdr:cNvPr>
        <xdr:cNvSpPr/>
      </xdr:nvSpPr>
      <xdr:spPr>
        <a:xfrm>
          <a:off x="14665960" y="693420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1" name="テキスト ボックス 400">
          <a:extLst>
            <a:ext uri="{FF2B5EF4-FFF2-40B4-BE49-F238E27FC236}">
              <a16:creationId xmlns:a16="http://schemas.microsoft.com/office/drawing/2014/main" id="{B0534331-6951-4A31-9A05-01426249E70D}"/>
            </a:ext>
          </a:extLst>
        </xdr:cNvPr>
        <xdr:cNvSpPr txBox="1"/>
      </xdr:nvSpPr>
      <xdr:spPr>
        <a:xfrm>
          <a:off x="14371955"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a:extLst>
            <a:ext uri="{FF2B5EF4-FFF2-40B4-BE49-F238E27FC236}">
              <a16:creationId xmlns:a16="http://schemas.microsoft.com/office/drawing/2014/main" id="{D42426E2-FA58-4312-B7A1-24EFD74F30FB}"/>
            </a:ext>
          </a:extLst>
        </xdr:cNvPr>
        <xdr:cNvSpPr/>
      </xdr:nvSpPr>
      <xdr:spPr>
        <a:xfrm>
          <a:off x="13868400" y="6954097"/>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3" name="テキスト ボックス 402">
          <a:extLst>
            <a:ext uri="{FF2B5EF4-FFF2-40B4-BE49-F238E27FC236}">
              <a16:creationId xmlns:a16="http://schemas.microsoft.com/office/drawing/2014/main" id="{7BF0C074-D7E9-4AB0-9D4F-971C4F3F5E58}"/>
            </a:ext>
          </a:extLst>
        </xdr:cNvPr>
        <xdr:cNvSpPr txBox="1"/>
      </xdr:nvSpPr>
      <xdr:spPr>
        <a:xfrm>
          <a:off x="13555345" y="671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4" name="楕円 403">
          <a:extLst>
            <a:ext uri="{FF2B5EF4-FFF2-40B4-BE49-F238E27FC236}">
              <a16:creationId xmlns:a16="http://schemas.microsoft.com/office/drawing/2014/main" id="{26CDB028-CFDF-4A0F-AD5F-54C604473CCA}"/>
            </a:ext>
          </a:extLst>
        </xdr:cNvPr>
        <xdr:cNvSpPr/>
      </xdr:nvSpPr>
      <xdr:spPr>
        <a:xfrm>
          <a:off x="13051790" y="694414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5" name="テキスト ボックス 404">
          <a:extLst>
            <a:ext uri="{FF2B5EF4-FFF2-40B4-BE49-F238E27FC236}">
              <a16:creationId xmlns:a16="http://schemas.microsoft.com/office/drawing/2014/main" id="{E3672A1E-BD1F-4EFD-9779-75950B63F354}"/>
            </a:ext>
          </a:extLst>
        </xdr:cNvPr>
        <xdr:cNvSpPr txBox="1"/>
      </xdr:nvSpPr>
      <xdr:spPr>
        <a:xfrm>
          <a:off x="12763500" y="670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6" name="楕円 405">
          <a:extLst>
            <a:ext uri="{FF2B5EF4-FFF2-40B4-BE49-F238E27FC236}">
              <a16:creationId xmlns:a16="http://schemas.microsoft.com/office/drawing/2014/main" id="{97BEF974-A967-474E-9A2C-B1DB166EBD2B}"/>
            </a:ext>
          </a:extLst>
        </xdr:cNvPr>
        <xdr:cNvSpPr/>
      </xdr:nvSpPr>
      <xdr:spPr>
        <a:xfrm>
          <a:off x="12246610" y="695409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584B05C8-CE8C-4679-81C8-603B84E949DF}"/>
            </a:ext>
          </a:extLst>
        </xdr:cNvPr>
        <xdr:cNvSpPr txBox="1"/>
      </xdr:nvSpPr>
      <xdr:spPr>
        <a:xfrm>
          <a:off x="11946890" y="671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340D823-4496-48C7-B20C-99D0725FA9C7}"/>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828312B4-CE09-4364-9B39-2B08AD25EAF9}"/>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2741F65F-13FF-40D3-AB57-373CBC27BD75}"/>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6C7EABDB-127C-4341-B163-08C2F41CE7F8}"/>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9F67AD53-D9D9-45E4-B1F1-CC67C3B91604}"/>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93E63B27-7666-4979-B304-E04F1800B338}"/>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F9E630B-E971-4EE2-A0CE-2736E83D0C8B}"/>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154B5803-6A9B-44A3-86A5-5464A6CE33FC}"/>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12258B59-018E-4827-8655-55BD3D7B9BD0}"/>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3FD6A958-43DE-42D5-9AE4-B31780A034E5}"/>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978D47A3-05A9-47BF-B16B-A067BF4F800E}"/>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E10734AB-0CE6-49FA-8333-996CD6561D51}"/>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B8183B0E-CD07-47BA-8F7E-6A0FE18CED4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将来負担額よりも充当可能財源等が多いため、将来負担比率はゼロで推移している。今後も公債費等義務的経費の削減に努める。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D4304512-18A6-4A6B-A9BF-A974F51CB66C}"/>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8349973C-2542-4A97-92F5-6C0E6B12A939}"/>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68645396-BB9D-46C2-ABBF-5BE2A2C6B635}"/>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760E87D7-7A56-4FB0-A7EE-2154E5B48C1F}"/>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E4CD1768-543E-40C7-8346-D1A92B2A1DF4}"/>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953896F3-182B-4674-9B45-0C952D6564E4}"/>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B810485E-02AC-4E02-B7CB-CD69BA366FE0}"/>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A1A83A3E-28BC-4B82-8C81-904654CECA09}"/>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8F6299F3-49F8-4770-A8E3-9FE34BA376D3}"/>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346CB3EC-DF3F-4A39-BD30-EB44E52525C8}"/>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27FAC152-A0EA-42FA-AAC3-82EA6C2F2092}"/>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38E3A351-F762-4B7D-9403-B64C856AAB76}"/>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6790F4B7-55ED-4854-8181-75086DE38AA5}"/>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181349AF-195F-45F6-8367-4D41BE64D2F0}"/>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C3EB739F-2198-48DD-9BF5-730C591AFC93}"/>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C8D981E9-C4D2-4E77-A85C-32DED38DFA92}"/>
            </a:ext>
          </a:extLst>
        </xdr:cNvPr>
        <xdr:cNvCxnSpPr/>
      </xdr:nvCxnSpPr>
      <xdr:spPr>
        <a:xfrm flipV="1">
          <a:off x="15476855" y="2368762"/>
          <a:ext cx="0" cy="1401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43DA6326-1E5D-46DC-ABA6-1C93C4FFB378}"/>
            </a:ext>
          </a:extLst>
        </xdr:cNvPr>
        <xdr:cNvSpPr txBox="1"/>
      </xdr:nvSpPr>
      <xdr:spPr>
        <a:xfrm>
          <a:off x="15560040" y="373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57FCB4FA-9FFC-4D67-8301-F8500DAE74A8}"/>
            </a:ext>
          </a:extLst>
        </xdr:cNvPr>
        <xdr:cNvCxnSpPr/>
      </xdr:nvCxnSpPr>
      <xdr:spPr>
        <a:xfrm>
          <a:off x="15408910" y="376999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3026B3F0-79C6-44F8-8CC5-35D390B276B8}"/>
            </a:ext>
          </a:extLst>
        </xdr:cNvPr>
        <xdr:cNvSpPr txBox="1"/>
      </xdr:nvSpPr>
      <xdr:spPr>
        <a:xfrm>
          <a:off x="15560040" y="20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2DF3EA3C-DFE8-4F78-BBB9-37EF497E62E3}"/>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411A4DB5-AF2B-41B7-A5D0-602840249F88}"/>
            </a:ext>
          </a:extLst>
        </xdr:cNvPr>
        <xdr:cNvSpPr txBox="1"/>
      </xdr:nvSpPr>
      <xdr:spPr>
        <a:xfrm>
          <a:off x="15560040" y="2288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B04BCC46-2026-4A5B-B1F4-9FBC966C3EDA}"/>
            </a:ext>
          </a:extLst>
        </xdr:cNvPr>
        <xdr:cNvSpPr/>
      </xdr:nvSpPr>
      <xdr:spPr>
        <a:xfrm>
          <a:off x="15427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CDCCFD40-6C59-47B7-9266-9479A36C495A}"/>
            </a:ext>
          </a:extLst>
        </xdr:cNvPr>
        <xdr:cNvSpPr/>
      </xdr:nvSpPr>
      <xdr:spPr>
        <a:xfrm>
          <a:off x="14665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4CCE9DC8-61CA-4910-A8DF-D2D174DE63BB}"/>
            </a:ext>
          </a:extLst>
        </xdr:cNvPr>
        <xdr:cNvSpPr txBox="1"/>
      </xdr:nvSpPr>
      <xdr:spPr>
        <a:xfrm>
          <a:off x="14371955" y="20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BCBF55CB-50CF-4A1C-A4F7-4E053CBEFBC9}"/>
            </a:ext>
          </a:extLst>
        </xdr:cNvPr>
        <xdr:cNvSpPr/>
      </xdr:nvSpPr>
      <xdr:spPr>
        <a:xfrm>
          <a:off x="13868400" y="2323677"/>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E5DC06B5-3158-48C5-A7CB-D0177837C42E}"/>
            </a:ext>
          </a:extLst>
        </xdr:cNvPr>
        <xdr:cNvSpPr txBox="1"/>
      </xdr:nvSpPr>
      <xdr:spPr>
        <a:xfrm>
          <a:off x="13555345"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47C9524D-13E6-43E2-9878-76E38056634D}"/>
            </a:ext>
          </a:extLst>
        </xdr:cNvPr>
        <xdr:cNvSpPr/>
      </xdr:nvSpPr>
      <xdr:spPr>
        <a:xfrm>
          <a:off x="13051790" y="232367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6958A62B-1BDF-41B4-9F62-6C0A4CCC054C}"/>
            </a:ext>
          </a:extLst>
        </xdr:cNvPr>
        <xdr:cNvSpPr txBox="1"/>
      </xdr:nvSpPr>
      <xdr:spPr>
        <a:xfrm>
          <a:off x="1276350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A7C48FEE-AD1D-4233-A730-F3A2DD618AFC}"/>
            </a:ext>
          </a:extLst>
        </xdr:cNvPr>
        <xdr:cNvSpPr/>
      </xdr:nvSpPr>
      <xdr:spPr>
        <a:xfrm>
          <a:off x="12246610" y="23236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F5B2218A-442F-4BE1-89AD-13639FCDA862}"/>
            </a:ext>
          </a:extLst>
        </xdr:cNvPr>
        <xdr:cNvSpPr txBox="1"/>
      </xdr:nvSpPr>
      <xdr:spPr>
        <a:xfrm>
          <a:off x="1194689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FBD64294-CD97-42FA-8E47-AC99CF79FFE5}"/>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C6663CA-499D-4F61-8F2D-DF1D2DAAE077}"/>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AEF97C2-98A2-4645-9DAB-66AE5F611EAF}"/>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E7A51B1-C744-4857-8580-C5F7F9F99129}"/>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37FB687-987D-4E8F-B1E1-C8CD541F4813}"/>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
838
67.11
2,477,787
2,307,776
169,138
982,745
1,832,766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類似団体平均を上回っている。今後も給与及び定員管理の適正化に取り組みを行っていく。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38</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類似団体平均を下回っている。今後も経費削減等に努めていく。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147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14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55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6416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類似団体平均を下回っているが、高齢化による増加が見込まれており各種検診や健康増進事業等の取り組みを進め、健全な財政運営に努める。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類似団体平均を下回っている。今後も行財政改革の取り組みを通じて繰出金等の削減に努め、現在の水準を維持する。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132715</xdr:rowOff>
    </xdr:from>
    <xdr:to>
      <xdr:col>82</xdr:col>
      <xdr:colOff>107950</xdr:colOff>
      <xdr:row>55</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62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132715</xdr:rowOff>
    </xdr:from>
    <xdr:to>
      <xdr:col>78</xdr:col>
      <xdr:colOff>69850</xdr:colOff>
      <xdr:row>56</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5624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13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18415</xdr:rowOff>
    </xdr:from>
    <xdr:to>
      <xdr:col>69</xdr:col>
      <xdr:colOff>92075</xdr:colOff>
      <xdr:row>56</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196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81915</xdr:rowOff>
    </xdr:from>
    <xdr:to>
      <xdr:col>82</xdr:col>
      <xdr:colOff>158750</xdr:colOff>
      <xdr:row>56</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98442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81915</xdr:rowOff>
    </xdr:from>
    <xdr:to>
      <xdr:col>78</xdr:col>
      <xdr:colOff>120650</xdr:colOff>
      <xdr:row>56</xdr:row>
      <xdr:rowOff>12065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22242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80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139065</xdr:rowOff>
    </xdr:from>
    <xdr:to>
      <xdr:col>69</xdr:col>
      <xdr:colOff>142875</xdr:colOff>
      <xdr:row>56</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79392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各補助団体等への補助金が多額になっているため、類似団体平均を上回っている。特に福祉関係団体への補助費は増加傾向にある。今後は、補助金交付基準の見直し等に努め、補助金の抑制に努める。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168148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912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99568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912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614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38</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2663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これまで起債発行額の抑制に努めており、類似団体平均を下回っていたが、今後は増えていく見込みとなっている。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今後は、起債発行額の抑制に努めていき、財政の健全化に努める。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048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0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61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96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類似団体平均と同様に推移していたが、令和４年度については、上回っている。起債の借入額が上昇傾向となっているため、公債費も増加となっている。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今後も起債額の抑制に努め、公債費を抑えていくよう努めていく。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79</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95300"/>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66039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953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391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79</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061950"/>
          <a:ext cx="889000" cy="5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127016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80956</xdr:rowOff>
    </xdr:from>
    <xdr:to>
      <xdr:col>29</xdr:col>
      <xdr:colOff>127000</xdr:colOff>
      <xdr:row>17</xdr:row>
      <xdr:rowOff>130752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3231"/>
          <a:ext cx="647700" cy="4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130752</xdr:rowOff>
    </xdr:from>
    <xdr:to>
      <xdr:col>26</xdr:col>
      <xdr:colOff>50800</xdr:colOff>
      <xdr:row>18</xdr:row>
      <xdr:rowOff>40979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3027"/>
          <a:ext cx="698500" cy="8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40979</xdr:rowOff>
    </xdr:from>
    <xdr:to>
      <xdr:col>22</xdr:col>
      <xdr:colOff>114300</xdr:colOff>
      <xdr:row>18</xdr:row>
      <xdr:rowOff>58521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4704"/>
          <a:ext cx="698500" cy="17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58521</xdr:rowOff>
    </xdr:from>
    <xdr:to>
      <xdr:col>18</xdr:col>
      <xdr:colOff>177800</xdr:colOff>
      <xdr:row>18</xdr:row>
      <xdr:rowOff>76121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92246"/>
          <a:ext cx="698500" cy="1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30156</xdr:rowOff>
    </xdr:from>
    <xdr:to>
      <xdr:col>29</xdr:col>
      <xdr:colOff>177800</xdr:colOff>
      <xdr:row>17</xdr:row>
      <xdr:rowOff>131756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46683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79952</xdr:rowOff>
    </xdr:from>
    <xdr:to>
      <xdr:col>26</xdr:col>
      <xdr:colOff>101600</xdr:colOff>
      <xdr:row>18</xdr:row>
      <xdr:rowOff>10102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20279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1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161629</xdr:rowOff>
    </xdr:from>
    <xdr:to>
      <xdr:col>22</xdr:col>
      <xdr:colOff>165100</xdr:colOff>
      <xdr:row>18</xdr:row>
      <xdr:rowOff>91779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9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7721</xdr:rowOff>
    </xdr:from>
    <xdr:to>
      <xdr:col>19</xdr:col>
      <xdr:colOff>38100</xdr:colOff>
      <xdr:row>18</xdr:row>
      <xdr:rowOff>109321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4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119498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1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25321</xdr:rowOff>
    </xdr:from>
    <xdr:to>
      <xdr:col>15</xdr:col>
      <xdr:colOff>101600</xdr:colOff>
      <xdr:row>18</xdr:row>
      <xdr:rowOff>126921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137098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134064</xdr:rowOff>
    </xdr:from>
    <xdr:to>
      <xdr:col>29</xdr:col>
      <xdr:colOff>127000</xdr:colOff>
      <xdr:row>37</xdr:row>
      <xdr:rowOff>121193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87314"/>
          <a:ext cx="647700" cy="15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121193</xdr:rowOff>
    </xdr:from>
    <xdr:to>
      <xdr:col>26</xdr:col>
      <xdr:colOff>50800</xdr:colOff>
      <xdr:row>37</xdr:row>
      <xdr:rowOff>165409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45893"/>
          <a:ext cx="698500" cy="4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165409</xdr:rowOff>
    </xdr:from>
    <xdr:to>
      <xdr:col>22</xdr:col>
      <xdr:colOff>114300</xdr:colOff>
      <xdr:row>37</xdr:row>
      <xdr:rowOff>169259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90109"/>
          <a:ext cx="698500" cy="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147473</xdr:rowOff>
    </xdr:from>
    <xdr:to>
      <xdr:col>18</xdr:col>
      <xdr:colOff>177800</xdr:colOff>
      <xdr:row>37</xdr:row>
      <xdr:rowOff>169259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72173"/>
          <a:ext cx="698500" cy="2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83264</xdr:rowOff>
    </xdr:from>
    <xdr:to>
      <xdr:col>29</xdr:col>
      <xdr:colOff>177800</xdr:colOff>
      <xdr:row>37</xdr:row>
      <xdr:rowOff>13414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3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271241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8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70393</xdr:rowOff>
    </xdr:from>
    <xdr:to>
      <xdr:col>26</xdr:col>
      <xdr:colOff>101600</xdr:colOff>
      <xdr:row>37</xdr:row>
      <xdr:rowOff>171993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95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156770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8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114609</xdr:rowOff>
    </xdr:from>
    <xdr:to>
      <xdr:col>22</xdr:col>
      <xdr:colOff>165100</xdr:colOff>
      <xdr:row>37</xdr:row>
      <xdr:rowOff>216209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200986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2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118459</xdr:rowOff>
    </xdr:from>
    <xdr:to>
      <xdr:col>19</xdr:col>
      <xdr:colOff>38100</xdr:colOff>
      <xdr:row>37</xdr:row>
      <xdr:rowOff>220059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4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204836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2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96673</xdr:rowOff>
    </xdr:from>
    <xdr:to>
      <xdr:col>15</xdr:col>
      <xdr:colOff>101600</xdr:colOff>
      <xdr:row>37</xdr:row>
      <xdr:rowOff>198273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2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37000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
838
67.11
2,477,787
2,307,776
169,138
982,745
1,832,766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142498</xdr:rowOff>
    </xdr:from>
    <xdr:to>
      <xdr:col>24</xdr:col>
      <xdr:colOff>63500</xdr:colOff>
      <xdr:row>35</xdr:row>
      <xdr:rowOff>20392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71798"/>
          <a:ext cx="8382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20392</xdr:rowOff>
    </xdr:from>
    <xdr:to>
      <xdr:col>19</xdr:col>
      <xdr:colOff>177800</xdr:colOff>
      <xdr:row>35</xdr:row>
      <xdr:rowOff>96788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21142"/>
          <a:ext cx="8890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96788</xdr:rowOff>
    </xdr:from>
    <xdr:to>
      <xdr:col>15</xdr:col>
      <xdr:colOff>50800</xdr:colOff>
      <xdr:row>36</xdr:row>
      <xdr:rowOff>2832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97538"/>
          <a:ext cx="8890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2832</xdr:rowOff>
    </xdr:from>
    <xdr:to>
      <xdr:col>10</xdr:col>
      <xdr:colOff>114300</xdr:colOff>
      <xdr:row>36</xdr:row>
      <xdr:rowOff>34540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75032"/>
          <a:ext cx="889000" cy="3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91698</xdr:rowOff>
    </xdr:from>
    <xdr:to>
      <xdr:col>24</xdr:col>
      <xdr:colOff>114300</xdr:colOff>
      <xdr:row>35</xdr:row>
      <xdr:rowOff>21848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114575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7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141042</xdr:rowOff>
    </xdr:from>
    <xdr:to>
      <xdr:col>20</xdr:col>
      <xdr:colOff>38100</xdr:colOff>
      <xdr:row>35</xdr:row>
      <xdr:rowOff>71192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87719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4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45988</xdr:rowOff>
    </xdr:from>
    <xdr:to>
      <xdr:col>15</xdr:col>
      <xdr:colOff>101600</xdr:colOff>
      <xdr:row>35</xdr:row>
      <xdr:rowOff>147588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164115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2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123482</xdr:rowOff>
    </xdr:from>
    <xdr:to>
      <xdr:col>10</xdr:col>
      <xdr:colOff>165100</xdr:colOff>
      <xdr:row>36</xdr:row>
      <xdr:rowOff>53632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70159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155190</xdr:rowOff>
    </xdr:from>
    <xdr:to>
      <xdr:col>6</xdr:col>
      <xdr:colOff>38100</xdr:colOff>
      <xdr:row>36</xdr:row>
      <xdr:rowOff>85340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101867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3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97927</xdr:rowOff>
    </xdr:from>
    <xdr:to>
      <xdr:col>24</xdr:col>
      <xdr:colOff>63500</xdr:colOff>
      <xdr:row>57</xdr:row>
      <xdr:rowOff>87361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9127"/>
          <a:ext cx="838200" cy="1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39723</xdr:rowOff>
    </xdr:from>
    <xdr:to>
      <xdr:col>19</xdr:col>
      <xdr:colOff>177800</xdr:colOff>
      <xdr:row>57</xdr:row>
      <xdr:rowOff>87361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12373"/>
          <a:ext cx="8890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39723</xdr:rowOff>
    </xdr:from>
    <xdr:to>
      <xdr:col>15</xdr:col>
      <xdr:colOff>50800</xdr:colOff>
      <xdr:row>57</xdr:row>
      <xdr:rowOff>86508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2373"/>
          <a:ext cx="889000" cy="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87339</xdr:rowOff>
    </xdr:from>
    <xdr:to>
      <xdr:col>10</xdr:col>
      <xdr:colOff>114300</xdr:colOff>
      <xdr:row>57</xdr:row>
      <xdr:rowOff>86508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88539"/>
          <a:ext cx="889000" cy="17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47127</xdr:rowOff>
    </xdr:from>
    <xdr:to>
      <xdr:col>24</xdr:col>
      <xdr:colOff>114300</xdr:colOff>
      <xdr:row>56</xdr:row>
      <xdr:rowOff>148727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70004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36561</xdr:rowOff>
    </xdr:from>
    <xdr:to>
      <xdr:col>20</xdr:col>
      <xdr:colOff>38100</xdr:colOff>
      <xdr:row>57</xdr:row>
      <xdr:rowOff>138161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8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160373</xdr:rowOff>
    </xdr:from>
    <xdr:to>
      <xdr:col>15</xdr:col>
      <xdr:colOff>101600</xdr:colOff>
      <xdr:row>57</xdr:row>
      <xdr:rowOff>90523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107050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35708</xdr:rowOff>
    </xdr:from>
    <xdr:to>
      <xdr:col>10</xdr:col>
      <xdr:colOff>165100</xdr:colOff>
      <xdr:row>57</xdr:row>
      <xdr:rowOff>137308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153835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8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36539</xdr:rowOff>
    </xdr:from>
    <xdr:to>
      <xdr:col>6</xdr:col>
      <xdr:colOff>38100</xdr:colOff>
      <xdr:row>56</xdr:row>
      <xdr:rowOff>138139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154666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1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72251</xdr:rowOff>
    </xdr:from>
    <xdr:to>
      <xdr:col>24</xdr:col>
      <xdr:colOff>63500</xdr:colOff>
      <xdr:row>77</xdr:row>
      <xdr:rowOff>98820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73901"/>
          <a:ext cx="8382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93968</xdr:rowOff>
    </xdr:from>
    <xdr:to>
      <xdr:col>19</xdr:col>
      <xdr:colOff>177800</xdr:colOff>
      <xdr:row>77</xdr:row>
      <xdr:rowOff>98820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5618"/>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93968</xdr:rowOff>
    </xdr:from>
    <xdr:to>
      <xdr:col>15</xdr:col>
      <xdr:colOff>50800</xdr:colOff>
      <xdr:row>77</xdr:row>
      <xdr:rowOff>100873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5618"/>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81333</xdr:rowOff>
    </xdr:from>
    <xdr:to>
      <xdr:col>10</xdr:col>
      <xdr:colOff>114300</xdr:colOff>
      <xdr:row>77</xdr:row>
      <xdr:rowOff>100873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2983"/>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21451</xdr:rowOff>
    </xdr:from>
    <xdr:to>
      <xdr:col>24</xdr:col>
      <xdr:colOff>114300</xdr:colOff>
      <xdr:row>77</xdr:row>
      <xdr:rowOff>123051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107828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48020</xdr:rowOff>
    </xdr:from>
    <xdr:to>
      <xdr:col>20</xdr:col>
      <xdr:colOff>38100</xdr:colOff>
      <xdr:row>77</xdr:row>
      <xdr:rowOff>149620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140747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43168</xdr:rowOff>
    </xdr:from>
    <xdr:to>
      <xdr:col>15</xdr:col>
      <xdr:colOff>101600</xdr:colOff>
      <xdr:row>77</xdr:row>
      <xdr:rowOff>144768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135895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50073</xdr:rowOff>
    </xdr:from>
    <xdr:to>
      <xdr:col>10</xdr:col>
      <xdr:colOff>165100</xdr:colOff>
      <xdr:row>77</xdr:row>
      <xdr:rowOff>151673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142800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30533</xdr:rowOff>
    </xdr:from>
    <xdr:to>
      <xdr:col>6</xdr:col>
      <xdr:colOff>38100</xdr:colOff>
      <xdr:row>77</xdr:row>
      <xdr:rowOff>132133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123260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2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157173</xdr:rowOff>
    </xdr:from>
    <xdr:to>
      <xdr:col>24</xdr:col>
      <xdr:colOff>63500</xdr:colOff>
      <xdr:row>96</xdr:row>
      <xdr:rowOff>90154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44923"/>
          <a:ext cx="838200" cy="1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157173</xdr:rowOff>
    </xdr:from>
    <xdr:to>
      <xdr:col>19</xdr:col>
      <xdr:colOff>177800</xdr:colOff>
      <xdr:row>96</xdr:row>
      <xdr:rowOff>74130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4923"/>
          <a:ext cx="889000" cy="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74130</xdr:rowOff>
    </xdr:from>
    <xdr:to>
      <xdr:col>15</xdr:col>
      <xdr:colOff>50800</xdr:colOff>
      <xdr:row>96</xdr:row>
      <xdr:rowOff>109745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33330"/>
          <a:ext cx="889000" cy="3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104556</xdr:rowOff>
    </xdr:from>
    <xdr:to>
      <xdr:col>10</xdr:col>
      <xdr:colOff>114300</xdr:colOff>
      <xdr:row>96</xdr:row>
      <xdr:rowOff>109745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6375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39354</xdr:rowOff>
    </xdr:from>
    <xdr:to>
      <xdr:col>24</xdr:col>
      <xdr:colOff>114300</xdr:colOff>
      <xdr:row>96</xdr:row>
      <xdr:rowOff>140954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17781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106373</xdr:rowOff>
    </xdr:from>
    <xdr:to>
      <xdr:col>20</xdr:col>
      <xdr:colOff>38100</xdr:colOff>
      <xdr:row>96</xdr:row>
      <xdr:rowOff>36523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23330</xdr:rowOff>
    </xdr:from>
    <xdr:to>
      <xdr:col>15</xdr:col>
      <xdr:colOff>101600</xdr:colOff>
      <xdr:row>96</xdr:row>
      <xdr:rowOff>124930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116057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58945</xdr:rowOff>
    </xdr:from>
    <xdr:to>
      <xdr:col>10</xdr:col>
      <xdr:colOff>165100</xdr:colOff>
      <xdr:row>96</xdr:row>
      <xdr:rowOff>160545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151672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53756</xdr:rowOff>
    </xdr:from>
    <xdr:to>
      <xdr:col>6</xdr:col>
      <xdr:colOff>38100</xdr:colOff>
      <xdr:row>96</xdr:row>
      <xdr:rowOff>155356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146483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103739</xdr:rowOff>
    </xdr:from>
    <xdr:to>
      <xdr:col>55</xdr:col>
      <xdr:colOff>0</xdr:colOff>
      <xdr:row>35</xdr:row>
      <xdr:rowOff>19874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33039"/>
          <a:ext cx="838200" cy="8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76475</xdr:rowOff>
    </xdr:from>
    <xdr:to>
      <xdr:col>50</xdr:col>
      <xdr:colOff>114300</xdr:colOff>
      <xdr:row>35</xdr:row>
      <xdr:rowOff>19874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34325"/>
          <a:ext cx="889000" cy="28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76475</xdr:rowOff>
    </xdr:from>
    <xdr:to>
      <xdr:col>45</xdr:col>
      <xdr:colOff>177800</xdr:colOff>
      <xdr:row>35</xdr:row>
      <xdr:rowOff>100059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34325"/>
          <a:ext cx="889000" cy="3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100059</xdr:rowOff>
    </xdr:from>
    <xdr:to>
      <xdr:col>41</xdr:col>
      <xdr:colOff>50800</xdr:colOff>
      <xdr:row>35</xdr:row>
      <xdr:rowOff>130918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00809"/>
          <a:ext cx="889000" cy="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52939</xdr:rowOff>
    </xdr:from>
    <xdr:to>
      <xdr:col>55</xdr:col>
      <xdr:colOff>50800</xdr:colOff>
      <xdr:row>34</xdr:row>
      <xdr:rowOff>154539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75816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3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140524</xdr:rowOff>
    </xdr:from>
    <xdr:to>
      <xdr:col>50</xdr:col>
      <xdr:colOff>165100</xdr:colOff>
      <xdr:row>35</xdr:row>
      <xdr:rowOff>70674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87201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4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25675</xdr:rowOff>
    </xdr:from>
    <xdr:to>
      <xdr:col>46</xdr:col>
      <xdr:colOff>38100</xdr:colOff>
      <xdr:row>33</xdr:row>
      <xdr:rowOff>127275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143802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49259</xdr:rowOff>
    </xdr:from>
    <xdr:to>
      <xdr:col>41</xdr:col>
      <xdr:colOff>101600</xdr:colOff>
      <xdr:row>35</xdr:row>
      <xdr:rowOff>150859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5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167386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2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80118</xdr:rowOff>
    </xdr:from>
    <xdr:to>
      <xdr:col>36</xdr:col>
      <xdr:colOff>165100</xdr:colOff>
      <xdr:row>36</xdr:row>
      <xdr:rowOff>10268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26795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161635</xdr:rowOff>
    </xdr:from>
    <xdr:to>
      <xdr:col>55</xdr:col>
      <xdr:colOff>0</xdr:colOff>
      <xdr:row>56</xdr:row>
      <xdr:rowOff>55912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19935"/>
          <a:ext cx="838200" cy="2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55912</xdr:rowOff>
    </xdr:from>
    <xdr:to>
      <xdr:col>50</xdr:col>
      <xdr:colOff>114300</xdr:colOff>
      <xdr:row>57</xdr:row>
      <xdr:rowOff>13064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57112"/>
          <a:ext cx="889000" cy="1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13064</xdr:rowOff>
    </xdr:from>
    <xdr:to>
      <xdr:col>45</xdr:col>
      <xdr:colOff>177800</xdr:colOff>
      <xdr:row>57</xdr:row>
      <xdr:rowOff>22545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85714"/>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68418</xdr:rowOff>
    </xdr:from>
    <xdr:to>
      <xdr:col>41</xdr:col>
      <xdr:colOff>50800</xdr:colOff>
      <xdr:row>57</xdr:row>
      <xdr:rowOff>22545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69618"/>
          <a:ext cx="8890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110835</xdr:rowOff>
    </xdr:from>
    <xdr:to>
      <xdr:col>55</xdr:col>
      <xdr:colOff>50800</xdr:colOff>
      <xdr:row>55</xdr:row>
      <xdr:rowOff>40985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133712</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2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5112</xdr:rowOff>
    </xdr:from>
    <xdr:to>
      <xdr:col>50</xdr:col>
      <xdr:colOff>165100</xdr:colOff>
      <xdr:row>56</xdr:row>
      <xdr:rowOff>106712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123239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3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133714</xdr:rowOff>
    </xdr:from>
    <xdr:to>
      <xdr:col>46</xdr:col>
      <xdr:colOff>38100</xdr:colOff>
      <xdr:row>57</xdr:row>
      <xdr:rowOff>63864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80391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1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143195</xdr:rowOff>
    </xdr:from>
    <xdr:to>
      <xdr:col>41</xdr:col>
      <xdr:colOff>101600</xdr:colOff>
      <xdr:row>57</xdr:row>
      <xdr:rowOff>73345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89872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1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17618</xdr:rowOff>
    </xdr:from>
    <xdr:to>
      <xdr:col>36</xdr:col>
      <xdr:colOff>165100</xdr:colOff>
      <xdr:row>56</xdr:row>
      <xdr:rowOff>119218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135745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9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15973</xdr:rowOff>
    </xdr:from>
    <xdr:to>
      <xdr:col>55</xdr:col>
      <xdr:colOff>0</xdr:colOff>
      <xdr:row>76</xdr:row>
      <xdr:rowOff>92523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874723"/>
          <a:ext cx="838200" cy="24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92523</xdr:rowOff>
    </xdr:from>
    <xdr:to>
      <xdr:col>50</xdr:col>
      <xdr:colOff>114300</xdr:colOff>
      <xdr:row>77</xdr:row>
      <xdr:rowOff>34069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122723"/>
          <a:ext cx="889000" cy="1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34069</xdr:rowOff>
    </xdr:from>
    <xdr:to>
      <xdr:col>45</xdr:col>
      <xdr:colOff>177800</xdr:colOff>
      <xdr:row>77</xdr:row>
      <xdr:rowOff>65388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35719"/>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86936</xdr:rowOff>
    </xdr:from>
    <xdr:to>
      <xdr:col>41</xdr:col>
      <xdr:colOff>50800</xdr:colOff>
      <xdr:row>77</xdr:row>
      <xdr:rowOff>65388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117136"/>
          <a:ext cx="889000" cy="14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136623</xdr:rowOff>
    </xdr:from>
    <xdr:to>
      <xdr:col>55</xdr:col>
      <xdr:colOff>50800</xdr:colOff>
      <xdr:row>75</xdr:row>
      <xdr:rowOff>66773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8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159500</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67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41723</xdr:rowOff>
    </xdr:from>
    <xdr:to>
      <xdr:col>50</xdr:col>
      <xdr:colOff>165100</xdr:colOff>
      <xdr:row>76</xdr:row>
      <xdr:rowOff>143323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159850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4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154719</xdr:rowOff>
    </xdr:from>
    <xdr:to>
      <xdr:col>46</xdr:col>
      <xdr:colOff>38100</xdr:colOff>
      <xdr:row>77</xdr:row>
      <xdr:rowOff>84869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101396</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6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14588</xdr:rowOff>
    </xdr:from>
    <xdr:to>
      <xdr:col>41</xdr:col>
      <xdr:colOff>101600</xdr:colOff>
      <xdr:row>77</xdr:row>
      <xdr:rowOff>116188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132715</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9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36136</xdr:rowOff>
    </xdr:from>
    <xdr:to>
      <xdr:col>36</xdr:col>
      <xdr:colOff>165100</xdr:colOff>
      <xdr:row>76</xdr:row>
      <xdr:rowOff>137736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0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154263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84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129849</xdr:rowOff>
    </xdr:from>
    <xdr:to>
      <xdr:col>55</xdr:col>
      <xdr:colOff>0</xdr:colOff>
      <xdr:row>98</xdr:row>
      <xdr:rowOff>152957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931949"/>
          <a:ext cx="8382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129849</xdr:rowOff>
    </xdr:from>
    <xdr:to>
      <xdr:col>50</xdr:col>
      <xdr:colOff>114300</xdr:colOff>
      <xdr:row>99</xdr:row>
      <xdr:rowOff>12771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931949"/>
          <a:ext cx="889000" cy="5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97571</xdr:rowOff>
    </xdr:from>
    <xdr:to>
      <xdr:col>45</xdr:col>
      <xdr:colOff>177800</xdr:colOff>
      <xdr:row>99</xdr:row>
      <xdr:rowOff>12771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899671"/>
          <a:ext cx="889000" cy="8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97571</xdr:rowOff>
    </xdr:from>
    <xdr:to>
      <xdr:col>41</xdr:col>
      <xdr:colOff>50800</xdr:colOff>
      <xdr:row>99</xdr:row>
      <xdr:rowOff>15540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99671"/>
          <a:ext cx="889000" cy="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102157</xdr:rowOff>
    </xdr:from>
    <xdr:to>
      <xdr:col>55</xdr:col>
      <xdr:colOff>50800</xdr:colOff>
      <xdr:row>99</xdr:row>
      <xdr:rowOff>32307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9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17084</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79049</xdr:rowOff>
    </xdr:from>
    <xdr:to>
      <xdr:col>50</xdr:col>
      <xdr:colOff>165100</xdr:colOff>
      <xdr:row>99</xdr:row>
      <xdr:rowOff>9199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133421</xdr:rowOff>
    </xdr:from>
    <xdr:to>
      <xdr:col>46</xdr:col>
      <xdr:colOff>38100</xdr:colOff>
      <xdr:row>99</xdr:row>
      <xdr:rowOff>63571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9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54698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70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46771</xdr:rowOff>
    </xdr:from>
    <xdr:to>
      <xdr:col>41</xdr:col>
      <xdr:colOff>101600</xdr:colOff>
      <xdr:row>98</xdr:row>
      <xdr:rowOff>148371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139498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136190</xdr:rowOff>
    </xdr:from>
    <xdr:to>
      <xdr:col>36</xdr:col>
      <xdr:colOff>165100</xdr:colOff>
      <xdr:row>99</xdr:row>
      <xdr:rowOff>66340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9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57467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70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2818</xdr:rowOff>
    </xdr:from>
    <xdr:to>
      <xdr:col>85</xdr:col>
      <xdr:colOff>127000</xdr:colOff>
      <xdr:row>39</xdr:row>
      <xdr:rowOff>26543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89368"/>
          <a:ext cx="8382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138904</xdr:rowOff>
    </xdr:from>
    <xdr:to>
      <xdr:col>81</xdr:col>
      <xdr:colOff>50800</xdr:colOff>
      <xdr:row>39</xdr:row>
      <xdr:rowOff>26543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4004"/>
          <a:ext cx="889000" cy="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115078</xdr:rowOff>
    </xdr:from>
    <xdr:to>
      <xdr:col>76</xdr:col>
      <xdr:colOff>114300</xdr:colOff>
      <xdr:row>38</xdr:row>
      <xdr:rowOff>138904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30178"/>
          <a:ext cx="889000" cy="2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115078</xdr:rowOff>
    </xdr:from>
    <xdr:to>
      <xdr:col>71</xdr:col>
      <xdr:colOff>177800</xdr:colOff>
      <xdr:row>39</xdr:row>
      <xdr:rowOff>12972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30178"/>
          <a:ext cx="889000" cy="6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123468</xdr:rowOff>
    </xdr:from>
    <xdr:to>
      <xdr:col>85</xdr:col>
      <xdr:colOff>177800</xdr:colOff>
      <xdr:row>39</xdr:row>
      <xdr:rowOff>53618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3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147193</xdr:rowOff>
    </xdr:from>
    <xdr:to>
      <xdr:col>81</xdr:col>
      <xdr:colOff>101600</xdr:colOff>
      <xdr:row>39</xdr:row>
      <xdr:rowOff>77343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68470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88104</xdr:rowOff>
    </xdr:from>
    <xdr:to>
      <xdr:col>76</xdr:col>
      <xdr:colOff>165100</xdr:colOff>
      <xdr:row>39</xdr:row>
      <xdr:rowOff>18254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34781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64278</xdr:rowOff>
    </xdr:from>
    <xdr:to>
      <xdr:col>72</xdr:col>
      <xdr:colOff>38100</xdr:colOff>
      <xdr:row>38</xdr:row>
      <xdr:rowOff>165878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10955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133622</xdr:rowOff>
    </xdr:from>
    <xdr:to>
      <xdr:col>67</xdr:col>
      <xdr:colOff>101600</xdr:colOff>
      <xdr:row>39</xdr:row>
      <xdr:rowOff>63772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54899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7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39723</xdr:rowOff>
    </xdr:from>
    <xdr:to>
      <xdr:col>85</xdr:col>
      <xdr:colOff>127000</xdr:colOff>
      <xdr:row>77</xdr:row>
      <xdr:rowOff>59837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41373"/>
          <a:ext cx="8382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59837</xdr:rowOff>
    </xdr:from>
    <xdr:to>
      <xdr:col>81</xdr:col>
      <xdr:colOff>50800</xdr:colOff>
      <xdr:row>77</xdr:row>
      <xdr:rowOff>87295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61487"/>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79871</xdr:rowOff>
    </xdr:from>
    <xdr:to>
      <xdr:col>76</xdr:col>
      <xdr:colOff>114300</xdr:colOff>
      <xdr:row>77</xdr:row>
      <xdr:rowOff>87295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81521"/>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73468</xdr:rowOff>
    </xdr:from>
    <xdr:to>
      <xdr:col>71</xdr:col>
      <xdr:colOff>177800</xdr:colOff>
      <xdr:row>77</xdr:row>
      <xdr:rowOff>79871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75118"/>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160373</xdr:rowOff>
    </xdr:from>
    <xdr:to>
      <xdr:col>85</xdr:col>
      <xdr:colOff>177800</xdr:colOff>
      <xdr:row>77</xdr:row>
      <xdr:rowOff>90523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11800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4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9037</xdr:rowOff>
    </xdr:from>
    <xdr:to>
      <xdr:col>81</xdr:col>
      <xdr:colOff>101600</xdr:colOff>
      <xdr:row>77</xdr:row>
      <xdr:rowOff>110637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127164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8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36495</xdr:rowOff>
    </xdr:from>
    <xdr:to>
      <xdr:col>76</xdr:col>
      <xdr:colOff>165100</xdr:colOff>
      <xdr:row>77</xdr:row>
      <xdr:rowOff>138095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154622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1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29071</xdr:rowOff>
    </xdr:from>
    <xdr:to>
      <xdr:col>72</xdr:col>
      <xdr:colOff>38100</xdr:colOff>
      <xdr:row>77</xdr:row>
      <xdr:rowOff>130671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147198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22668</xdr:rowOff>
    </xdr:from>
    <xdr:to>
      <xdr:col>67</xdr:col>
      <xdr:colOff>101600</xdr:colOff>
      <xdr:row>77</xdr:row>
      <xdr:rowOff>124268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140795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9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168033</xdr:rowOff>
    </xdr:from>
    <xdr:to>
      <xdr:col>85</xdr:col>
      <xdr:colOff>127000</xdr:colOff>
      <xdr:row>98</xdr:row>
      <xdr:rowOff>107829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98683"/>
          <a:ext cx="838200" cy="1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168033</xdr:rowOff>
    </xdr:from>
    <xdr:to>
      <xdr:col>81</xdr:col>
      <xdr:colOff>50800</xdr:colOff>
      <xdr:row>98</xdr:row>
      <xdr:rowOff>115901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98683"/>
          <a:ext cx="889000" cy="1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33029</xdr:rowOff>
    </xdr:from>
    <xdr:to>
      <xdr:col>76</xdr:col>
      <xdr:colOff>114300</xdr:colOff>
      <xdr:row>98</xdr:row>
      <xdr:rowOff>115901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35129"/>
          <a:ext cx="889000" cy="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161178</xdr:rowOff>
    </xdr:from>
    <xdr:to>
      <xdr:col>71</xdr:col>
      <xdr:colOff>177800</xdr:colOff>
      <xdr:row>98</xdr:row>
      <xdr:rowOff>33029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20378"/>
          <a:ext cx="889000" cy="2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57029</xdr:rowOff>
    </xdr:from>
    <xdr:to>
      <xdr:col>85</xdr:col>
      <xdr:colOff>177800</xdr:colOff>
      <xdr:row>98</xdr:row>
      <xdr:rowOff>158629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143406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117233</xdr:rowOff>
    </xdr:from>
    <xdr:to>
      <xdr:col>81</xdr:col>
      <xdr:colOff>101600</xdr:colOff>
      <xdr:row>98</xdr:row>
      <xdr:rowOff>47383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63910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2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65101</xdr:rowOff>
    </xdr:from>
    <xdr:to>
      <xdr:col>76</xdr:col>
      <xdr:colOff>165100</xdr:colOff>
      <xdr:row>98</xdr:row>
      <xdr:rowOff>166701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157828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153679</xdr:rowOff>
    </xdr:from>
    <xdr:to>
      <xdr:col>72</xdr:col>
      <xdr:colOff>38100</xdr:colOff>
      <xdr:row>98</xdr:row>
      <xdr:rowOff>83829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100356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5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110378</xdr:rowOff>
    </xdr:from>
    <xdr:to>
      <xdr:col>67</xdr:col>
      <xdr:colOff>101600</xdr:colOff>
      <xdr:row>97</xdr:row>
      <xdr:rowOff>40528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57055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4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23571</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10121"/>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23571</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10121"/>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133947</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49047"/>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144221</xdr:rowOff>
    </xdr:from>
    <xdr:to>
      <xdr:col>107</xdr:col>
      <xdr:colOff>101600</xdr:colOff>
      <xdr:row>39</xdr:row>
      <xdr:rowOff>74371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65498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52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83147</xdr:rowOff>
    </xdr:from>
    <xdr:to>
      <xdr:col>98</xdr:col>
      <xdr:colOff>38100</xdr:colOff>
      <xdr:row>39</xdr:row>
      <xdr:rowOff>13297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29824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159688</xdr:rowOff>
    </xdr:from>
    <xdr:to>
      <xdr:col>116</xdr:col>
      <xdr:colOff>63500</xdr:colOff>
      <xdr:row>76</xdr:row>
      <xdr:rowOff>69593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18438"/>
          <a:ext cx="838200" cy="8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69417</xdr:rowOff>
    </xdr:from>
    <xdr:to>
      <xdr:col>111</xdr:col>
      <xdr:colOff>177800</xdr:colOff>
      <xdr:row>76</xdr:row>
      <xdr:rowOff>69593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9961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69417</xdr:rowOff>
    </xdr:from>
    <xdr:to>
      <xdr:col>107</xdr:col>
      <xdr:colOff>50800</xdr:colOff>
      <xdr:row>76</xdr:row>
      <xdr:rowOff>167966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99617"/>
          <a:ext cx="8890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146284</xdr:rowOff>
    </xdr:from>
    <xdr:to>
      <xdr:col>102</xdr:col>
      <xdr:colOff>114300</xdr:colOff>
      <xdr:row>76</xdr:row>
      <xdr:rowOff>167966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05034"/>
          <a:ext cx="889000" cy="19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108887</xdr:rowOff>
    </xdr:from>
    <xdr:to>
      <xdr:col>116</xdr:col>
      <xdr:colOff>114300</xdr:colOff>
      <xdr:row>76</xdr:row>
      <xdr:rowOff>39036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67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131764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1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18793</xdr:rowOff>
    </xdr:from>
    <xdr:to>
      <xdr:col>112</xdr:col>
      <xdr:colOff>38100</xdr:colOff>
      <xdr:row>76</xdr:row>
      <xdr:rowOff>120393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136919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2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18617</xdr:rowOff>
    </xdr:from>
    <xdr:to>
      <xdr:col>107</xdr:col>
      <xdr:colOff>101600</xdr:colOff>
      <xdr:row>76</xdr:row>
      <xdr:rowOff>120217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136744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117166</xdr:rowOff>
    </xdr:from>
    <xdr:to>
      <xdr:col>102</xdr:col>
      <xdr:colOff>165100</xdr:colOff>
      <xdr:row>77</xdr:row>
      <xdr:rowOff>47316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38443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95483</xdr:rowOff>
    </xdr:from>
    <xdr:to>
      <xdr:col>98</xdr:col>
      <xdr:colOff>38100</xdr:colOff>
      <xdr:row>76</xdr:row>
      <xdr:rowOff>25633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42160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2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人口が８１３人（</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国調）と少ないため、全体として類似団体平均よりも相対的に高くなっている。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も際立って高いのが住民一人当たり普通建設事業費、補助費及び物件費である。普通建設事業費及び物件費については、新庁舎建設事業に伴い増加している。補助費については、社会福祉協議会への補助金の増額や新型コロナウイルス感染症や物価高騰に伴う補助金等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今後は、行財政改革により増加傾向にある費用の適正化を図る。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
838
67.11
2,477,787
2,307,776
169,138
982,745
1,832,766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93332</xdr:rowOff>
    </xdr:from>
    <xdr:to>
      <xdr:col>24</xdr:col>
      <xdr:colOff>63500</xdr:colOff>
      <xdr:row>33</xdr:row>
      <xdr:rowOff>155588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751182"/>
          <a:ext cx="8382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93332</xdr:rowOff>
    </xdr:from>
    <xdr:to>
      <xdr:col>19</xdr:col>
      <xdr:colOff>177800</xdr:colOff>
      <xdr:row>33</xdr:row>
      <xdr:rowOff>109753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751182"/>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109753</xdr:rowOff>
    </xdr:from>
    <xdr:to>
      <xdr:col>15</xdr:col>
      <xdr:colOff>50800</xdr:colOff>
      <xdr:row>33</xdr:row>
      <xdr:rowOff>148958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767603"/>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142577</xdr:rowOff>
    </xdr:from>
    <xdr:to>
      <xdr:col>10</xdr:col>
      <xdr:colOff>114300</xdr:colOff>
      <xdr:row>33</xdr:row>
      <xdr:rowOff>148958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00427"/>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104788</xdr:rowOff>
    </xdr:from>
    <xdr:to>
      <xdr:col>24</xdr:col>
      <xdr:colOff>114300</xdr:colOff>
      <xdr:row>34</xdr:row>
      <xdr:rowOff>34938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127665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42532</xdr:rowOff>
    </xdr:from>
    <xdr:to>
      <xdr:col>20</xdr:col>
      <xdr:colOff>38100</xdr:colOff>
      <xdr:row>33</xdr:row>
      <xdr:rowOff>144132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160659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4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58953</xdr:rowOff>
    </xdr:from>
    <xdr:to>
      <xdr:col>15</xdr:col>
      <xdr:colOff>101600</xdr:colOff>
      <xdr:row>33</xdr:row>
      <xdr:rowOff>160553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7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5630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4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98158</xdr:rowOff>
    </xdr:from>
    <xdr:to>
      <xdr:col>10</xdr:col>
      <xdr:colOff>165100</xdr:colOff>
      <xdr:row>34</xdr:row>
      <xdr:rowOff>28308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44835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91777</xdr:rowOff>
    </xdr:from>
    <xdr:to>
      <xdr:col>6</xdr:col>
      <xdr:colOff>38100</xdr:colOff>
      <xdr:row>34</xdr:row>
      <xdr:rowOff>21927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38454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105483</xdr:rowOff>
    </xdr:from>
    <xdr:to>
      <xdr:col>24</xdr:col>
      <xdr:colOff>63500</xdr:colOff>
      <xdr:row>56</xdr:row>
      <xdr:rowOff>3066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192333"/>
          <a:ext cx="838200" cy="4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3066</xdr:rowOff>
    </xdr:from>
    <xdr:to>
      <xdr:col>19</xdr:col>
      <xdr:colOff>177800</xdr:colOff>
      <xdr:row>56</xdr:row>
      <xdr:rowOff>129153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04266"/>
          <a:ext cx="889000" cy="1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129153</xdr:rowOff>
    </xdr:from>
    <xdr:to>
      <xdr:col>15</xdr:col>
      <xdr:colOff>50800</xdr:colOff>
      <xdr:row>57</xdr:row>
      <xdr:rowOff>78105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30353"/>
          <a:ext cx="889000" cy="1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51886</xdr:rowOff>
    </xdr:from>
    <xdr:to>
      <xdr:col>10</xdr:col>
      <xdr:colOff>114300</xdr:colOff>
      <xdr:row>57</xdr:row>
      <xdr:rowOff>78105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481636"/>
          <a:ext cx="889000" cy="3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54683</xdr:rowOff>
    </xdr:from>
    <xdr:to>
      <xdr:col>24</xdr:col>
      <xdr:colOff>114300</xdr:colOff>
      <xdr:row>53</xdr:row>
      <xdr:rowOff>156283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1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77560</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99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123716</xdr:rowOff>
    </xdr:from>
    <xdr:to>
      <xdr:col>20</xdr:col>
      <xdr:colOff>38100</xdr:colOff>
      <xdr:row>56</xdr:row>
      <xdr:rowOff>53866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70393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3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78353</xdr:rowOff>
    </xdr:from>
    <xdr:to>
      <xdr:col>15</xdr:col>
      <xdr:colOff>101600</xdr:colOff>
      <xdr:row>57</xdr:row>
      <xdr:rowOff>8503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25030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27305</xdr:rowOff>
    </xdr:from>
    <xdr:to>
      <xdr:col>10</xdr:col>
      <xdr:colOff>165100</xdr:colOff>
      <xdr:row>57</xdr:row>
      <xdr:rowOff>128905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145432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1086</xdr:rowOff>
    </xdr:from>
    <xdr:to>
      <xdr:col>6</xdr:col>
      <xdr:colOff>38100</xdr:colOff>
      <xdr:row>55</xdr:row>
      <xdr:rowOff>102686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119213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2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104649</xdr:rowOff>
    </xdr:from>
    <xdr:to>
      <xdr:col>24</xdr:col>
      <xdr:colOff>63500</xdr:colOff>
      <xdr:row>74</xdr:row>
      <xdr:rowOff>169745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91949"/>
          <a:ext cx="8382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169745</xdr:rowOff>
    </xdr:from>
    <xdr:to>
      <xdr:col>19</xdr:col>
      <xdr:colOff>177800</xdr:colOff>
      <xdr:row>75</xdr:row>
      <xdr:rowOff>6080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7045"/>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6080</xdr:rowOff>
    </xdr:from>
    <xdr:to>
      <xdr:col>15</xdr:col>
      <xdr:colOff>50800</xdr:colOff>
      <xdr:row>75</xdr:row>
      <xdr:rowOff>137532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64830"/>
          <a:ext cx="889000" cy="1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113895</xdr:rowOff>
    </xdr:from>
    <xdr:to>
      <xdr:col>10</xdr:col>
      <xdr:colOff>114300</xdr:colOff>
      <xdr:row>75</xdr:row>
      <xdr:rowOff>137532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72645"/>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53849</xdr:rowOff>
    </xdr:from>
    <xdr:to>
      <xdr:col>24</xdr:col>
      <xdr:colOff>114300</xdr:colOff>
      <xdr:row>74</xdr:row>
      <xdr:rowOff>155449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76726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9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118945</xdr:rowOff>
    </xdr:from>
    <xdr:to>
      <xdr:col>20</xdr:col>
      <xdr:colOff>38100</xdr:colOff>
      <xdr:row>75</xdr:row>
      <xdr:rowOff>49095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65622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8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126730</xdr:rowOff>
    </xdr:from>
    <xdr:to>
      <xdr:col>15</xdr:col>
      <xdr:colOff>101600</xdr:colOff>
      <xdr:row>75</xdr:row>
      <xdr:rowOff>56880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73407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8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86732</xdr:rowOff>
    </xdr:from>
    <xdr:to>
      <xdr:col>10</xdr:col>
      <xdr:colOff>165100</xdr:colOff>
      <xdr:row>76</xdr:row>
      <xdr:rowOff>16883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454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33409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2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63095</xdr:rowOff>
    </xdr:from>
    <xdr:to>
      <xdr:col>6</xdr:col>
      <xdr:colOff>38100</xdr:colOff>
      <xdr:row>75</xdr:row>
      <xdr:rowOff>164694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21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9772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9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2152</xdr:rowOff>
    </xdr:from>
    <xdr:to>
      <xdr:col>24</xdr:col>
      <xdr:colOff>63500</xdr:colOff>
      <xdr:row>97</xdr:row>
      <xdr:rowOff>19904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32802"/>
          <a:ext cx="838200" cy="1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19904</xdr:rowOff>
    </xdr:from>
    <xdr:to>
      <xdr:col>19</xdr:col>
      <xdr:colOff>177800</xdr:colOff>
      <xdr:row>97</xdr:row>
      <xdr:rowOff>61810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50554"/>
          <a:ext cx="889000" cy="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61810</xdr:rowOff>
    </xdr:from>
    <xdr:to>
      <xdr:col>15</xdr:col>
      <xdr:colOff>50800</xdr:colOff>
      <xdr:row>97</xdr:row>
      <xdr:rowOff>111396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92460"/>
          <a:ext cx="889000" cy="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47568</xdr:rowOff>
    </xdr:from>
    <xdr:to>
      <xdr:col>10</xdr:col>
      <xdr:colOff>114300</xdr:colOff>
      <xdr:row>97</xdr:row>
      <xdr:rowOff>111396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78218"/>
          <a:ext cx="889000" cy="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122802</xdr:rowOff>
    </xdr:from>
    <xdr:to>
      <xdr:col>24</xdr:col>
      <xdr:colOff>114300</xdr:colOff>
      <xdr:row>97</xdr:row>
      <xdr:rowOff>52952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101229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140554</xdr:rowOff>
    </xdr:from>
    <xdr:to>
      <xdr:col>20</xdr:col>
      <xdr:colOff>38100</xdr:colOff>
      <xdr:row>97</xdr:row>
      <xdr:rowOff>70704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61831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69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11010</xdr:rowOff>
    </xdr:from>
    <xdr:to>
      <xdr:col>15</xdr:col>
      <xdr:colOff>101600</xdr:colOff>
      <xdr:row>97</xdr:row>
      <xdr:rowOff>112610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103737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60596</xdr:rowOff>
    </xdr:from>
    <xdr:to>
      <xdr:col>10</xdr:col>
      <xdr:colOff>165100</xdr:colOff>
      <xdr:row>97</xdr:row>
      <xdr:rowOff>162196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153323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7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168218</xdr:rowOff>
    </xdr:from>
    <xdr:to>
      <xdr:col>6</xdr:col>
      <xdr:colOff>38100</xdr:colOff>
      <xdr:row>97</xdr:row>
      <xdr:rowOff>98368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114895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27711</xdr:rowOff>
    </xdr:from>
    <xdr:to>
      <xdr:col>55</xdr:col>
      <xdr:colOff>0</xdr:colOff>
      <xdr:row>58</xdr:row>
      <xdr:rowOff>32372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71811"/>
          <a:ext cx="8382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27711</xdr:rowOff>
    </xdr:from>
    <xdr:to>
      <xdr:col>50</xdr:col>
      <xdr:colOff>114300</xdr:colOff>
      <xdr:row>58</xdr:row>
      <xdr:rowOff>37429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71811"/>
          <a:ext cx="889000" cy="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37429</xdr:rowOff>
    </xdr:from>
    <xdr:to>
      <xdr:col>45</xdr:col>
      <xdr:colOff>177800</xdr:colOff>
      <xdr:row>58</xdr:row>
      <xdr:rowOff>46192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152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31109</xdr:rowOff>
    </xdr:from>
    <xdr:to>
      <xdr:col>41</xdr:col>
      <xdr:colOff>50800</xdr:colOff>
      <xdr:row>58</xdr:row>
      <xdr:rowOff>46192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5209"/>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153022</xdr:rowOff>
    </xdr:from>
    <xdr:to>
      <xdr:col>55</xdr:col>
      <xdr:colOff>50800</xdr:colOff>
      <xdr:row>58</xdr:row>
      <xdr:rowOff>83172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112399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1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148361</xdr:rowOff>
    </xdr:from>
    <xdr:to>
      <xdr:col>50</xdr:col>
      <xdr:colOff>165100</xdr:colOff>
      <xdr:row>58</xdr:row>
      <xdr:rowOff>78511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95038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9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158079</xdr:rowOff>
    </xdr:from>
    <xdr:to>
      <xdr:col>46</xdr:col>
      <xdr:colOff>38100</xdr:colOff>
      <xdr:row>58</xdr:row>
      <xdr:rowOff>88229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104756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166842</xdr:rowOff>
    </xdr:from>
    <xdr:to>
      <xdr:col>41</xdr:col>
      <xdr:colOff>101600</xdr:colOff>
      <xdr:row>58</xdr:row>
      <xdr:rowOff>96992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113519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151759</xdr:rowOff>
    </xdr:from>
    <xdr:to>
      <xdr:col>36</xdr:col>
      <xdr:colOff>165100</xdr:colOff>
      <xdr:row>58</xdr:row>
      <xdr:rowOff>81909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98436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20154</xdr:rowOff>
    </xdr:from>
    <xdr:to>
      <xdr:col>55</xdr:col>
      <xdr:colOff>0</xdr:colOff>
      <xdr:row>78</xdr:row>
      <xdr:rowOff>40463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93254"/>
          <a:ext cx="8382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145605</xdr:rowOff>
    </xdr:from>
    <xdr:to>
      <xdr:col>50</xdr:col>
      <xdr:colOff>114300</xdr:colOff>
      <xdr:row>78</xdr:row>
      <xdr:rowOff>40463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47255"/>
          <a:ext cx="889000" cy="6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145605</xdr:rowOff>
    </xdr:from>
    <xdr:to>
      <xdr:col>45</xdr:col>
      <xdr:colOff>177800</xdr:colOff>
      <xdr:row>78</xdr:row>
      <xdr:rowOff>8130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7255"/>
          <a:ext cx="8890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8130</xdr:rowOff>
    </xdr:from>
    <xdr:to>
      <xdr:col>41</xdr:col>
      <xdr:colOff>50800</xdr:colOff>
      <xdr:row>78</xdr:row>
      <xdr:rowOff>8959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1230"/>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140804</xdr:rowOff>
    </xdr:from>
    <xdr:to>
      <xdr:col>55</xdr:col>
      <xdr:colOff>50800</xdr:colOff>
      <xdr:row>78</xdr:row>
      <xdr:rowOff>70954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161113</xdr:rowOff>
    </xdr:from>
    <xdr:to>
      <xdr:col>50</xdr:col>
      <xdr:colOff>165100</xdr:colOff>
      <xdr:row>78</xdr:row>
      <xdr:rowOff>91263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82390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5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94805</xdr:rowOff>
    </xdr:from>
    <xdr:to>
      <xdr:col>46</xdr:col>
      <xdr:colOff>38100</xdr:colOff>
      <xdr:row>78</xdr:row>
      <xdr:rowOff>24955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41482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128780</xdr:rowOff>
    </xdr:from>
    <xdr:to>
      <xdr:col>41</xdr:col>
      <xdr:colOff>101600</xdr:colOff>
      <xdr:row>78</xdr:row>
      <xdr:rowOff>58930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75457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129609</xdr:rowOff>
    </xdr:from>
    <xdr:to>
      <xdr:col>36</xdr:col>
      <xdr:colOff>165100</xdr:colOff>
      <xdr:row>78</xdr:row>
      <xdr:rowOff>59759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76286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61021</xdr:rowOff>
    </xdr:from>
    <xdr:to>
      <xdr:col>55</xdr:col>
      <xdr:colOff>0</xdr:colOff>
      <xdr:row>96</xdr:row>
      <xdr:rowOff>130344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48771"/>
          <a:ext cx="838200" cy="2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61021</xdr:rowOff>
    </xdr:from>
    <xdr:to>
      <xdr:col>50</xdr:col>
      <xdr:colOff>114300</xdr:colOff>
      <xdr:row>96</xdr:row>
      <xdr:rowOff>35184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48771"/>
          <a:ext cx="889000" cy="1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33682</xdr:rowOff>
    </xdr:from>
    <xdr:to>
      <xdr:col>45</xdr:col>
      <xdr:colOff>177800</xdr:colOff>
      <xdr:row>96</xdr:row>
      <xdr:rowOff>35184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9288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36930</xdr:rowOff>
    </xdr:from>
    <xdr:to>
      <xdr:col>41</xdr:col>
      <xdr:colOff>50800</xdr:colOff>
      <xdr:row>96</xdr:row>
      <xdr:rowOff>33682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153230"/>
          <a:ext cx="889000" cy="33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79544</xdr:rowOff>
    </xdr:from>
    <xdr:to>
      <xdr:col>55</xdr:col>
      <xdr:colOff>50800</xdr:colOff>
      <xdr:row>97</xdr:row>
      <xdr:rowOff>9694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102421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9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10221</xdr:rowOff>
    </xdr:from>
    <xdr:to>
      <xdr:col>50</xdr:col>
      <xdr:colOff>165100</xdr:colOff>
      <xdr:row>95</xdr:row>
      <xdr:rowOff>111821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9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128348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7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155834</xdr:rowOff>
    </xdr:from>
    <xdr:to>
      <xdr:col>46</xdr:col>
      <xdr:colOff>38100</xdr:colOff>
      <xdr:row>96</xdr:row>
      <xdr:rowOff>85984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102511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154332</xdr:rowOff>
    </xdr:from>
    <xdr:to>
      <xdr:col>41</xdr:col>
      <xdr:colOff>101600</xdr:colOff>
      <xdr:row>96</xdr:row>
      <xdr:rowOff>84482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101009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1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157580</xdr:rowOff>
    </xdr:from>
    <xdr:to>
      <xdr:col>36</xdr:col>
      <xdr:colOff>165100</xdr:colOff>
      <xdr:row>94</xdr:row>
      <xdr:rowOff>87730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104257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87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146588</xdr:rowOff>
    </xdr:from>
    <xdr:to>
      <xdr:col>85</xdr:col>
      <xdr:colOff>127000</xdr:colOff>
      <xdr:row>38</xdr:row>
      <xdr:rowOff>16441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0238"/>
          <a:ext cx="838200" cy="4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151032</xdr:rowOff>
    </xdr:from>
    <xdr:to>
      <xdr:col>81</xdr:col>
      <xdr:colOff>50800</xdr:colOff>
      <xdr:row>38</xdr:row>
      <xdr:rowOff>16441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94682"/>
          <a:ext cx="889000" cy="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151032</xdr:rowOff>
    </xdr:from>
    <xdr:to>
      <xdr:col>76</xdr:col>
      <xdr:colOff>114300</xdr:colOff>
      <xdr:row>38</xdr:row>
      <xdr:rowOff>1849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94682"/>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1849</xdr:rowOff>
    </xdr:from>
    <xdr:to>
      <xdr:col>71</xdr:col>
      <xdr:colOff>177800</xdr:colOff>
      <xdr:row>38</xdr:row>
      <xdr:rowOff>20831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6949"/>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95788</xdr:rowOff>
    </xdr:from>
    <xdr:to>
      <xdr:col>85</xdr:col>
      <xdr:colOff>177800</xdr:colOff>
      <xdr:row>38</xdr:row>
      <xdr:rowOff>25938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118665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137091</xdr:rowOff>
    </xdr:from>
    <xdr:to>
      <xdr:col>81</xdr:col>
      <xdr:colOff>101600</xdr:colOff>
      <xdr:row>38</xdr:row>
      <xdr:rowOff>67241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58368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100232</xdr:rowOff>
    </xdr:from>
    <xdr:to>
      <xdr:col>76</xdr:col>
      <xdr:colOff>165100</xdr:colOff>
      <xdr:row>38</xdr:row>
      <xdr:rowOff>30382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46909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1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122499</xdr:rowOff>
    </xdr:from>
    <xdr:to>
      <xdr:col>72</xdr:col>
      <xdr:colOff>38100</xdr:colOff>
      <xdr:row>38</xdr:row>
      <xdr:rowOff>52649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69176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4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141480</xdr:rowOff>
    </xdr:from>
    <xdr:to>
      <xdr:col>67</xdr:col>
      <xdr:colOff>101600</xdr:colOff>
      <xdr:row>38</xdr:row>
      <xdr:rowOff>71630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62758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73820</xdr:rowOff>
    </xdr:from>
    <xdr:to>
      <xdr:col>85</xdr:col>
      <xdr:colOff>127000</xdr:colOff>
      <xdr:row>57</xdr:row>
      <xdr:rowOff>131200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46470"/>
          <a:ext cx="8382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131200</xdr:rowOff>
    </xdr:from>
    <xdr:to>
      <xdr:col>81</xdr:col>
      <xdr:colOff>50800</xdr:colOff>
      <xdr:row>57</xdr:row>
      <xdr:rowOff>137099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3850"/>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90519</xdr:rowOff>
    </xdr:from>
    <xdr:to>
      <xdr:col>76</xdr:col>
      <xdr:colOff>114300</xdr:colOff>
      <xdr:row>57</xdr:row>
      <xdr:rowOff>137099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63169"/>
          <a:ext cx="8890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90519</xdr:rowOff>
    </xdr:from>
    <xdr:to>
      <xdr:col>71</xdr:col>
      <xdr:colOff>177800</xdr:colOff>
      <xdr:row>57</xdr:row>
      <xdr:rowOff>127272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63169"/>
          <a:ext cx="889000" cy="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23020</xdr:rowOff>
    </xdr:from>
    <xdr:to>
      <xdr:col>85</xdr:col>
      <xdr:colOff>177800</xdr:colOff>
      <xdr:row>57</xdr:row>
      <xdr:rowOff>124620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45897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4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80400</xdr:rowOff>
    </xdr:from>
    <xdr:to>
      <xdr:col>81</xdr:col>
      <xdr:colOff>101600</xdr:colOff>
      <xdr:row>58</xdr:row>
      <xdr:rowOff>10550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1677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86299</xdr:rowOff>
    </xdr:from>
    <xdr:to>
      <xdr:col>76</xdr:col>
      <xdr:colOff>165100</xdr:colOff>
      <xdr:row>58</xdr:row>
      <xdr:rowOff>16449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7576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5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39719</xdr:rowOff>
    </xdr:from>
    <xdr:to>
      <xdr:col>72</xdr:col>
      <xdr:colOff>38100</xdr:colOff>
      <xdr:row>57</xdr:row>
      <xdr:rowOff>141319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157846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76472</xdr:rowOff>
    </xdr:from>
    <xdr:to>
      <xdr:col>67</xdr:col>
      <xdr:colOff>101600</xdr:colOff>
      <xdr:row>58</xdr:row>
      <xdr:rowOff>6622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23149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2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2818</xdr:rowOff>
    </xdr:from>
    <xdr:to>
      <xdr:col>85</xdr:col>
      <xdr:colOff>127000</xdr:colOff>
      <xdr:row>79</xdr:row>
      <xdr:rowOff>26543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47368"/>
          <a:ext cx="8382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138903</xdr:rowOff>
    </xdr:from>
    <xdr:to>
      <xdr:col>81</xdr:col>
      <xdr:colOff>50800</xdr:colOff>
      <xdr:row>79</xdr:row>
      <xdr:rowOff>26543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003"/>
          <a:ext cx="889000" cy="5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115078</xdr:rowOff>
    </xdr:from>
    <xdr:to>
      <xdr:col>76</xdr:col>
      <xdr:colOff>114300</xdr:colOff>
      <xdr:row>78</xdr:row>
      <xdr:rowOff>138903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88178"/>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115078</xdr:rowOff>
    </xdr:from>
    <xdr:to>
      <xdr:col>71</xdr:col>
      <xdr:colOff>177800</xdr:colOff>
      <xdr:row>79</xdr:row>
      <xdr:rowOff>12971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88178"/>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123468</xdr:rowOff>
    </xdr:from>
    <xdr:to>
      <xdr:col>85</xdr:col>
      <xdr:colOff>177800</xdr:colOff>
      <xdr:row>79</xdr:row>
      <xdr:rowOff>53618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147193</xdr:rowOff>
    </xdr:from>
    <xdr:to>
      <xdr:col>81</xdr:col>
      <xdr:colOff>101600</xdr:colOff>
      <xdr:row>79</xdr:row>
      <xdr:rowOff>77343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68470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88103</xdr:rowOff>
    </xdr:from>
    <xdr:to>
      <xdr:col>76</xdr:col>
      <xdr:colOff>165100</xdr:colOff>
      <xdr:row>79</xdr:row>
      <xdr:rowOff>18253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34780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64278</xdr:rowOff>
    </xdr:from>
    <xdr:to>
      <xdr:col>72</xdr:col>
      <xdr:colOff>38100</xdr:colOff>
      <xdr:row>78</xdr:row>
      <xdr:rowOff>165878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10955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133621</xdr:rowOff>
    </xdr:from>
    <xdr:to>
      <xdr:col>67</xdr:col>
      <xdr:colOff>101600</xdr:colOff>
      <xdr:row>79</xdr:row>
      <xdr:rowOff>63771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54898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59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39723</xdr:rowOff>
    </xdr:from>
    <xdr:to>
      <xdr:col>85</xdr:col>
      <xdr:colOff>127000</xdr:colOff>
      <xdr:row>97</xdr:row>
      <xdr:rowOff>59837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70373"/>
          <a:ext cx="8382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59837</xdr:rowOff>
    </xdr:from>
    <xdr:to>
      <xdr:col>81</xdr:col>
      <xdr:colOff>50800</xdr:colOff>
      <xdr:row>97</xdr:row>
      <xdr:rowOff>87295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90487"/>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79871</xdr:rowOff>
    </xdr:from>
    <xdr:to>
      <xdr:col>76</xdr:col>
      <xdr:colOff>114300</xdr:colOff>
      <xdr:row>97</xdr:row>
      <xdr:rowOff>87295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10521"/>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73468</xdr:rowOff>
    </xdr:from>
    <xdr:to>
      <xdr:col>71</xdr:col>
      <xdr:colOff>177800</xdr:colOff>
      <xdr:row>97</xdr:row>
      <xdr:rowOff>79871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04118"/>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160373</xdr:rowOff>
    </xdr:from>
    <xdr:to>
      <xdr:col>85</xdr:col>
      <xdr:colOff>177800</xdr:colOff>
      <xdr:row>97</xdr:row>
      <xdr:rowOff>90523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7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9037</xdr:rowOff>
    </xdr:from>
    <xdr:to>
      <xdr:col>81</xdr:col>
      <xdr:colOff>101600</xdr:colOff>
      <xdr:row>97</xdr:row>
      <xdr:rowOff>110637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127164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1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36495</xdr:rowOff>
    </xdr:from>
    <xdr:to>
      <xdr:col>76</xdr:col>
      <xdr:colOff>165100</xdr:colOff>
      <xdr:row>97</xdr:row>
      <xdr:rowOff>138095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154622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4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29071</xdr:rowOff>
    </xdr:from>
    <xdr:to>
      <xdr:col>72</xdr:col>
      <xdr:colOff>38100</xdr:colOff>
      <xdr:row>97</xdr:row>
      <xdr:rowOff>130671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147198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22668</xdr:rowOff>
    </xdr:from>
    <xdr:to>
      <xdr:col>67</xdr:col>
      <xdr:colOff>101600</xdr:colOff>
      <xdr:row>97</xdr:row>
      <xdr:rowOff>124268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140795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2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人口が８１３人（</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国調）と少ないため、全体として類似団体平均よりも相対的に高くなっている。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よりも際立って高いのが住民一人当たりの議会費及び総務費であるが、議会費については、同じ類似団体でも議員定数率（議員定数／人口）が高いためである。総務費については、新庁舎建設事業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当村歳入の多くを普通交付税が占めており、国の動向に左右されやすい財政状況であることから、中長期的な見通しのもとに、決算剰余金を中心に積み立てるとともに、最低水準の取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実質収支については、令和元年度に下がったが、令和２年度以降は上昇傾向にあり、実質単年度収支についても同じである。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一般会計については、標準財政規模費の分母である標準財政規模が前年より</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％減少し、また、分子である収支については前年より</a:t>
          </a:r>
          <a:r>
            <a:rPr kumimoji="1" lang="en-US" altLang="ja-JP" sz="1400">
              <a:latin typeface="ＭＳ ゴシック" pitchFamily="49" charset="-128"/>
              <a:ea typeface="ＭＳ ゴシック" pitchFamily="49" charset="-128"/>
            </a:rPr>
            <a:t>62.0</a:t>
          </a:r>
          <a:r>
            <a:rPr kumimoji="1" lang="ja-JP" altLang="en-US" sz="1400">
              <a:latin typeface="ＭＳ ゴシック" pitchFamily="49" charset="-128"/>
              <a:ea typeface="ＭＳ ゴシック" pitchFamily="49" charset="-128"/>
            </a:rPr>
            <a:t>％増加したことにより、黒字額についても増加している。</a:t>
          </a:r>
        </a:p>
        <a:p>
          <a:r>
            <a:rPr kumimoji="1" lang="ja-JP" altLang="en-US" sz="1400">
              <a:latin typeface="ＭＳ ゴシック" pitchFamily="49" charset="-128"/>
              <a:ea typeface="ＭＳ ゴシック" pitchFamily="49" charset="-128"/>
            </a:rPr>
            <a:t>　介護保険特別会計については、介護保険給付金が実際の費用よりも大幅に多かったため、黒字額が増加している。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）については、主に臨時財政対策債や過疎対策事業債等の増加により、前年度より増加している。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）については、減少しており、その結果、実質公債比率の分子は増加している。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将来負担比率については、役場新庁舎建設等に伴う地方債の借入もあり、現在高は増加している。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今後も財政が圧迫されないよう、健全化に努めていく。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財政調整基金については増加したが、その他特定目的基金のうち庁舎整備基金については、庁舎整備事業の建設工事のため取崩しを行ったため減少している。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今後、不測の事態に備えて、財政調整基金への積立を行っていく。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庁舎整備基金：村庁舎整備事業に必要な経費の財源確保を図る。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庁舎整備基金：新庁舎整備事業の工事着手に伴い、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庁舎整備基金：令和５年度で庁舎解体及び整備を行う。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経済不況等による大幅な減収減によって収入が不足したり、災害の発生による多額の経費の支出が必要になるなどの不測の事態に備え、今後も積み立てを行う。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地方債残高はピークを越えて減少傾向にあるが、今後、長寿命化等により地方債を活用する事業が増える見込みである。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5E0DCD-D59E-4C5C-B9F3-28B3F098D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920407-AEC3-436D-B138-94D9BDE16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BAEC937-3355-4FB3-A5FA-010F0520FA0A}"/>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35E0ED2-29FE-43F9-9D4C-B25ED41BF895}"/>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2616B3E-9A98-40FF-8C83-EDCAE82368F8}"/>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6C7CF39C-5721-4F1A-9013-F14BEE4DA2F3}"/>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9790954-1E5D-4652-A3AC-5D6AFC985183}"/>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7311843-4AC1-4967-8997-58C7AB7EB13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83E6199-2CC7-458F-81FD-1A105889E47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8D2617C1-DC48-43BF-B957-35C2642240F7}"/>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1B8F3D0-2E2D-4C67-8971-5A5D04659B5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4A55AA34-1DBD-4FB3-A479-995BFD6A1DE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4FE21820-7DF7-4B3A-89CC-21DEE2628C1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59D7290-E825-422A-BD6B-744C6E09AA0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8E2FF7A7-901D-40A6-9237-62816229741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9885AA2-8763-42BD-9F41-4A770918514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486BA83D-5A5E-4DCB-B34C-652CB01662A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3C0A4D32-A6BD-4290-9C96-58F087C2B5B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9783998-EB29-4776-AEBA-952E7B63011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CD52C08C-CE4D-4200-A626-AFA3CAA9C52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CEE9F9E-961D-4ABE-9B89-F4622F17BFA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
838
67.11
2,477,787
2,307,776
169,138
982,745
1,832,766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05EBA42-E31C-475C-B4CE-A838363125E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17ED8CD-9C72-4395-8742-4FF12456024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EF51142E-E9CE-4686-9F97-FE6C148B1CF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7507D30-5CB3-46A4-BF23-9097823FEE4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465E8AAC-4085-4EB3-B2E4-1C2B8E04FAC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D97DF0D-100D-4DFB-A174-64745400F31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9EF3AACB-288E-4AC8-951E-8475EA99039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3022207-536F-4062-B7C6-980A265418B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ECDD85D3-EFFF-4A70-AD20-F9437B1D216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AB631B74-7D26-40AC-BB53-64BB360ED53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568F1E03-22C3-4521-B4AD-4B7EC85D627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0ED4AB8-4943-462E-AE96-1C53133F84E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F293AC16-40F0-429D-AD16-D683767E798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ADEA491F-A4C0-4E2C-9B5A-7486998FE29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F279EC91-0F1C-4B4E-8637-FBCFE7BE859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EA8BC5D4-2F08-4287-AB19-CA416096BB1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CAD8E12-8873-48BE-8237-698733D0C95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100AA66C-AC56-4AED-B6EA-5C6A9E04528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2423A086-E612-40C4-B006-E1F5778D439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60F33411-8141-44B5-9130-2FE97E1D4DB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3" name="テキスト ボックス 42">
          <a:extLst>
            <a:ext uri="{FF2B5EF4-FFF2-40B4-BE49-F238E27FC236}">
              <a16:creationId xmlns:a16="http://schemas.microsoft.com/office/drawing/2014/main" id="{C05B665F-7198-43C0-9501-4B22B6F30FD6}"/>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B1FBDCA8-2C2E-4F9B-A11F-027ADF5BF7B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98B4079D-4E7A-4A19-97D7-645796F1512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BE8B86C3-63A5-4004-9FF2-B0B30C75A5D7}"/>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3A1BEDE7-6B0D-4B68-9F98-26119707249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93C6E99-10BD-4F92-AAA5-1D45D7DB040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CABD5688-4BAE-4B8A-8916-4C5CB7181A7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66B79FE6-9BB1-4719-99BE-7B351BC6823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8540658F-8492-4D31-9824-CE3E78F3B9B2}"/>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61D1ECD-BD9C-4740-9709-8AEF12A0609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9EE5A6B-066C-4D1A-A407-79F3347463C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3A04CD63-3A3E-4E2E-8E23-1BA56373AF1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D866F1C-1773-40B9-9256-86B8C8922DB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BE3AF163-F56A-4C26-B3BB-18895E057E2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EFF83B54-DB21-4744-9957-1DADDB5477A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有形固定資産減価償却率は、類似団体とより高い水準となっている。</a:t>
          </a:r>
          <a:endParaRPr lang="ja-JP" altLang="ja-JP">
            <a:effectLst/>
          </a:endParaRPr>
        </a:p>
        <a:p>
          <a:r>
            <a:rPr kumimoji="1" lang="ja-JP" altLang="ja-JP" sz="1100">
              <a:solidFill>
                <a:schemeClr val="dk1"/>
              </a:solidFill>
              <a:effectLst/>
              <a:latin typeface="+mn-lt"/>
              <a:ea typeface="+mn-ea"/>
              <a:cs typeface="+mn-cs"/>
            </a:rPr>
            <a:t>施設の老朽化が進んでいるため、今後、個別施設計画の策定と共に、計画的な更新を図っていく。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3A72A3DC-7A03-45EB-91F8-7B9986A50DB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8976DD28-3BA7-407D-B854-A017CC167E2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172504EA-BB36-4CBE-AF25-61169423E1C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61FBC092-CDE3-4359-8F47-79A3DED40F95}"/>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A4542D5-626B-49CE-8874-FFBD0B90038F}"/>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15912BD1-A6DE-4B43-8EFF-A688DE54F75B}"/>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76DD270D-7236-4BEF-AF9D-BA4ECCBD077E}"/>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35EF8AE4-11EE-4ABC-8F5E-B7EC49379C9C}"/>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455BEC20-9929-456A-A779-AC970519F18E}"/>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9E441EB6-B894-4DE3-A5F0-5F1AB811918E}"/>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5091ECA2-2856-4863-9EEC-B8B0FC9E7AF3}"/>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48A2DF5A-957F-437B-9CCB-313AE160A1F4}"/>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6B06E956-8DC4-4FFC-AAA2-781CF304E645}"/>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7B25549F-7926-4296-843B-83CB62ADA924}"/>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991CE0C2-960F-4B0F-911D-A0ECD1BBFE41}"/>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966FB2C-E301-489E-9165-90BA8F886E1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99051A9F-896D-4CE6-96C8-E5525C06591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3D944B4C-1C13-478C-AB42-5D926EE8972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6" name="直線コネクタ 75">
          <a:extLst>
            <a:ext uri="{FF2B5EF4-FFF2-40B4-BE49-F238E27FC236}">
              <a16:creationId xmlns:a16="http://schemas.microsoft.com/office/drawing/2014/main" id="{794B0B30-B520-4306-9CF8-18275A4ABB88}"/>
            </a:ext>
          </a:extLst>
        </xdr:cNvPr>
        <xdr:cNvCxnSpPr/>
      </xdr:nvCxnSpPr>
      <xdr:spPr>
        <a:xfrm flipV="1">
          <a:off x="4206240" y="5283835"/>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7" name="有形固定資産減価償却率最小値テキスト">
          <a:extLst>
            <a:ext uri="{FF2B5EF4-FFF2-40B4-BE49-F238E27FC236}">
              <a16:creationId xmlns:a16="http://schemas.microsoft.com/office/drawing/2014/main" id="{1430D6D0-072A-43CE-BF3B-C6F05564EF1E}"/>
            </a:ext>
          </a:extLst>
        </xdr:cNvPr>
        <xdr:cNvSpPr txBox="1"/>
      </xdr:nvSpPr>
      <xdr:spPr>
        <a:xfrm>
          <a:off x="4258945" y="66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8" name="直線コネクタ 77">
          <a:extLst>
            <a:ext uri="{FF2B5EF4-FFF2-40B4-BE49-F238E27FC236}">
              <a16:creationId xmlns:a16="http://schemas.microsoft.com/office/drawing/2014/main" id="{F1D51ECE-EE4A-4ABE-9E2C-4AEFDB438753}"/>
            </a:ext>
          </a:extLst>
        </xdr:cNvPr>
        <xdr:cNvCxnSpPr/>
      </xdr:nvCxnSpPr>
      <xdr:spPr>
        <a:xfrm>
          <a:off x="4119245" y="663819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9" name="有形固定資産減価償却率最大値テキスト">
          <a:extLst>
            <a:ext uri="{FF2B5EF4-FFF2-40B4-BE49-F238E27FC236}">
              <a16:creationId xmlns:a16="http://schemas.microsoft.com/office/drawing/2014/main" id="{931BBBA4-15E3-4C08-AF91-979DBC03EB30}"/>
            </a:ext>
          </a:extLst>
        </xdr:cNvPr>
        <xdr:cNvSpPr txBox="1"/>
      </xdr:nvSpPr>
      <xdr:spPr>
        <a:xfrm>
          <a:off x="4258945"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0" name="直線コネクタ 79">
          <a:extLst>
            <a:ext uri="{FF2B5EF4-FFF2-40B4-BE49-F238E27FC236}">
              <a16:creationId xmlns:a16="http://schemas.microsoft.com/office/drawing/2014/main" id="{048C7079-B943-4A0A-B9C9-DB9EBE289321}"/>
            </a:ext>
          </a:extLst>
        </xdr:cNvPr>
        <xdr:cNvCxnSpPr/>
      </xdr:nvCxnSpPr>
      <xdr:spPr>
        <a:xfrm>
          <a:off x="4119245" y="52838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1" name="有形固定資産減価償却率平均値テキスト">
          <a:extLst>
            <a:ext uri="{FF2B5EF4-FFF2-40B4-BE49-F238E27FC236}">
              <a16:creationId xmlns:a16="http://schemas.microsoft.com/office/drawing/2014/main" id="{25A2F1BA-6499-47F5-A6F3-DFC7190E430E}"/>
            </a:ext>
          </a:extLst>
        </xdr:cNvPr>
        <xdr:cNvSpPr txBox="1"/>
      </xdr:nvSpPr>
      <xdr:spPr>
        <a:xfrm>
          <a:off x="4258945" y="6108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2" name="フローチャート: 判断 81">
          <a:extLst>
            <a:ext uri="{FF2B5EF4-FFF2-40B4-BE49-F238E27FC236}">
              <a16:creationId xmlns:a16="http://schemas.microsoft.com/office/drawing/2014/main" id="{C96EFF0B-441D-40B8-A183-1443E094B09D}"/>
            </a:ext>
          </a:extLst>
        </xdr:cNvPr>
        <xdr:cNvSpPr/>
      </xdr:nvSpPr>
      <xdr:spPr>
        <a:xfrm>
          <a:off x="4157345" y="6130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3" name="フローチャート: 判断 82">
          <a:extLst>
            <a:ext uri="{FF2B5EF4-FFF2-40B4-BE49-F238E27FC236}">
              <a16:creationId xmlns:a16="http://schemas.microsoft.com/office/drawing/2014/main" id="{2DDBD79F-051F-4073-ADE0-EC06BFD1CC79}"/>
            </a:ext>
          </a:extLst>
        </xdr:cNvPr>
        <xdr:cNvSpPr/>
      </xdr:nvSpPr>
      <xdr:spPr>
        <a:xfrm>
          <a:off x="3537585" y="608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4" name="フローチャート: 判断 83">
          <a:extLst>
            <a:ext uri="{FF2B5EF4-FFF2-40B4-BE49-F238E27FC236}">
              <a16:creationId xmlns:a16="http://schemas.microsoft.com/office/drawing/2014/main" id="{69A2723B-5A5C-4141-83D8-0384890B7CB9}"/>
            </a:ext>
          </a:extLst>
        </xdr:cNvPr>
        <xdr:cNvSpPr/>
      </xdr:nvSpPr>
      <xdr:spPr>
        <a:xfrm>
          <a:off x="2867025" y="6046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5" name="フローチャート: 判断 84">
          <a:extLst>
            <a:ext uri="{FF2B5EF4-FFF2-40B4-BE49-F238E27FC236}">
              <a16:creationId xmlns:a16="http://schemas.microsoft.com/office/drawing/2014/main" id="{AD4FFF07-1B4A-440C-9087-EA36C779C784}"/>
            </a:ext>
          </a:extLst>
        </xdr:cNvPr>
        <xdr:cNvSpPr/>
      </xdr:nvSpPr>
      <xdr:spPr>
        <a:xfrm>
          <a:off x="2196465" y="6025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6" name="フローチャート: 判断 85">
          <a:extLst>
            <a:ext uri="{FF2B5EF4-FFF2-40B4-BE49-F238E27FC236}">
              <a16:creationId xmlns:a16="http://schemas.microsoft.com/office/drawing/2014/main" id="{2B805F5D-0EEE-40BD-A585-D3B433F2523B}"/>
            </a:ext>
          </a:extLst>
        </xdr:cNvPr>
        <xdr:cNvSpPr/>
      </xdr:nvSpPr>
      <xdr:spPr>
        <a:xfrm>
          <a:off x="152590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D5630FC-82BA-45D2-B5F2-497D27A3983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1EF6512-43E0-4492-912A-2080BB864B1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F324B7B-3590-4A7C-A168-6959E233A5D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CFAF7D7-DD03-47D5-B195-47F86A6F196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8ECF419-F542-4B80-83DB-04639FD23BD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92" name="楕円 91">
          <a:extLst>
            <a:ext uri="{FF2B5EF4-FFF2-40B4-BE49-F238E27FC236}">
              <a16:creationId xmlns:a16="http://schemas.microsoft.com/office/drawing/2014/main" id="{0CE0C29A-2A4C-4B9E-9F00-01CF27F9B83A}"/>
            </a:ext>
          </a:extLst>
        </xdr:cNvPr>
        <xdr:cNvSpPr/>
      </xdr:nvSpPr>
      <xdr:spPr>
        <a:xfrm>
          <a:off x="4157345"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93" name="有形固定資産減価償却率該当値テキスト">
          <a:extLst>
            <a:ext uri="{FF2B5EF4-FFF2-40B4-BE49-F238E27FC236}">
              <a16:creationId xmlns:a16="http://schemas.microsoft.com/office/drawing/2014/main" id="{7E80ED4D-A6F5-479E-B688-1467C3A1AFA8}"/>
            </a:ext>
          </a:extLst>
        </xdr:cNvPr>
        <xdr:cNvSpPr txBox="1"/>
      </xdr:nvSpPr>
      <xdr:spPr>
        <a:xfrm>
          <a:off x="4258945" y="582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94" name="楕円 93">
          <a:extLst>
            <a:ext uri="{FF2B5EF4-FFF2-40B4-BE49-F238E27FC236}">
              <a16:creationId xmlns:a16="http://schemas.microsoft.com/office/drawing/2014/main" id="{8DEDD15E-9F5E-4EFB-8C7F-B8EDCDC5629C}"/>
            </a:ext>
          </a:extLst>
        </xdr:cNvPr>
        <xdr:cNvSpPr/>
      </xdr:nvSpPr>
      <xdr:spPr>
        <a:xfrm>
          <a:off x="3537585" y="5650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69941</xdr:rowOff>
    </xdr:from>
    <xdr:to>
      <xdr:col>23</xdr:col>
      <xdr:colOff>85725</xdr:colOff>
      <xdr:row>31</xdr:row>
      <xdr:rowOff>53975</xdr:rowOff>
    </xdr:to>
    <xdr:cxnSp macro="">
      <xdr:nvCxnSpPr>
        <xdr:cNvPr id="95" name="直線コネクタ 94">
          <a:extLst>
            <a:ext uri="{FF2B5EF4-FFF2-40B4-BE49-F238E27FC236}">
              <a16:creationId xmlns:a16="http://schemas.microsoft.com/office/drawing/2014/main" id="{2DE2D1C4-5032-4B3C-BBFE-C31613FC9324}"/>
            </a:ext>
          </a:extLst>
        </xdr:cNvPr>
        <xdr:cNvCxnSpPr/>
      </xdr:nvCxnSpPr>
      <xdr:spPr>
        <a:xfrm>
          <a:off x="3588385" y="5701121"/>
          <a:ext cx="619760" cy="3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42001</xdr:rowOff>
    </xdr:from>
    <xdr:to>
      <xdr:col>11</xdr:col>
      <xdr:colOff>187325</xdr:colOff>
      <xdr:row>30</xdr:row>
      <xdr:rowOff>143601</xdr:rowOff>
    </xdr:to>
    <xdr:sp macro="" textlink="">
      <xdr:nvSpPr>
        <xdr:cNvPr id="96" name="楕円 95">
          <a:extLst>
            <a:ext uri="{FF2B5EF4-FFF2-40B4-BE49-F238E27FC236}">
              <a16:creationId xmlns:a16="http://schemas.microsoft.com/office/drawing/2014/main" id="{0CAA74E5-F3BA-42B0-8079-A02440751D61}"/>
            </a:ext>
          </a:extLst>
        </xdr:cNvPr>
        <xdr:cNvSpPr/>
      </xdr:nvSpPr>
      <xdr:spPr>
        <a:xfrm>
          <a:off x="2196465" y="5840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11158</xdr:rowOff>
    </xdr:from>
    <xdr:to>
      <xdr:col>7</xdr:col>
      <xdr:colOff>187325</xdr:colOff>
      <xdr:row>30</xdr:row>
      <xdr:rowOff>112758</xdr:rowOff>
    </xdr:to>
    <xdr:sp macro="" textlink="">
      <xdr:nvSpPr>
        <xdr:cNvPr id="97" name="楕円 96">
          <a:extLst>
            <a:ext uri="{FF2B5EF4-FFF2-40B4-BE49-F238E27FC236}">
              <a16:creationId xmlns:a16="http://schemas.microsoft.com/office/drawing/2014/main" id="{644CCAFC-DFFA-4B9E-BD35-FCC41DE45C52}"/>
            </a:ext>
          </a:extLst>
        </xdr:cNvPr>
        <xdr:cNvSpPr/>
      </xdr:nvSpPr>
      <xdr:spPr>
        <a:xfrm>
          <a:off x="1525905" y="58099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61958</xdr:rowOff>
    </xdr:from>
    <xdr:to>
      <xdr:col>11</xdr:col>
      <xdr:colOff>136525</xdr:colOff>
      <xdr:row>30</xdr:row>
      <xdr:rowOff>92801</xdr:rowOff>
    </xdr:to>
    <xdr:cxnSp macro="">
      <xdr:nvCxnSpPr>
        <xdr:cNvPr id="98" name="直線コネクタ 97">
          <a:extLst>
            <a:ext uri="{FF2B5EF4-FFF2-40B4-BE49-F238E27FC236}">
              <a16:creationId xmlns:a16="http://schemas.microsoft.com/office/drawing/2014/main" id="{5DCF9976-17EB-475C-8DAF-0C19402BEBF4}"/>
            </a:ext>
          </a:extLst>
        </xdr:cNvPr>
        <xdr:cNvCxnSpPr/>
      </xdr:nvCxnSpPr>
      <xdr:spPr>
        <a:xfrm>
          <a:off x="1576705" y="5860778"/>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9" name="n_1aveValue有形固定資産減価償却率">
          <a:extLst>
            <a:ext uri="{FF2B5EF4-FFF2-40B4-BE49-F238E27FC236}">
              <a16:creationId xmlns:a16="http://schemas.microsoft.com/office/drawing/2014/main" id="{6C32D2FA-11D8-4B70-B673-2E8EC37C8601}"/>
            </a:ext>
          </a:extLst>
        </xdr:cNvPr>
        <xdr:cNvSpPr txBox="1"/>
      </xdr:nvSpPr>
      <xdr:spPr>
        <a:xfrm>
          <a:off x="3395989" y="617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0" name="n_2aveValue有形固定資産減価償却率">
          <a:extLst>
            <a:ext uri="{FF2B5EF4-FFF2-40B4-BE49-F238E27FC236}">
              <a16:creationId xmlns:a16="http://schemas.microsoft.com/office/drawing/2014/main" id="{0C3917E1-211E-4590-886D-79BBA1CC040F}"/>
            </a:ext>
          </a:extLst>
        </xdr:cNvPr>
        <xdr:cNvSpPr txBox="1"/>
      </xdr:nvSpPr>
      <xdr:spPr>
        <a:xfrm>
          <a:off x="2738129" y="582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1" name="n_3aveValue有形固定資産減価償却率">
          <a:extLst>
            <a:ext uri="{FF2B5EF4-FFF2-40B4-BE49-F238E27FC236}">
              <a16:creationId xmlns:a16="http://schemas.microsoft.com/office/drawing/2014/main" id="{4CDCA844-F685-4840-92B8-32856ADC31E5}"/>
            </a:ext>
          </a:extLst>
        </xdr:cNvPr>
        <xdr:cNvSpPr txBox="1"/>
      </xdr:nvSpPr>
      <xdr:spPr>
        <a:xfrm>
          <a:off x="2067569" y="61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2" name="n_4aveValue有形固定資産減価償却率">
          <a:extLst>
            <a:ext uri="{FF2B5EF4-FFF2-40B4-BE49-F238E27FC236}">
              <a16:creationId xmlns:a16="http://schemas.microsoft.com/office/drawing/2014/main" id="{668321C7-E9B0-41F7-8293-8334EE2AB910}"/>
            </a:ext>
          </a:extLst>
        </xdr:cNvPr>
        <xdr:cNvSpPr txBox="1"/>
      </xdr:nvSpPr>
      <xdr:spPr>
        <a:xfrm>
          <a:off x="1397009"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103" name="n_1mainValue有形固定資産減価償却率">
          <a:extLst>
            <a:ext uri="{FF2B5EF4-FFF2-40B4-BE49-F238E27FC236}">
              <a16:creationId xmlns:a16="http://schemas.microsoft.com/office/drawing/2014/main" id="{8346FD34-2E85-430A-90FC-29CA4E731007}"/>
            </a:ext>
          </a:extLst>
        </xdr:cNvPr>
        <xdr:cNvSpPr txBox="1"/>
      </xdr:nvSpPr>
      <xdr:spPr>
        <a:xfrm>
          <a:off x="3395989" y="543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104" name="n_3mainValue有形固定資産減価償却率">
          <a:extLst>
            <a:ext uri="{FF2B5EF4-FFF2-40B4-BE49-F238E27FC236}">
              <a16:creationId xmlns:a16="http://schemas.microsoft.com/office/drawing/2014/main" id="{C2D728E4-2C91-4D29-94F1-0B01BFB21E8B}"/>
            </a:ext>
          </a:extLst>
        </xdr:cNvPr>
        <xdr:cNvSpPr txBox="1"/>
      </xdr:nvSpPr>
      <xdr:spPr>
        <a:xfrm>
          <a:off x="2067569" y="56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129285</xdr:rowOff>
    </xdr:from>
    <xdr:ext cx="405111" cy="259045"/>
    <xdr:sp macro="" textlink="">
      <xdr:nvSpPr>
        <xdr:cNvPr id="105" name="n_4mainValue有形固定資産減価償却率">
          <a:extLst>
            <a:ext uri="{FF2B5EF4-FFF2-40B4-BE49-F238E27FC236}">
              <a16:creationId xmlns:a16="http://schemas.microsoft.com/office/drawing/2014/main" id="{842062F0-FC52-4F7D-B5E5-4A0951FA7ACD}"/>
            </a:ext>
          </a:extLst>
        </xdr:cNvPr>
        <xdr:cNvSpPr txBox="1"/>
      </xdr:nvSpPr>
      <xdr:spPr>
        <a:xfrm>
          <a:off x="1397009"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6B9F093C-54EE-49F7-B88A-6E6E456A6CC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2D9B25CA-4CD2-4ED0-975A-D8475CA1FE7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a:extLst>
            <a:ext uri="{FF2B5EF4-FFF2-40B4-BE49-F238E27FC236}">
              <a16:creationId xmlns:a16="http://schemas.microsoft.com/office/drawing/2014/main" id="{67734DC3-BE14-4042-B820-2C4E10325C6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EDE8F520-D1D4-4082-A5E4-21205316187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EAD414A3-52B6-43C4-B4C4-700440024F3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D5039028-DEC1-4C83-A91B-E5490B60E65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0317A8AE-20C4-4141-89FC-6D4B4980380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7127F3E9-C9C7-45DC-96EB-99FED814503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6723DC27-C056-48C3-B08A-EADB5326236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F3A726BB-81B0-448A-96ED-C23A7F0F443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6EDC9355-FCBE-4A43-BF05-CA4F85518E1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7CAF5F6A-DBB4-443B-880B-50C2AF33093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3A6ED4E8-E3AD-403D-8A56-86D89013278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年度以降低下しており、平成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％で維持していたが、</a:t>
          </a:r>
          <a:r>
            <a:rPr kumimoji="1" lang="ja-JP" altLang="en-US" sz="1100">
              <a:solidFill>
                <a:schemeClr val="dk1"/>
              </a:solidFill>
              <a:effectLst/>
              <a:latin typeface="+mn-lt"/>
              <a:ea typeface="+mn-ea"/>
              <a:cs typeface="+mn-cs"/>
            </a:rPr>
            <a:t>令和３年度</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a:t>
          </a:r>
          <a:r>
            <a:rPr kumimoji="1" lang="en-US" altLang="ja-JP" sz="1100">
              <a:solidFill>
                <a:schemeClr val="dk1"/>
              </a:solidFill>
              <a:effectLst/>
              <a:latin typeface="+mn-lt"/>
              <a:ea typeface="+mn-ea"/>
              <a:cs typeface="+mn-cs"/>
            </a:rPr>
            <a:t>125.8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となっているが、これについては、庁舎建替に伴うものである。</a:t>
          </a:r>
          <a:endParaRPr lang="ja-JP" altLang="ja-JP">
            <a:effectLst/>
          </a:endParaRPr>
        </a:p>
        <a:p>
          <a:r>
            <a:rPr kumimoji="1" lang="ja-JP" altLang="ja-JP" sz="1100">
              <a:solidFill>
                <a:schemeClr val="dk1"/>
              </a:solidFill>
              <a:effectLst/>
              <a:latin typeface="+mn-lt"/>
              <a:ea typeface="+mn-ea"/>
              <a:cs typeface="+mn-cs"/>
            </a:rPr>
            <a:t>今後も基金の積立及び地方債の借入抑制を計画的に行っていく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BE0DAC4D-16C9-4CD5-A176-0854E51BE66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9A1C86D1-CECF-4449-80EC-5D68120EFD8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a:extLst>
            <a:ext uri="{FF2B5EF4-FFF2-40B4-BE49-F238E27FC236}">
              <a16:creationId xmlns:a16="http://schemas.microsoft.com/office/drawing/2014/main" id="{F32A9302-A7A7-4BE2-AF17-1F2886B7ECE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2" name="直線コネクタ 121">
          <a:extLst>
            <a:ext uri="{FF2B5EF4-FFF2-40B4-BE49-F238E27FC236}">
              <a16:creationId xmlns:a16="http://schemas.microsoft.com/office/drawing/2014/main" id="{4132465D-1F54-4522-AD19-9CB0D338E2F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3" name="テキスト ボックス 122">
          <a:extLst>
            <a:ext uri="{FF2B5EF4-FFF2-40B4-BE49-F238E27FC236}">
              <a16:creationId xmlns:a16="http://schemas.microsoft.com/office/drawing/2014/main" id="{E2A98402-0260-482E-BBF7-DB353C3036E1}"/>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4" name="直線コネクタ 123">
          <a:extLst>
            <a:ext uri="{FF2B5EF4-FFF2-40B4-BE49-F238E27FC236}">
              <a16:creationId xmlns:a16="http://schemas.microsoft.com/office/drawing/2014/main" id="{26387832-F5C4-46BC-9597-AA56D22038E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5" name="テキスト ボックス 124">
          <a:extLst>
            <a:ext uri="{FF2B5EF4-FFF2-40B4-BE49-F238E27FC236}">
              <a16:creationId xmlns:a16="http://schemas.microsoft.com/office/drawing/2014/main" id="{FC1414F1-C241-4120-8A62-9FC96829A40A}"/>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6" name="直線コネクタ 125">
          <a:extLst>
            <a:ext uri="{FF2B5EF4-FFF2-40B4-BE49-F238E27FC236}">
              <a16:creationId xmlns:a16="http://schemas.microsoft.com/office/drawing/2014/main" id="{DBC50637-0600-45DC-9346-360BFD218B48}"/>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7" name="テキスト ボックス 126">
          <a:extLst>
            <a:ext uri="{FF2B5EF4-FFF2-40B4-BE49-F238E27FC236}">
              <a16:creationId xmlns:a16="http://schemas.microsoft.com/office/drawing/2014/main" id="{5ACBAD51-63A8-4AFD-BA53-F4303BD9B41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8" name="直線コネクタ 127">
          <a:extLst>
            <a:ext uri="{FF2B5EF4-FFF2-40B4-BE49-F238E27FC236}">
              <a16:creationId xmlns:a16="http://schemas.microsoft.com/office/drawing/2014/main" id="{BD110A9A-2B69-406F-8287-5EFEB30C0B4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9" name="テキスト ボックス 128">
          <a:extLst>
            <a:ext uri="{FF2B5EF4-FFF2-40B4-BE49-F238E27FC236}">
              <a16:creationId xmlns:a16="http://schemas.microsoft.com/office/drawing/2014/main" id="{290A4258-584A-433D-A521-F22A62C413DA}"/>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0" name="直線コネクタ 129">
          <a:extLst>
            <a:ext uri="{FF2B5EF4-FFF2-40B4-BE49-F238E27FC236}">
              <a16:creationId xmlns:a16="http://schemas.microsoft.com/office/drawing/2014/main" id="{89829610-185E-4CCC-8759-496F148D3F5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1" name="テキスト ボックス 130">
          <a:extLst>
            <a:ext uri="{FF2B5EF4-FFF2-40B4-BE49-F238E27FC236}">
              <a16:creationId xmlns:a16="http://schemas.microsoft.com/office/drawing/2014/main" id="{2924D636-32D4-41FC-9CBC-C6A59F12CA5C}"/>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8B2A7258-A7F0-452A-8E3A-5D7AC72142B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D1107B7E-4D70-420D-A91A-B348E7A4125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4" name="直線コネクタ 133">
          <a:extLst>
            <a:ext uri="{FF2B5EF4-FFF2-40B4-BE49-F238E27FC236}">
              <a16:creationId xmlns:a16="http://schemas.microsoft.com/office/drawing/2014/main" id="{CDC94E78-8AA6-467E-AC25-338C30314B88}"/>
            </a:ext>
          </a:extLst>
        </xdr:cNvPr>
        <xdr:cNvCxnSpPr/>
      </xdr:nvCxnSpPr>
      <xdr:spPr>
        <a:xfrm flipV="1">
          <a:off x="13027660" y="5211868"/>
          <a:ext cx="1269" cy="133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5" name="債務償還比率最小値テキスト">
          <a:extLst>
            <a:ext uri="{FF2B5EF4-FFF2-40B4-BE49-F238E27FC236}">
              <a16:creationId xmlns:a16="http://schemas.microsoft.com/office/drawing/2014/main" id="{F0DF1447-BA16-4EF2-AE5E-AB574AE08765}"/>
            </a:ext>
          </a:extLst>
        </xdr:cNvPr>
        <xdr:cNvSpPr txBox="1"/>
      </xdr:nvSpPr>
      <xdr:spPr>
        <a:xfrm>
          <a:off x="13080365" y="654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6" name="直線コネクタ 135">
          <a:extLst>
            <a:ext uri="{FF2B5EF4-FFF2-40B4-BE49-F238E27FC236}">
              <a16:creationId xmlns:a16="http://schemas.microsoft.com/office/drawing/2014/main" id="{8959274B-028C-4B4B-9847-8DDE8E6CB069}"/>
            </a:ext>
          </a:extLst>
        </xdr:cNvPr>
        <xdr:cNvCxnSpPr/>
      </xdr:nvCxnSpPr>
      <xdr:spPr>
        <a:xfrm>
          <a:off x="12963525" y="6542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7" name="債務償還比率最大値テキスト">
          <a:extLst>
            <a:ext uri="{FF2B5EF4-FFF2-40B4-BE49-F238E27FC236}">
              <a16:creationId xmlns:a16="http://schemas.microsoft.com/office/drawing/2014/main" id="{F675CE95-C5CC-476A-99A3-C7A0245BEFB3}"/>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8" name="直線コネクタ 137">
          <a:extLst>
            <a:ext uri="{FF2B5EF4-FFF2-40B4-BE49-F238E27FC236}">
              <a16:creationId xmlns:a16="http://schemas.microsoft.com/office/drawing/2014/main" id="{4CBA49D4-47C9-4296-8EDD-0584CE79D75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39" name="債務償還比率平均値テキスト">
          <a:extLst>
            <a:ext uri="{FF2B5EF4-FFF2-40B4-BE49-F238E27FC236}">
              <a16:creationId xmlns:a16="http://schemas.microsoft.com/office/drawing/2014/main" id="{1999949D-525D-44CC-9D94-4A05A66658D2}"/>
            </a:ext>
          </a:extLst>
        </xdr:cNvPr>
        <xdr:cNvSpPr txBox="1"/>
      </xdr:nvSpPr>
      <xdr:spPr>
        <a:xfrm>
          <a:off x="13080365" y="549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0" name="フローチャート: 判断 139">
          <a:extLst>
            <a:ext uri="{FF2B5EF4-FFF2-40B4-BE49-F238E27FC236}">
              <a16:creationId xmlns:a16="http://schemas.microsoft.com/office/drawing/2014/main" id="{9C4112AA-DA3B-4F14-B768-BDFAFFD86E63}"/>
            </a:ext>
          </a:extLst>
        </xdr:cNvPr>
        <xdr:cNvSpPr/>
      </xdr:nvSpPr>
      <xdr:spPr>
        <a:xfrm>
          <a:off x="13001625" y="5513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1" name="フローチャート: 判断 140">
          <a:extLst>
            <a:ext uri="{FF2B5EF4-FFF2-40B4-BE49-F238E27FC236}">
              <a16:creationId xmlns:a16="http://schemas.microsoft.com/office/drawing/2014/main" id="{E913B13D-5E4B-491F-9375-A2FC3CDBF519}"/>
            </a:ext>
          </a:extLst>
        </xdr:cNvPr>
        <xdr:cNvSpPr/>
      </xdr:nvSpPr>
      <xdr:spPr>
        <a:xfrm>
          <a:off x="12359005" y="5534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2" name="フローチャート: 判断 141">
          <a:extLst>
            <a:ext uri="{FF2B5EF4-FFF2-40B4-BE49-F238E27FC236}">
              <a16:creationId xmlns:a16="http://schemas.microsoft.com/office/drawing/2014/main" id="{F9F56716-7564-4E8E-BDF4-414E2C380981}"/>
            </a:ext>
          </a:extLst>
        </xdr:cNvPr>
        <xdr:cNvSpPr/>
      </xdr:nvSpPr>
      <xdr:spPr>
        <a:xfrm>
          <a:off x="1168844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3" name="フローチャート: 判断 142">
          <a:extLst>
            <a:ext uri="{FF2B5EF4-FFF2-40B4-BE49-F238E27FC236}">
              <a16:creationId xmlns:a16="http://schemas.microsoft.com/office/drawing/2014/main" id="{E8D249E2-830D-4B11-B2B0-0FC173C7E551}"/>
            </a:ext>
          </a:extLst>
        </xdr:cNvPr>
        <xdr:cNvSpPr/>
      </xdr:nvSpPr>
      <xdr:spPr>
        <a:xfrm>
          <a:off x="11017885" y="56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4" name="フローチャート: 判断 143">
          <a:extLst>
            <a:ext uri="{FF2B5EF4-FFF2-40B4-BE49-F238E27FC236}">
              <a16:creationId xmlns:a16="http://schemas.microsoft.com/office/drawing/2014/main" id="{E4753A89-6EE1-47EA-9FD0-DE1309EDC938}"/>
            </a:ext>
          </a:extLst>
        </xdr:cNvPr>
        <xdr:cNvSpPr/>
      </xdr:nvSpPr>
      <xdr:spPr>
        <a:xfrm>
          <a:off x="10347325" y="56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C0ED28A-9C6C-4D1C-A4B7-D99F116DE68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C896CD0-03F5-457A-9729-B7E5C3E5F8D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98E4148-0FB2-4C7F-8EDC-57D3EC9AEF1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8A9D316-923B-46E1-8566-413FFF337AA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8C2C492-E99B-4F69-8B60-BDF4AE71258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87693</xdr:rowOff>
    </xdr:from>
    <xdr:to>
      <xdr:col>76</xdr:col>
      <xdr:colOff>73025</xdr:colOff>
      <xdr:row>28</xdr:row>
      <xdr:rowOff>17843</xdr:rowOff>
    </xdr:to>
    <xdr:sp macro="" textlink="">
      <xdr:nvSpPr>
        <xdr:cNvPr id="150" name="楕円 149">
          <a:extLst>
            <a:ext uri="{FF2B5EF4-FFF2-40B4-BE49-F238E27FC236}">
              <a16:creationId xmlns:a16="http://schemas.microsoft.com/office/drawing/2014/main" id="{85DF59BA-C420-4DB4-8AA5-931EC56206A1}"/>
            </a:ext>
          </a:extLst>
        </xdr:cNvPr>
        <xdr:cNvSpPr/>
      </xdr:nvSpPr>
      <xdr:spPr>
        <a:xfrm>
          <a:off x="13001625" y="5383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110570</xdr:rowOff>
    </xdr:from>
    <xdr:ext cx="469744" cy="259045"/>
    <xdr:sp macro="" textlink="">
      <xdr:nvSpPr>
        <xdr:cNvPr id="151" name="債務償還比率該当値テキスト">
          <a:extLst>
            <a:ext uri="{FF2B5EF4-FFF2-40B4-BE49-F238E27FC236}">
              <a16:creationId xmlns:a16="http://schemas.microsoft.com/office/drawing/2014/main" id="{1F2E63F1-1824-4974-AC75-37C2F36A9123}"/>
            </a:ext>
          </a:extLst>
        </xdr:cNvPr>
        <xdr:cNvSpPr txBox="1"/>
      </xdr:nvSpPr>
      <xdr:spPr>
        <a:xfrm>
          <a:off x="13080365" y="52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51520</xdr:rowOff>
    </xdr:from>
    <xdr:to>
      <xdr:col>72</xdr:col>
      <xdr:colOff>123825</xdr:colOff>
      <xdr:row>26</xdr:row>
      <xdr:rowOff>153120</xdr:rowOff>
    </xdr:to>
    <xdr:sp macro="" textlink="">
      <xdr:nvSpPr>
        <xdr:cNvPr id="152" name="楕円 151">
          <a:extLst>
            <a:ext uri="{FF2B5EF4-FFF2-40B4-BE49-F238E27FC236}">
              <a16:creationId xmlns:a16="http://schemas.microsoft.com/office/drawing/2014/main" id="{085F0425-EAFC-4042-A27C-E7A11C213E0C}"/>
            </a:ext>
          </a:extLst>
        </xdr:cNvPr>
        <xdr:cNvSpPr/>
      </xdr:nvSpPr>
      <xdr:spPr>
        <a:xfrm>
          <a:off x="12359005" y="5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102320</xdr:rowOff>
    </xdr:from>
    <xdr:to>
      <xdr:col>76</xdr:col>
      <xdr:colOff>22225</xdr:colOff>
      <xdr:row>27</xdr:row>
      <xdr:rowOff>138493</xdr:rowOff>
    </xdr:to>
    <xdr:cxnSp macro="">
      <xdr:nvCxnSpPr>
        <xdr:cNvPr id="153" name="直線コネクタ 152">
          <a:extLst>
            <a:ext uri="{FF2B5EF4-FFF2-40B4-BE49-F238E27FC236}">
              <a16:creationId xmlns:a16="http://schemas.microsoft.com/office/drawing/2014/main" id="{DF5518F9-3EFB-4630-A135-EB0D7F5C8A1B}"/>
            </a:ext>
          </a:extLst>
        </xdr:cNvPr>
        <xdr:cNvCxnSpPr/>
      </xdr:nvCxnSpPr>
      <xdr:spPr>
        <a:xfrm>
          <a:off x="12409805" y="5230580"/>
          <a:ext cx="619760" cy="20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54" name="n_1aveValue債務償還比率">
          <a:extLst>
            <a:ext uri="{FF2B5EF4-FFF2-40B4-BE49-F238E27FC236}">
              <a16:creationId xmlns:a16="http://schemas.microsoft.com/office/drawing/2014/main" id="{249CB73E-D449-4783-9C44-FCCA99573B4A}"/>
            </a:ext>
          </a:extLst>
        </xdr:cNvPr>
        <xdr:cNvSpPr txBox="1"/>
      </xdr:nvSpPr>
      <xdr:spPr>
        <a:xfrm>
          <a:off x="12185092" y="562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5" name="n_2aveValue債務償還比率">
          <a:extLst>
            <a:ext uri="{FF2B5EF4-FFF2-40B4-BE49-F238E27FC236}">
              <a16:creationId xmlns:a16="http://schemas.microsoft.com/office/drawing/2014/main" id="{EE4E1216-BECD-47B6-B2EC-3E0F5F92E024}"/>
            </a:ext>
          </a:extLst>
        </xdr:cNvPr>
        <xdr:cNvSpPr txBox="1"/>
      </xdr:nvSpPr>
      <xdr:spPr>
        <a:xfrm>
          <a:off x="11527232" y="54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6" name="n_3aveValue債務償還比率">
          <a:extLst>
            <a:ext uri="{FF2B5EF4-FFF2-40B4-BE49-F238E27FC236}">
              <a16:creationId xmlns:a16="http://schemas.microsoft.com/office/drawing/2014/main" id="{550B5066-D68E-41DE-BD3C-F55DBA072BBD}"/>
            </a:ext>
          </a:extLst>
        </xdr:cNvPr>
        <xdr:cNvSpPr txBox="1"/>
      </xdr:nvSpPr>
      <xdr:spPr>
        <a:xfrm>
          <a:off x="10856672" y="54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7" name="n_4aveValue債務償還比率">
          <a:extLst>
            <a:ext uri="{FF2B5EF4-FFF2-40B4-BE49-F238E27FC236}">
              <a16:creationId xmlns:a16="http://schemas.microsoft.com/office/drawing/2014/main" id="{866454B7-5A55-48A7-B7F3-E5B9B0E6221C}"/>
            </a:ext>
          </a:extLst>
        </xdr:cNvPr>
        <xdr:cNvSpPr txBox="1"/>
      </xdr:nvSpPr>
      <xdr:spPr>
        <a:xfrm>
          <a:off x="10186112" y="54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169647</xdr:rowOff>
    </xdr:from>
    <xdr:ext cx="405111" cy="259045"/>
    <xdr:sp macro="" textlink="">
      <xdr:nvSpPr>
        <xdr:cNvPr id="158" name="n_1mainValue債務償還比率">
          <a:extLst>
            <a:ext uri="{FF2B5EF4-FFF2-40B4-BE49-F238E27FC236}">
              <a16:creationId xmlns:a16="http://schemas.microsoft.com/office/drawing/2014/main" id="{BDB05100-6098-4006-B2CA-237961BAAFD0}"/>
            </a:ext>
          </a:extLst>
        </xdr:cNvPr>
        <xdr:cNvSpPr txBox="1"/>
      </xdr:nvSpPr>
      <xdr:spPr>
        <a:xfrm>
          <a:off x="12217409" y="49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19882B0-4D30-4FFC-9562-A506C2EF04A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7158F33D-0746-4B87-8DE8-96CC0155234D}"/>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2C2FAE8-CF4B-441D-8182-B7D40628A05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51478EE-024E-4A94-8FFD-B74D59EB800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C559D59A-2C97-4BB7-9049-962ECB612DB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FC6F1E8E-35D8-4204-AA2B-8E644E90BB6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6C1D32-F0E4-4908-9F27-4382A34B220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3F008C-8F70-45AB-A8C4-D3699E330C8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32DE35-799D-4541-9C46-A1D79D4DE0E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382470-7E38-41A6-AE2D-06ABEA06C0F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F2C76-E2D5-4122-BBBF-2835775138C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D7F6D9-BCA6-41A7-B007-8B473B5987D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54D122-792A-4B61-A424-1BC1D227D64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B1FAF0-6105-4645-B5F2-F065CE59160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DDBE61-8E5C-4A7B-9828-DEB7365EB21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8B1C12-F522-42DD-A24C-E6BD7463F7C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
838
67.11
2,477,787
2,307,776
169,138
982,745
1,832,766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932391-13BD-46AD-B9BF-55A6A37DC62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0821F6-BF31-4EDF-B1B6-287A38531C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59BA0F-6968-4F05-8222-4F9917A15D8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4F55B6-327E-4946-8A99-26D66A9A885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DC8AAF-DA95-418A-8189-818F724321D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BEC757C-4DB2-438F-A921-EB8A1C920D5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FB68C5-0611-4C94-B3A9-CEF4CBE86A0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E1DA1C-0E75-423F-B330-6497B3F7924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C1EBC8-06C0-45DD-9D7F-6BBB4A75F12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04CFDD-76D4-42C1-A66F-E470597C18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68086F-E989-4C1F-A7F2-7B0F94EC002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1DA997-2068-43A8-8142-8860698FF8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6409CE-6109-409E-861E-A4862F46778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1F9C70-BB66-4BA3-A576-42473012E6E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D91A2B-A5E0-4093-A1A4-4D3A7BA9DC7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939042-EF1D-4B4A-B2FF-B84B7A7951E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C119AB-2035-4541-BBBB-C0432427463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BF75EB-CB6C-4B66-988A-521F020CEB4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22B271-833E-4462-BC0A-B56D1B705AE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E33DCE-5EC5-490E-8AC0-75450A4A1CD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2A227D-D1F8-4973-8CF4-DCCF2C7FDFC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DCE249-7E1A-49F3-B1D4-BC95DD51696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03DAE0-C8C2-4469-9191-93EDC4BE538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320EA8-769C-40AE-8C75-98DB19ACAD7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B11F56-2F52-4108-B77D-9C016FEB250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F6A3F2B-85A3-44D2-A592-AD7ECD09D4C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D4E4812-260C-4FED-A804-12F9DA6541E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38CF180-AAF1-4350-9A4F-0D2EA64BD6C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D9A5CF-503F-4597-B94D-6463B125A29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82D9B4-5714-4B55-978F-5E14624599C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FC937D-EE45-4104-94A8-197824C6F88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096726-0163-4850-8BB8-BE730F6C565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FE7E96-B75C-4608-8548-6BC8631E948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FF6F04E-4643-443C-BFF8-BD4D35D5C1E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1BF570-DD7C-4355-B2AF-EF960405484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D5AA32-EFFF-488A-BE9B-6F98EA38054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467A32-BE87-4007-9FD7-C7DC629D25A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9C75EC-5A19-4996-84E6-54B1F77CF4C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8F3275F-C02D-4A6B-89F6-32397DFFAF0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FB28A3-9148-44B2-945F-2BCF25C40B7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207E17-FF11-4F8A-809B-256050AE541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F423725-2E68-4FB8-B643-B466DA02D77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296A83C-DA05-47DF-B13C-A6864089817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1B3343A-E042-4E11-B5D4-4BE76539CC1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9A9F25-4247-469C-8CFD-FAD0592DDA5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BAEF757-3D78-4E1D-B88D-0F9C0A93EAB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6C6E7A65-2F06-4823-A0A7-D9AE78C6FD5C}"/>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A5283B4-E919-4487-B852-FE2B0CBE3A93}"/>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464F4A7-9234-4571-B374-5BCC81ED5C64}"/>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1DE8C2B-7194-4295-8099-C27377BE658A}"/>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17B0A32-4AC2-43FE-BFD7-5B4BFE3418B7}"/>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64C0F0DF-DAA3-499E-B877-FAF9213A0AC0}"/>
            </a:ext>
          </a:extLst>
        </xdr:cNvPr>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CA6EAF3B-E26D-49C9-A93E-7A3B67DA4006}"/>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157615D4-5976-402C-9FD4-ED2041431560}"/>
            </a:ext>
          </a:extLst>
        </xdr:cNvPr>
        <xdr:cNvSpPr/>
      </xdr:nvSpPr>
      <xdr:spPr>
        <a:xfrm>
          <a:off x="3312160" y="6526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40BC6EF7-4D00-49E4-B12C-604BE34E49AE}"/>
            </a:ext>
          </a:extLst>
        </xdr:cNvPr>
        <xdr:cNvSpPr/>
      </xdr:nvSpPr>
      <xdr:spPr>
        <a:xfrm>
          <a:off x="25146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13F7EC5F-2FA3-4A1E-A992-605A31626E9F}"/>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C2EC556D-7517-4EB3-B924-076F805D457C}"/>
            </a:ext>
          </a:extLst>
        </xdr:cNvPr>
        <xdr:cNvSpPr/>
      </xdr:nvSpPr>
      <xdr:spPr>
        <a:xfrm>
          <a:off x="965200" y="64577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EFB989-1E30-41A2-902C-EE4CEE0C861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757814-7DEB-42B1-8B12-3A77B98C182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1B93D8-0446-43C9-9D23-422A792D279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64AA48-7AE7-4461-8DE7-6458EAF0D00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8F8C13-7F64-48DA-B950-48FB690B0E1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a:extLst>
            <a:ext uri="{FF2B5EF4-FFF2-40B4-BE49-F238E27FC236}">
              <a16:creationId xmlns:a16="http://schemas.microsoft.com/office/drawing/2014/main" id="{2528FD2B-444A-4980-87E6-358D933F47C0}"/>
            </a:ext>
          </a:extLst>
        </xdr:cNvPr>
        <xdr:cNvSpPr/>
      </xdr:nvSpPr>
      <xdr:spPr>
        <a:xfrm>
          <a:off x="4036060" y="629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5" name="【道路】&#10;有形固定資産減価償却率該当値テキスト">
          <a:extLst>
            <a:ext uri="{FF2B5EF4-FFF2-40B4-BE49-F238E27FC236}">
              <a16:creationId xmlns:a16="http://schemas.microsoft.com/office/drawing/2014/main" id="{21EAB80A-9EF5-4819-9AA7-42C5CEE9F13D}"/>
            </a:ext>
          </a:extLst>
        </xdr:cNvPr>
        <xdr:cNvSpPr txBox="1"/>
      </xdr:nvSpPr>
      <xdr:spPr>
        <a:xfrm>
          <a:off x="4124960" y="614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a:extLst>
            <a:ext uri="{FF2B5EF4-FFF2-40B4-BE49-F238E27FC236}">
              <a16:creationId xmlns:a16="http://schemas.microsoft.com/office/drawing/2014/main" id="{080C7B1D-E5FF-43FF-8366-631BAFB1BD4F}"/>
            </a:ext>
          </a:extLst>
        </xdr:cNvPr>
        <xdr:cNvSpPr/>
      </xdr:nvSpPr>
      <xdr:spPr>
        <a:xfrm>
          <a:off x="3312160" y="636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41910</xdr:rowOff>
    </xdr:to>
    <xdr:cxnSp macro="">
      <xdr:nvCxnSpPr>
        <xdr:cNvPr id="77" name="直線コネクタ 76">
          <a:extLst>
            <a:ext uri="{FF2B5EF4-FFF2-40B4-BE49-F238E27FC236}">
              <a16:creationId xmlns:a16="http://schemas.microsoft.com/office/drawing/2014/main" id="{144D41F7-56A9-4BAD-AC9F-14A6A4445F9C}"/>
            </a:ext>
          </a:extLst>
        </xdr:cNvPr>
        <xdr:cNvCxnSpPr/>
      </xdr:nvCxnSpPr>
      <xdr:spPr>
        <a:xfrm flipV="1">
          <a:off x="3355340" y="6342561"/>
          <a:ext cx="73152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78" name="楕円 77">
          <a:extLst>
            <a:ext uri="{FF2B5EF4-FFF2-40B4-BE49-F238E27FC236}">
              <a16:creationId xmlns:a16="http://schemas.microsoft.com/office/drawing/2014/main" id="{CF9A841A-5D7C-42FC-9039-C03018281F26}"/>
            </a:ext>
          </a:extLst>
        </xdr:cNvPr>
        <xdr:cNvSpPr/>
      </xdr:nvSpPr>
      <xdr:spPr>
        <a:xfrm>
          <a:off x="1739900" y="6309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79" name="楕円 78">
          <a:extLst>
            <a:ext uri="{FF2B5EF4-FFF2-40B4-BE49-F238E27FC236}">
              <a16:creationId xmlns:a16="http://schemas.microsoft.com/office/drawing/2014/main" id="{FB3DD02B-4658-4933-88D2-CE62594094F2}"/>
            </a:ext>
          </a:extLst>
        </xdr:cNvPr>
        <xdr:cNvSpPr/>
      </xdr:nvSpPr>
      <xdr:spPr>
        <a:xfrm>
          <a:off x="9652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157843</xdr:rowOff>
    </xdr:from>
    <xdr:to>
      <xdr:col>10</xdr:col>
      <xdr:colOff>114300</xdr:colOff>
      <xdr:row>38</xdr:row>
      <xdr:rowOff>7620</xdr:rowOff>
    </xdr:to>
    <xdr:cxnSp macro="">
      <xdr:nvCxnSpPr>
        <xdr:cNvPr id="80" name="直線コネクタ 79">
          <a:extLst>
            <a:ext uri="{FF2B5EF4-FFF2-40B4-BE49-F238E27FC236}">
              <a16:creationId xmlns:a16="http://schemas.microsoft.com/office/drawing/2014/main" id="{76637E1B-60CA-4EEC-B5F7-4B9F29A53702}"/>
            </a:ext>
          </a:extLst>
        </xdr:cNvPr>
        <xdr:cNvCxnSpPr/>
      </xdr:nvCxnSpPr>
      <xdr:spPr>
        <a:xfrm flipV="1">
          <a:off x="1008380" y="6360523"/>
          <a:ext cx="78232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1" name="n_1aveValue【道路】&#10;有形固定資産減価償却率">
          <a:extLst>
            <a:ext uri="{FF2B5EF4-FFF2-40B4-BE49-F238E27FC236}">
              <a16:creationId xmlns:a16="http://schemas.microsoft.com/office/drawing/2014/main" id="{7BD26B37-3AAE-4396-85FC-8ED932CE95C2}"/>
            </a:ext>
          </a:extLst>
        </xdr:cNvPr>
        <xdr:cNvSpPr txBox="1"/>
      </xdr:nvSpPr>
      <xdr:spPr>
        <a:xfrm>
          <a:off x="317056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2" name="n_2aveValue【道路】&#10;有形固定資産減価償却率">
          <a:extLst>
            <a:ext uri="{FF2B5EF4-FFF2-40B4-BE49-F238E27FC236}">
              <a16:creationId xmlns:a16="http://schemas.microsoft.com/office/drawing/2014/main" id="{BCF8EC5A-9C6B-4BEE-80D8-3717BDFDF4A1}"/>
            </a:ext>
          </a:extLst>
        </xdr:cNvPr>
        <xdr:cNvSpPr txBox="1"/>
      </xdr:nvSpPr>
      <xdr:spPr>
        <a:xfrm>
          <a:off x="238570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3" name="n_3aveValue【道路】&#10;有形固定資産減価償却率">
          <a:extLst>
            <a:ext uri="{FF2B5EF4-FFF2-40B4-BE49-F238E27FC236}">
              <a16:creationId xmlns:a16="http://schemas.microsoft.com/office/drawing/2014/main" id="{853974C2-1009-426D-885C-03EFA329CB16}"/>
            </a:ext>
          </a:extLst>
        </xdr:cNvPr>
        <xdr:cNvSpPr txBox="1"/>
      </xdr:nvSpPr>
      <xdr:spPr>
        <a:xfrm>
          <a:off x="16110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4" name="n_4aveValue【道路】&#10;有形固定資産減価償却率">
          <a:extLst>
            <a:ext uri="{FF2B5EF4-FFF2-40B4-BE49-F238E27FC236}">
              <a16:creationId xmlns:a16="http://schemas.microsoft.com/office/drawing/2014/main" id="{11D632A4-B965-473C-9328-C17F4306479E}"/>
            </a:ext>
          </a:extLst>
        </xdr:cNvPr>
        <xdr:cNvSpPr txBox="1"/>
      </xdr:nvSpPr>
      <xdr:spPr>
        <a:xfrm>
          <a:off x="83630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AFB41C22-B59E-493D-87E2-E5E03CB589BA}"/>
            </a:ext>
          </a:extLst>
        </xdr:cNvPr>
        <xdr:cNvSpPr txBox="1"/>
      </xdr:nvSpPr>
      <xdr:spPr>
        <a:xfrm>
          <a:off x="317056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53720</xdr:rowOff>
    </xdr:from>
    <xdr:ext cx="405111" cy="259045"/>
    <xdr:sp macro="" textlink="">
      <xdr:nvSpPr>
        <xdr:cNvPr id="86" name="n_3mainValue【道路】&#10;有形固定資産減価償却率">
          <a:extLst>
            <a:ext uri="{FF2B5EF4-FFF2-40B4-BE49-F238E27FC236}">
              <a16:creationId xmlns:a16="http://schemas.microsoft.com/office/drawing/2014/main" id="{AA5DFFEC-5A33-4572-81C0-53D74C01E76B}"/>
            </a:ext>
          </a:extLst>
        </xdr:cNvPr>
        <xdr:cNvSpPr txBox="1"/>
      </xdr:nvSpPr>
      <xdr:spPr>
        <a:xfrm>
          <a:off x="161100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7" name="n_4mainValue【道路】&#10;有形固定資産減価償却率">
          <a:extLst>
            <a:ext uri="{FF2B5EF4-FFF2-40B4-BE49-F238E27FC236}">
              <a16:creationId xmlns:a16="http://schemas.microsoft.com/office/drawing/2014/main" id="{768BA135-0051-4E24-B26F-E56E90761BF2}"/>
            </a:ext>
          </a:extLst>
        </xdr:cNvPr>
        <xdr:cNvSpPr txBox="1"/>
      </xdr:nvSpPr>
      <xdr:spPr>
        <a:xfrm>
          <a:off x="83630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D9A861E-93C2-4C71-98F2-B272ECA9B90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EADE5D5-806D-4F4D-AAE3-773E3EC39FA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1F9F574-DA61-4261-8799-BB12A502B31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449286D-5D23-4E53-8E34-FAAC6D5281C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2A79CD7C-7249-4855-A793-EF25B8EF289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98E09D6-9D52-41AD-84D9-8629D03A11B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28F43515-A587-4E36-B017-D821D1CC96E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89DFA33-310B-4462-A108-61C55438BC2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01E7F1D-54D2-46CB-A3B7-3D01E1047E4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6D17DDBD-99F7-428B-9723-D8238D764B1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B0D797D5-DC9D-4A8C-9087-DCC8E51FEE7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2F429330-363A-423A-BEB9-CB473756B70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5927B39F-2FE6-4A74-A6B4-D528F3AC596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21182A79-A0C1-4125-9398-E8E4BA9AC08E}"/>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6FE4202-A277-4523-B3E5-F1ADEC3D519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7FE15E58-8ACF-489B-A3EC-65639A33BCD1}"/>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C11F8D87-184F-469F-8AD5-3E65E96A248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6407B17B-36BA-43C4-9227-AB593B2D8CBF}"/>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38EE21E-7B90-4772-B6E1-A498F58A82C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6983D5CE-3EEE-437A-84B9-13B370D2521C}"/>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979076B-F4D7-43DA-BA0C-BE598FBE323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a:extLst>
            <a:ext uri="{FF2B5EF4-FFF2-40B4-BE49-F238E27FC236}">
              <a16:creationId xmlns:a16="http://schemas.microsoft.com/office/drawing/2014/main" id="{8642E313-9402-46CE-BEE8-495BF6475F0D}"/>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4DF310C-F733-4740-9DC9-CAD3712FA2B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1" name="直線コネクタ 110">
          <a:extLst>
            <a:ext uri="{FF2B5EF4-FFF2-40B4-BE49-F238E27FC236}">
              <a16:creationId xmlns:a16="http://schemas.microsoft.com/office/drawing/2014/main" id="{E0F419C0-9CA0-49C6-8BEE-E62D144C3FB5}"/>
            </a:ext>
          </a:extLst>
        </xdr:cNvPr>
        <xdr:cNvCxnSpPr/>
      </xdr:nvCxnSpPr>
      <xdr:spPr>
        <a:xfrm flipV="1">
          <a:off x="9219565" y="5549678"/>
          <a:ext cx="0" cy="152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2" name="【道路】&#10;一人当たり延長最小値テキスト">
          <a:extLst>
            <a:ext uri="{FF2B5EF4-FFF2-40B4-BE49-F238E27FC236}">
              <a16:creationId xmlns:a16="http://schemas.microsoft.com/office/drawing/2014/main" id="{D99E0D48-2EB0-48C7-A871-6FD59BE94DD1}"/>
            </a:ext>
          </a:extLst>
        </xdr:cNvPr>
        <xdr:cNvSpPr txBox="1"/>
      </xdr:nvSpPr>
      <xdr:spPr>
        <a:xfrm>
          <a:off x="9258300" y="70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3" name="直線コネクタ 112">
          <a:extLst>
            <a:ext uri="{FF2B5EF4-FFF2-40B4-BE49-F238E27FC236}">
              <a16:creationId xmlns:a16="http://schemas.microsoft.com/office/drawing/2014/main" id="{D804FDA4-9E3D-4103-B6A3-226F65485CE7}"/>
            </a:ext>
          </a:extLst>
        </xdr:cNvPr>
        <xdr:cNvCxnSpPr/>
      </xdr:nvCxnSpPr>
      <xdr:spPr>
        <a:xfrm>
          <a:off x="9154160" y="70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4" name="【道路】&#10;一人当たり延長最大値テキスト">
          <a:extLst>
            <a:ext uri="{FF2B5EF4-FFF2-40B4-BE49-F238E27FC236}">
              <a16:creationId xmlns:a16="http://schemas.microsoft.com/office/drawing/2014/main" id="{0B2DC797-2E59-4EE9-B899-E22F65D01EA9}"/>
            </a:ext>
          </a:extLst>
        </xdr:cNvPr>
        <xdr:cNvSpPr txBox="1"/>
      </xdr:nvSpPr>
      <xdr:spPr>
        <a:xfrm>
          <a:off x="9258300" y="53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5" name="直線コネクタ 114">
          <a:extLst>
            <a:ext uri="{FF2B5EF4-FFF2-40B4-BE49-F238E27FC236}">
              <a16:creationId xmlns:a16="http://schemas.microsoft.com/office/drawing/2014/main" id="{F100AA5A-9332-475B-9240-F462EBAF8448}"/>
            </a:ext>
          </a:extLst>
        </xdr:cNvPr>
        <xdr:cNvCxnSpPr/>
      </xdr:nvCxnSpPr>
      <xdr:spPr>
        <a:xfrm>
          <a:off x="9154160" y="5549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16" name="【道路】&#10;一人当たり延長平均値テキスト">
          <a:extLst>
            <a:ext uri="{FF2B5EF4-FFF2-40B4-BE49-F238E27FC236}">
              <a16:creationId xmlns:a16="http://schemas.microsoft.com/office/drawing/2014/main" id="{834BB01F-C8AF-43F8-9FDA-19931E606FF1}"/>
            </a:ext>
          </a:extLst>
        </xdr:cNvPr>
        <xdr:cNvSpPr txBox="1"/>
      </xdr:nvSpPr>
      <xdr:spPr>
        <a:xfrm>
          <a:off x="9258300" y="683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17" name="フローチャート: 判断 116">
          <a:extLst>
            <a:ext uri="{FF2B5EF4-FFF2-40B4-BE49-F238E27FC236}">
              <a16:creationId xmlns:a16="http://schemas.microsoft.com/office/drawing/2014/main" id="{F3805D3B-068A-474D-AF42-94B97FF9792D}"/>
            </a:ext>
          </a:extLst>
        </xdr:cNvPr>
        <xdr:cNvSpPr/>
      </xdr:nvSpPr>
      <xdr:spPr>
        <a:xfrm>
          <a:off x="9192260" y="686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18" name="フローチャート: 判断 117">
          <a:extLst>
            <a:ext uri="{FF2B5EF4-FFF2-40B4-BE49-F238E27FC236}">
              <a16:creationId xmlns:a16="http://schemas.microsoft.com/office/drawing/2014/main" id="{6C428156-32E1-4391-9963-F4E22D60C25F}"/>
            </a:ext>
          </a:extLst>
        </xdr:cNvPr>
        <xdr:cNvSpPr/>
      </xdr:nvSpPr>
      <xdr:spPr>
        <a:xfrm>
          <a:off x="8445500" y="686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19" name="フローチャート: 判断 118">
          <a:extLst>
            <a:ext uri="{FF2B5EF4-FFF2-40B4-BE49-F238E27FC236}">
              <a16:creationId xmlns:a16="http://schemas.microsoft.com/office/drawing/2014/main" id="{F834A068-7E29-459B-8E68-F26501BAAB21}"/>
            </a:ext>
          </a:extLst>
        </xdr:cNvPr>
        <xdr:cNvSpPr/>
      </xdr:nvSpPr>
      <xdr:spPr>
        <a:xfrm>
          <a:off x="7670800" y="6868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0" name="フローチャート: 判断 119">
          <a:extLst>
            <a:ext uri="{FF2B5EF4-FFF2-40B4-BE49-F238E27FC236}">
              <a16:creationId xmlns:a16="http://schemas.microsoft.com/office/drawing/2014/main" id="{4E540D3D-AB0E-40A0-AF57-065CCAFF13EE}"/>
            </a:ext>
          </a:extLst>
        </xdr:cNvPr>
        <xdr:cNvSpPr/>
      </xdr:nvSpPr>
      <xdr:spPr>
        <a:xfrm>
          <a:off x="6873240" y="6874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1" name="フローチャート: 判断 120">
          <a:extLst>
            <a:ext uri="{FF2B5EF4-FFF2-40B4-BE49-F238E27FC236}">
              <a16:creationId xmlns:a16="http://schemas.microsoft.com/office/drawing/2014/main" id="{A2745E97-3459-495F-8025-D2CF1C3A8B40}"/>
            </a:ext>
          </a:extLst>
        </xdr:cNvPr>
        <xdr:cNvSpPr/>
      </xdr:nvSpPr>
      <xdr:spPr>
        <a:xfrm>
          <a:off x="6098540" y="686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DCDF1DD-4B99-422A-A796-47073E40D04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1C92B1-4A9B-4B75-8BC1-41B29EE2BA0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FB20C9-5488-424A-BF04-8AFE6768301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07F65B1-A160-45B3-8F9C-48EDC9BCF91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2B2579-540B-4EF1-AF47-08212319D53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117223</xdr:rowOff>
    </xdr:from>
    <xdr:to>
      <xdr:col>55</xdr:col>
      <xdr:colOff>50800</xdr:colOff>
      <xdr:row>41</xdr:row>
      <xdr:rowOff>47373</xdr:rowOff>
    </xdr:to>
    <xdr:sp macro="" textlink="">
      <xdr:nvSpPr>
        <xdr:cNvPr id="127" name="楕円 126">
          <a:extLst>
            <a:ext uri="{FF2B5EF4-FFF2-40B4-BE49-F238E27FC236}">
              <a16:creationId xmlns:a16="http://schemas.microsoft.com/office/drawing/2014/main" id="{C1B696E6-CCB2-4C05-9837-31EE82DC1B2F}"/>
            </a:ext>
          </a:extLst>
        </xdr:cNvPr>
        <xdr:cNvSpPr/>
      </xdr:nvSpPr>
      <xdr:spPr>
        <a:xfrm>
          <a:off x="9192260" y="6822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140100</xdr:rowOff>
    </xdr:from>
    <xdr:ext cx="599010" cy="259045"/>
    <xdr:sp macro="" textlink="">
      <xdr:nvSpPr>
        <xdr:cNvPr id="128" name="【道路】&#10;一人当たり延長該当値テキスト">
          <a:extLst>
            <a:ext uri="{FF2B5EF4-FFF2-40B4-BE49-F238E27FC236}">
              <a16:creationId xmlns:a16="http://schemas.microsoft.com/office/drawing/2014/main" id="{58164F7A-189F-4191-9C14-CA18E8D60C3B}"/>
            </a:ext>
          </a:extLst>
        </xdr:cNvPr>
        <xdr:cNvSpPr txBox="1"/>
      </xdr:nvSpPr>
      <xdr:spPr>
        <a:xfrm>
          <a:off x="9258300" y="667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124155</xdr:rowOff>
    </xdr:from>
    <xdr:to>
      <xdr:col>50</xdr:col>
      <xdr:colOff>165100</xdr:colOff>
      <xdr:row>41</xdr:row>
      <xdr:rowOff>54305</xdr:rowOff>
    </xdr:to>
    <xdr:sp macro="" textlink="">
      <xdr:nvSpPr>
        <xdr:cNvPr id="129" name="楕円 128">
          <a:extLst>
            <a:ext uri="{FF2B5EF4-FFF2-40B4-BE49-F238E27FC236}">
              <a16:creationId xmlns:a16="http://schemas.microsoft.com/office/drawing/2014/main" id="{ED32C2EE-BCBC-4FE5-B0C4-CE116C871369}"/>
            </a:ext>
          </a:extLst>
        </xdr:cNvPr>
        <xdr:cNvSpPr/>
      </xdr:nvSpPr>
      <xdr:spPr>
        <a:xfrm>
          <a:off x="8445500" y="6829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168023</xdr:rowOff>
    </xdr:from>
    <xdr:to>
      <xdr:col>55</xdr:col>
      <xdr:colOff>0</xdr:colOff>
      <xdr:row>41</xdr:row>
      <xdr:rowOff>3505</xdr:rowOff>
    </xdr:to>
    <xdr:cxnSp macro="">
      <xdr:nvCxnSpPr>
        <xdr:cNvPr id="130" name="直線コネクタ 129">
          <a:extLst>
            <a:ext uri="{FF2B5EF4-FFF2-40B4-BE49-F238E27FC236}">
              <a16:creationId xmlns:a16="http://schemas.microsoft.com/office/drawing/2014/main" id="{C8FFBA2B-2444-451D-AFDB-27320B01226B}"/>
            </a:ext>
          </a:extLst>
        </xdr:cNvPr>
        <xdr:cNvCxnSpPr/>
      </xdr:nvCxnSpPr>
      <xdr:spPr>
        <a:xfrm flipV="1">
          <a:off x="8496300" y="6873623"/>
          <a:ext cx="7239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133987</xdr:rowOff>
    </xdr:from>
    <xdr:to>
      <xdr:col>41</xdr:col>
      <xdr:colOff>101600</xdr:colOff>
      <xdr:row>41</xdr:row>
      <xdr:rowOff>64137</xdr:rowOff>
    </xdr:to>
    <xdr:sp macro="" textlink="">
      <xdr:nvSpPr>
        <xdr:cNvPr id="131" name="楕円 130">
          <a:extLst>
            <a:ext uri="{FF2B5EF4-FFF2-40B4-BE49-F238E27FC236}">
              <a16:creationId xmlns:a16="http://schemas.microsoft.com/office/drawing/2014/main" id="{4A7AFF81-0613-4DBE-BA0E-02B3A33D2A3F}"/>
            </a:ext>
          </a:extLst>
        </xdr:cNvPr>
        <xdr:cNvSpPr/>
      </xdr:nvSpPr>
      <xdr:spPr>
        <a:xfrm>
          <a:off x="6873240" y="6839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137363</xdr:rowOff>
    </xdr:from>
    <xdr:to>
      <xdr:col>36</xdr:col>
      <xdr:colOff>165100</xdr:colOff>
      <xdr:row>41</xdr:row>
      <xdr:rowOff>67513</xdr:rowOff>
    </xdr:to>
    <xdr:sp macro="" textlink="">
      <xdr:nvSpPr>
        <xdr:cNvPr id="132" name="楕円 131">
          <a:extLst>
            <a:ext uri="{FF2B5EF4-FFF2-40B4-BE49-F238E27FC236}">
              <a16:creationId xmlns:a16="http://schemas.microsoft.com/office/drawing/2014/main" id="{90D56D2D-46C1-471D-85F1-EFDB6295494E}"/>
            </a:ext>
          </a:extLst>
        </xdr:cNvPr>
        <xdr:cNvSpPr/>
      </xdr:nvSpPr>
      <xdr:spPr>
        <a:xfrm>
          <a:off x="6098540" y="6842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13337</xdr:rowOff>
    </xdr:from>
    <xdr:to>
      <xdr:col>41</xdr:col>
      <xdr:colOff>50800</xdr:colOff>
      <xdr:row>41</xdr:row>
      <xdr:rowOff>16713</xdr:rowOff>
    </xdr:to>
    <xdr:cxnSp macro="">
      <xdr:nvCxnSpPr>
        <xdr:cNvPr id="133" name="直線コネクタ 132">
          <a:extLst>
            <a:ext uri="{FF2B5EF4-FFF2-40B4-BE49-F238E27FC236}">
              <a16:creationId xmlns:a16="http://schemas.microsoft.com/office/drawing/2014/main" id="{0F2CB111-736E-4C15-9976-EE8B9897EF3D}"/>
            </a:ext>
          </a:extLst>
        </xdr:cNvPr>
        <xdr:cNvCxnSpPr/>
      </xdr:nvCxnSpPr>
      <xdr:spPr>
        <a:xfrm flipV="1">
          <a:off x="6149340" y="6886577"/>
          <a:ext cx="7747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34" name="n_1aveValue【道路】&#10;一人当たり延長">
          <a:extLst>
            <a:ext uri="{FF2B5EF4-FFF2-40B4-BE49-F238E27FC236}">
              <a16:creationId xmlns:a16="http://schemas.microsoft.com/office/drawing/2014/main" id="{EBAEED73-1371-41E6-A18E-2CE77B7E49D7}"/>
            </a:ext>
          </a:extLst>
        </xdr:cNvPr>
        <xdr:cNvSpPr txBox="1"/>
      </xdr:nvSpPr>
      <xdr:spPr>
        <a:xfrm>
          <a:off x="8239271" y="69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35" name="n_2aveValue【道路】&#10;一人当たり延長">
          <a:extLst>
            <a:ext uri="{FF2B5EF4-FFF2-40B4-BE49-F238E27FC236}">
              <a16:creationId xmlns:a16="http://schemas.microsoft.com/office/drawing/2014/main" id="{2270EDC6-F5D1-4D3F-B0FF-591552DBEA9E}"/>
            </a:ext>
          </a:extLst>
        </xdr:cNvPr>
        <xdr:cNvSpPr txBox="1"/>
      </xdr:nvSpPr>
      <xdr:spPr>
        <a:xfrm>
          <a:off x="7477271" y="66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36" name="n_3aveValue【道路】&#10;一人当たり延長">
          <a:extLst>
            <a:ext uri="{FF2B5EF4-FFF2-40B4-BE49-F238E27FC236}">
              <a16:creationId xmlns:a16="http://schemas.microsoft.com/office/drawing/2014/main" id="{C9A0E47C-E542-4B87-8E61-A1A567A0FEE6}"/>
            </a:ext>
          </a:extLst>
        </xdr:cNvPr>
        <xdr:cNvSpPr txBox="1"/>
      </xdr:nvSpPr>
      <xdr:spPr>
        <a:xfrm>
          <a:off x="6702571" y="69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37" name="n_4aveValue【道路】&#10;一人当たり延長">
          <a:extLst>
            <a:ext uri="{FF2B5EF4-FFF2-40B4-BE49-F238E27FC236}">
              <a16:creationId xmlns:a16="http://schemas.microsoft.com/office/drawing/2014/main" id="{D27B3146-3644-410D-9278-C815EBC7C517}"/>
            </a:ext>
          </a:extLst>
        </xdr:cNvPr>
        <xdr:cNvSpPr txBox="1"/>
      </xdr:nvSpPr>
      <xdr:spPr>
        <a:xfrm>
          <a:off x="5905011" y="69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70832</xdr:rowOff>
    </xdr:from>
    <xdr:ext cx="599010" cy="259045"/>
    <xdr:sp macro="" textlink="">
      <xdr:nvSpPr>
        <xdr:cNvPr id="138" name="n_1mainValue【道路】&#10;一人当たり延長">
          <a:extLst>
            <a:ext uri="{FF2B5EF4-FFF2-40B4-BE49-F238E27FC236}">
              <a16:creationId xmlns:a16="http://schemas.microsoft.com/office/drawing/2014/main" id="{CA4B20D2-63D8-41CF-A916-2F2A666AFC51}"/>
            </a:ext>
          </a:extLst>
        </xdr:cNvPr>
        <xdr:cNvSpPr txBox="1"/>
      </xdr:nvSpPr>
      <xdr:spPr>
        <a:xfrm>
          <a:off x="8214574" y="660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80664</xdr:rowOff>
    </xdr:from>
    <xdr:ext cx="599010" cy="259045"/>
    <xdr:sp macro="" textlink="">
      <xdr:nvSpPr>
        <xdr:cNvPr id="139" name="n_3mainValue【道路】&#10;一人当たり延長">
          <a:extLst>
            <a:ext uri="{FF2B5EF4-FFF2-40B4-BE49-F238E27FC236}">
              <a16:creationId xmlns:a16="http://schemas.microsoft.com/office/drawing/2014/main" id="{6693376A-CDFC-48D3-A0B7-B18B942F4D55}"/>
            </a:ext>
          </a:extLst>
        </xdr:cNvPr>
        <xdr:cNvSpPr txBox="1"/>
      </xdr:nvSpPr>
      <xdr:spPr>
        <a:xfrm>
          <a:off x="6670254" y="661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84040</xdr:rowOff>
    </xdr:from>
    <xdr:ext cx="599010" cy="259045"/>
    <xdr:sp macro="" textlink="">
      <xdr:nvSpPr>
        <xdr:cNvPr id="140" name="n_4mainValue【道路】&#10;一人当たり延長">
          <a:extLst>
            <a:ext uri="{FF2B5EF4-FFF2-40B4-BE49-F238E27FC236}">
              <a16:creationId xmlns:a16="http://schemas.microsoft.com/office/drawing/2014/main" id="{785E3846-0BC0-4393-B953-57BCE5B4D372}"/>
            </a:ext>
          </a:extLst>
        </xdr:cNvPr>
        <xdr:cNvSpPr txBox="1"/>
      </xdr:nvSpPr>
      <xdr:spPr>
        <a:xfrm>
          <a:off x="5872694" y="66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A478DE84-822C-4D38-BCF5-DD7F88B08DC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97F9CDB4-B748-4D92-BA97-4B15F6A8EF0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BCF30E78-B40E-4D0C-9F55-910B36E4F66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BD56078-2375-48A6-8318-59C640AF5AF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DE2078AE-DAA9-48D2-ABA4-A388F4E7D1E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B167E7FB-4ACB-44BD-B9ED-2C4D65A239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E61B5CDE-301E-4B74-95E0-7EAD35B4A91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A014E223-5C91-4BAF-8170-C6A5A22700E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2387E10-EA79-4610-89E7-4EB4CD7A499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8B23BF14-6AE9-463A-8DBE-ED326FD8247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74D3DDE-6C73-48E3-8D0F-063A2C43EEA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BAE344DA-5069-4BF4-A962-B7DE1AE3460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BF342BF5-E079-4BBD-B62B-33BF93EB195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F7A26229-7F45-4E7A-B5E9-D97D6AA687C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D8FB84B3-DCBC-4368-8742-DBCD69B1CF6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2AA7304C-46F1-424C-96E9-09CCF2507AF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582F6EEA-30B3-44F2-B8E8-E31CF0C6298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121DD6F1-1B99-4661-81C4-B33C30A03D2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1F44F062-FFEB-4BA6-A1EF-5985D2C3DCA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B9EA23AD-9DDF-4EA9-BCEC-C721C6C4698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93B21C24-0C43-40F8-8FEA-6F06D153DE9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4603138A-60DD-418B-9232-4BFC20C8E24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DABD2530-DFE4-48D4-8D21-D33492C159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3FBB1B3-D32C-45CF-AA46-D3336841F56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8E1DFAD1-2968-4FBE-8812-FB00E3F1622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66" name="直線コネクタ 165">
          <a:extLst>
            <a:ext uri="{FF2B5EF4-FFF2-40B4-BE49-F238E27FC236}">
              <a16:creationId xmlns:a16="http://schemas.microsoft.com/office/drawing/2014/main" id="{16ED0D27-216B-4E2B-96E3-A80AD4A706FD}"/>
            </a:ext>
          </a:extLst>
        </xdr:cNvPr>
        <xdr:cNvCxnSpPr/>
      </xdr:nvCxnSpPr>
      <xdr:spPr>
        <a:xfrm flipV="1">
          <a:off x="4086225" y="9376954"/>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90206FD3-F609-4086-A6DE-B647ADFC038B}"/>
            </a:ext>
          </a:extLst>
        </xdr:cNvPr>
        <xdr:cNvSpPr txBox="1"/>
      </xdr:nvSpPr>
      <xdr:spPr>
        <a:xfrm>
          <a:off x="4124960" y="1079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68" name="直線コネクタ 167">
          <a:extLst>
            <a:ext uri="{FF2B5EF4-FFF2-40B4-BE49-F238E27FC236}">
              <a16:creationId xmlns:a16="http://schemas.microsoft.com/office/drawing/2014/main" id="{FC070A7F-DC5D-4C8F-9CC1-8EACC126CEE8}"/>
            </a:ext>
          </a:extLst>
        </xdr:cNvPr>
        <xdr:cNvCxnSpPr/>
      </xdr:nvCxnSpPr>
      <xdr:spPr>
        <a:xfrm>
          <a:off x="4020820" y="1078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668A4BE5-AF3D-4D5B-B1C8-00CA115624C2}"/>
            </a:ext>
          </a:extLst>
        </xdr:cNvPr>
        <xdr:cNvSpPr txBox="1"/>
      </xdr:nvSpPr>
      <xdr:spPr>
        <a:xfrm>
          <a:off x="412496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0" name="直線コネクタ 169">
          <a:extLst>
            <a:ext uri="{FF2B5EF4-FFF2-40B4-BE49-F238E27FC236}">
              <a16:creationId xmlns:a16="http://schemas.microsoft.com/office/drawing/2014/main" id="{966263F1-CFC9-4F23-AE9C-60B05DB29142}"/>
            </a:ext>
          </a:extLst>
        </xdr:cNvPr>
        <xdr:cNvCxnSpPr/>
      </xdr:nvCxnSpPr>
      <xdr:spPr>
        <a:xfrm>
          <a:off x="402082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58758B45-5EFD-413B-97CA-488EFFE43A5A}"/>
            </a:ext>
          </a:extLst>
        </xdr:cNvPr>
        <xdr:cNvSpPr txBox="1"/>
      </xdr:nvSpPr>
      <xdr:spPr>
        <a:xfrm>
          <a:off x="412496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2" name="フローチャート: 判断 171">
          <a:extLst>
            <a:ext uri="{FF2B5EF4-FFF2-40B4-BE49-F238E27FC236}">
              <a16:creationId xmlns:a16="http://schemas.microsoft.com/office/drawing/2014/main" id="{0A7C1A50-8A38-491B-A216-6B7C81F93ED4}"/>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73" name="フローチャート: 判断 172">
          <a:extLst>
            <a:ext uri="{FF2B5EF4-FFF2-40B4-BE49-F238E27FC236}">
              <a16:creationId xmlns:a16="http://schemas.microsoft.com/office/drawing/2014/main" id="{D4F21F1C-8FFC-48E8-BF0A-23A52290AB8B}"/>
            </a:ext>
          </a:extLst>
        </xdr:cNvPr>
        <xdr:cNvSpPr/>
      </xdr:nvSpPr>
      <xdr:spPr>
        <a:xfrm>
          <a:off x="331216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74" name="フローチャート: 判断 173">
          <a:extLst>
            <a:ext uri="{FF2B5EF4-FFF2-40B4-BE49-F238E27FC236}">
              <a16:creationId xmlns:a16="http://schemas.microsoft.com/office/drawing/2014/main" id="{0A4583D6-9CAE-4C00-A8A4-E6842EA82C5C}"/>
            </a:ext>
          </a:extLst>
        </xdr:cNvPr>
        <xdr:cNvSpPr/>
      </xdr:nvSpPr>
      <xdr:spPr>
        <a:xfrm>
          <a:off x="251460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75" name="フローチャート: 判断 174">
          <a:extLst>
            <a:ext uri="{FF2B5EF4-FFF2-40B4-BE49-F238E27FC236}">
              <a16:creationId xmlns:a16="http://schemas.microsoft.com/office/drawing/2014/main" id="{DE420095-25B1-4A95-A64B-9C351A7BA676}"/>
            </a:ext>
          </a:extLst>
        </xdr:cNvPr>
        <xdr:cNvSpPr/>
      </xdr:nvSpPr>
      <xdr:spPr>
        <a:xfrm>
          <a:off x="17399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6" name="フローチャート: 判断 175">
          <a:extLst>
            <a:ext uri="{FF2B5EF4-FFF2-40B4-BE49-F238E27FC236}">
              <a16:creationId xmlns:a16="http://schemas.microsoft.com/office/drawing/2014/main" id="{A7578690-6B8B-41A2-A246-C8462D216336}"/>
            </a:ext>
          </a:extLst>
        </xdr:cNvPr>
        <xdr:cNvSpPr/>
      </xdr:nvSpPr>
      <xdr:spPr>
        <a:xfrm>
          <a:off x="96520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FEA3E82-BAF2-40C0-8CC5-3E97C57D2B7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7914E67-BA4F-49D9-9333-2CE01052CAB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5750957-320A-4540-8C67-2BC9AC9BD69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764543C-8E6C-4FAD-A9EE-AAEC803CB30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A12A20B-1FAE-4538-8D16-830961D606B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2" name="楕円 181">
          <a:extLst>
            <a:ext uri="{FF2B5EF4-FFF2-40B4-BE49-F238E27FC236}">
              <a16:creationId xmlns:a16="http://schemas.microsoft.com/office/drawing/2014/main" id="{37CF1F9A-84CF-4C7B-839A-A9A734905821}"/>
            </a:ext>
          </a:extLst>
        </xdr:cNvPr>
        <xdr:cNvSpPr/>
      </xdr:nvSpPr>
      <xdr:spPr>
        <a:xfrm>
          <a:off x="403606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CD618435-349D-4730-9C69-F0E30983CC47}"/>
            </a:ext>
          </a:extLst>
        </xdr:cNvPr>
        <xdr:cNvSpPr txBox="1"/>
      </xdr:nvSpPr>
      <xdr:spPr>
        <a:xfrm>
          <a:off x="4124960"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84" name="楕円 183">
          <a:extLst>
            <a:ext uri="{FF2B5EF4-FFF2-40B4-BE49-F238E27FC236}">
              <a16:creationId xmlns:a16="http://schemas.microsoft.com/office/drawing/2014/main" id="{3129A380-B945-495F-9645-C4D85EE64335}"/>
            </a:ext>
          </a:extLst>
        </xdr:cNvPr>
        <xdr:cNvSpPr/>
      </xdr:nvSpPr>
      <xdr:spPr>
        <a:xfrm>
          <a:off x="3312160" y="1015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55517</xdr:rowOff>
    </xdr:to>
    <xdr:cxnSp macro="">
      <xdr:nvCxnSpPr>
        <xdr:cNvPr id="185" name="直線コネクタ 184">
          <a:extLst>
            <a:ext uri="{FF2B5EF4-FFF2-40B4-BE49-F238E27FC236}">
              <a16:creationId xmlns:a16="http://schemas.microsoft.com/office/drawing/2014/main" id="{B8E173A5-C479-4A77-B648-B1DE338E514F}"/>
            </a:ext>
          </a:extLst>
        </xdr:cNvPr>
        <xdr:cNvCxnSpPr/>
      </xdr:nvCxnSpPr>
      <xdr:spPr>
        <a:xfrm>
          <a:off x="3355340" y="10208623"/>
          <a:ext cx="73152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6" name="楕円 185">
          <a:extLst>
            <a:ext uri="{FF2B5EF4-FFF2-40B4-BE49-F238E27FC236}">
              <a16:creationId xmlns:a16="http://schemas.microsoft.com/office/drawing/2014/main" id="{C4CA6ACA-4F72-4C43-A7DF-2EF341E4D2A6}"/>
            </a:ext>
          </a:extLst>
        </xdr:cNvPr>
        <xdr:cNvSpPr/>
      </xdr:nvSpPr>
      <xdr:spPr>
        <a:xfrm>
          <a:off x="173990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7" name="楕円 186">
          <a:extLst>
            <a:ext uri="{FF2B5EF4-FFF2-40B4-BE49-F238E27FC236}">
              <a16:creationId xmlns:a16="http://schemas.microsoft.com/office/drawing/2014/main" id="{12AF4972-FF0F-4A1D-A95E-BED6A9B8CEF4}"/>
            </a:ext>
          </a:extLst>
        </xdr:cNvPr>
        <xdr:cNvSpPr/>
      </xdr:nvSpPr>
      <xdr:spPr>
        <a:xfrm>
          <a:off x="96520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150223</xdr:rowOff>
    </xdr:to>
    <xdr:cxnSp macro="">
      <xdr:nvCxnSpPr>
        <xdr:cNvPr id="188" name="直線コネクタ 187">
          <a:extLst>
            <a:ext uri="{FF2B5EF4-FFF2-40B4-BE49-F238E27FC236}">
              <a16:creationId xmlns:a16="http://schemas.microsoft.com/office/drawing/2014/main" id="{B8E17E6F-6D55-45CF-A13A-0109B8945CCD}"/>
            </a:ext>
          </a:extLst>
        </xdr:cNvPr>
        <xdr:cNvCxnSpPr/>
      </xdr:nvCxnSpPr>
      <xdr:spPr>
        <a:xfrm>
          <a:off x="1008380" y="1018249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386A80F-37DB-4887-85D8-37B0465281D5}"/>
            </a:ext>
          </a:extLst>
        </xdr:cNvPr>
        <xdr:cNvSpPr txBox="1"/>
      </xdr:nvSpPr>
      <xdr:spPr>
        <a:xfrm>
          <a:off x="317056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FB84090A-4F36-4AE0-9552-C76FC138611E}"/>
            </a:ext>
          </a:extLst>
        </xdr:cNvPr>
        <xdr:cNvSpPr txBox="1"/>
      </xdr:nvSpPr>
      <xdr:spPr>
        <a:xfrm>
          <a:off x="2385704" y="994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3CC1AEE0-3597-4F52-8D46-78C028B87295}"/>
            </a:ext>
          </a:extLst>
        </xdr:cNvPr>
        <xdr:cNvSpPr txBox="1"/>
      </xdr:nvSpPr>
      <xdr:spPr>
        <a:xfrm>
          <a:off x="16110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70B6F61-9B7F-4658-84A9-EC3D19CAE7A3}"/>
            </a:ext>
          </a:extLst>
        </xdr:cNvPr>
        <xdr:cNvSpPr txBox="1"/>
      </xdr:nvSpPr>
      <xdr:spPr>
        <a:xfrm>
          <a:off x="8363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2E818826-3B6E-425F-A2DD-7A0C11E2280F}"/>
            </a:ext>
          </a:extLst>
        </xdr:cNvPr>
        <xdr:cNvSpPr txBox="1"/>
      </xdr:nvSpPr>
      <xdr:spPr>
        <a:xfrm>
          <a:off x="317056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1760F608-1514-4649-9E85-79C43F5CC748}"/>
            </a:ext>
          </a:extLst>
        </xdr:cNvPr>
        <xdr:cNvSpPr txBox="1"/>
      </xdr:nvSpPr>
      <xdr:spPr>
        <a:xfrm>
          <a:off x="16110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44983CB9-D23C-4CC8-AA24-058FFB57BA52}"/>
            </a:ext>
          </a:extLst>
        </xdr:cNvPr>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39FEB37D-CF32-40DB-9581-5B3C3FC94B1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D0C84361-20B4-4B6A-89D5-29302BDD7EA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CEA597D5-E29B-4935-9CB6-F8B875C9F95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E99E8B1-16FF-454E-981C-E24F31CC2F6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E41C762-BE36-4778-9F27-3BC2680D7C7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C8C521CD-C871-4882-AC41-042F87D1426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EEC9E14D-4B00-4DA3-913C-2B8F7D059E2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D22715C9-266C-4A22-A24D-6D094B5B75B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314DB6D4-3861-4BFE-B0A5-C0F96AAD236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11C5B40A-7D04-4308-AD38-92416C6FB3E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9888F80D-A71E-4723-8D1B-ED4DAD8CC8D5}"/>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13AF73B2-58F7-431A-B9B6-20E7466BF2D1}"/>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50E8A909-0357-40C3-9C00-42DCAAB87C7B}"/>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a:extLst>
            <a:ext uri="{FF2B5EF4-FFF2-40B4-BE49-F238E27FC236}">
              <a16:creationId xmlns:a16="http://schemas.microsoft.com/office/drawing/2014/main" id="{413343B4-B0FF-4FAE-A5B5-F88531C3C7D9}"/>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4DA0CB3B-E09D-4B90-AE81-4303837B5FE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a:extLst>
            <a:ext uri="{FF2B5EF4-FFF2-40B4-BE49-F238E27FC236}">
              <a16:creationId xmlns:a16="http://schemas.microsoft.com/office/drawing/2014/main" id="{F28F284C-2FE4-4D0D-A662-7E0800FA970A}"/>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D6ED551-5B42-4AA6-BF66-E4E8D8B3F0EE}"/>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a:extLst>
            <a:ext uri="{FF2B5EF4-FFF2-40B4-BE49-F238E27FC236}">
              <a16:creationId xmlns:a16="http://schemas.microsoft.com/office/drawing/2014/main" id="{8E5E99C5-7A94-4B9B-A7F4-FB2E320686AB}"/>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7A5A16A4-1BB1-411C-8087-39950F0790C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6592ABA0-28F8-4CFD-A58E-BBC808EC83AD}"/>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26360647-5855-4A3C-92FC-79A77D39E5A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17" name="直線コネクタ 216">
          <a:extLst>
            <a:ext uri="{FF2B5EF4-FFF2-40B4-BE49-F238E27FC236}">
              <a16:creationId xmlns:a16="http://schemas.microsoft.com/office/drawing/2014/main" id="{6FDEF693-C86B-44FD-8C62-86D146A9ACCF}"/>
            </a:ext>
          </a:extLst>
        </xdr:cNvPr>
        <xdr:cNvCxnSpPr/>
      </xdr:nvCxnSpPr>
      <xdr:spPr>
        <a:xfrm flipV="1">
          <a:off x="9219565" y="9323412"/>
          <a:ext cx="0" cy="1407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18" name="【橋りょう・トンネル】&#10;一人当たり有形固定資産（償却資産）額最小値テキスト">
          <a:extLst>
            <a:ext uri="{FF2B5EF4-FFF2-40B4-BE49-F238E27FC236}">
              <a16:creationId xmlns:a16="http://schemas.microsoft.com/office/drawing/2014/main" id="{3A9EC0DA-BA21-48BC-A41D-19D5D67031F1}"/>
            </a:ext>
          </a:extLst>
        </xdr:cNvPr>
        <xdr:cNvSpPr txBox="1"/>
      </xdr:nvSpPr>
      <xdr:spPr>
        <a:xfrm>
          <a:off x="9258300" y="1073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19" name="直線コネクタ 218">
          <a:extLst>
            <a:ext uri="{FF2B5EF4-FFF2-40B4-BE49-F238E27FC236}">
              <a16:creationId xmlns:a16="http://schemas.microsoft.com/office/drawing/2014/main" id="{9B4B4E67-4121-45DD-A3D0-01B94F384FF0}"/>
            </a:ext>
          </a:extLst>
        </xdr:cNvPr>
        <xdr:cNvCxnSpPr/>
      </xdr:nvCxnSpPr>
      <xdr:spPr>
        <a:xfrm>
          <a:off x="9154160" y="10731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C82835C6-C808-4713-B0B4-1C4A5D1DFDB1}"/>
            </a:ext>
          </a:extLst>
        </xdr:cNvPr>
        <xdr:cNvSpPr txBox="1"/>
      </xdr:nvSpPr>
      <xdr:spPr>
        <a:xfrm>
          <a:off x="9258300" y="9102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21" name="直線コネクタ 220">
          <a:extLst>
            <a:ext uri="{FF2B5EF4-FFF2-40B4-BE49-F238E27FC236}">
              <a16:creationId xmlns:a16="http://schemas.microsoft.com/office/drawing/2014/main" id="{7662EAC2-8562-48B1-B683-46808FADC8A5}"/>
            </a:ext>
          </a:extLst>
        </xdr:cNvPr>
        <xdr:cNvCxnSpPr/>
      </xdr:nvCxnSpPr>
      <xdr:spPr>
        <a:xfrm>
          <a:off x="9154160" y="9323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22" name="【橋りょう・トンネル】&#10;一人当たり有形固定資産（償却資産）額平均値テキスト">
          <a:extLst>
            <a:ext uri="{FF2B5EF4-FFF2-40B4-BE49-F238E27FC236}">
              <a16:creationId xmlns:a16="http://schemas.microsoft.com/office/drawing/2014/main" id="{338E3F8E-FDF3-441F-A55F-7D2EB991EF7D}"/>
            </a:ext>
          </a:extLst>
        </xdr:cNvPr>
        <xdr:cNvSpPr txBox="1"/>
      </xdr:nvSpPr>
      <xdr:spPr>
        <a:xfrm>
          <a:off x="9258300" y="1026759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23" name="フローチャート: 判断 222">
          <a:extLst>
            <a:ext uri="{FF2B5EF4-FFF2-40B4-BE49-F238E27FC236}">
              <a16:creationId xmlns:a16="http://schemas.microsoft.com/office/drawing/2014/main" id="{F7C8D030-16A5-4CC3-AEC4-BF6D840A3C6C}"/>
            </a:ext>
          </a:extLst>
        </xdr:cNvPr>
        <xdr:cNvSpPr/>
      </xdr:nvSpPr>
      <xdr:spPr>
        <a:xfrm>
          <a:off x="9192260" y="1041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24" name="フローチャート: 判断 223">
          <a:extLst>
            <a:ext uri="{FF2B5EF4-FFF2-40B4-BE49-F238E27FC236}">
              <a16:creationId xmlns:a16="http://schemas.microsoft.com/office/drawing/2014/main" id="{B94789C6-E118-49AB-B667-568AF5C59358}"/>
            </a:ext>
          </a:extLst>
        </xdr:cNvPr>
        <xdr:cNvSpPr/>
      </xdr:nvSpPr>
      <xdr:spPr>
        <a:xfrm>
          <a:off x="8445500" y="10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25" name="フローチャート: 判断 224">
          <a:extLst>
            <a:ext uri="{FF2B5EF4-FFF2-40B4-BE49-F238E27FC236}">
              <a16:creationId xmlns:a16="http://schemas.microsoft.com/office/drawing/2014/main" id="{B9F8B2CF-F66B-4C12-9DE1-B4F1CE8767C0}"/>
            </a:ext>
          </a:extLst>
        </xdr:cNvPr>
        <xdr:cNvSpPr/>
      </xdr:nvSpPr>
      <xdr:spPr>
        <a:xfrm>
          <a:off x="7670800" y="104319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26" name="フローチャート: 判断 225">
          <a:extLst>
            <a:ext uri="{FF2B5EF4-FFF2-40B4-BE49-F238E27FC236}">
              <a16:creationId xmlns:a16="http://schemas.microsoft.com/office/drawing/2014/main" id="{AAE1F42E-37A1-437B-BA21-C64340EC94E6}"/>
            </a:ext>
          </a:extLst>
        </xdr:cNvPr>
        <xdr:cNvSpPr/>
      </xdr:nvSpPr>
      <xdr:spPr>
        <a:xfrm>
          <a:off x="6873240" y="10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27" name="フローチャート: 判断 226">
          <a:extLst>
            <a:ext uri="{FF2B5EF4-FFF2-40B4-BE49-F238E27FC236}">
              <a16:creationId xmlns:a16="http://schemas.microsoft.com/office/drawing/2014/main" id="{E4F6FA7A-1FD3-48A4-8E82-9215E6B0FD83}"/>
            </a:ext>
          </a:extLst>
        </xdr:cNvPr>
        <xdr:cNvSpPr/>
      </xdr:nvSpPr>
      <xdr:spPr>
        <a:xfrm>
          <a:off x="6098540" y="1044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D035CCA-049C-474B-BD33-FEA95A9DC72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ACDBDBF-0931-4EAF-8C4B-DBBE936A64F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9393749-B7A4-4CDB-ABB9-857BE05BE5E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4C8D1D26-F3DE-4116-B731-FC274D66470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9E449DF-C205-425F-BB87-9BFE91B9886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42225</xdr:rowOff>
    </xdr:from>
    <xdr:to>
      <xdr:col>55</xdr:col>
      <xdr:colOff>50800</xdr:colOff>
      <xdr:row>63</xdr:row>
      <xdr:rowOff>143825</xdr:rowOff>
    </xdr:to>
    <xdr:sp macro="" textlink="">
      <xdr:nvSpPr>
        <xdr:cNvPr id="233" name="楕円 232">
          <a:extLst>
            <a:ext uri="{FF2B5EF4-FFF2-40B4-BE49-F238E27FC236}">
              <a16:creationId xmlns:a16="http://schemas.microsoft.com/office/drawing/2014/main" id="{CE6E3C6A-F281-4C86-9A58-289C3220058B}"/>
            </a:ext>
          </a:extLst>
        </xdr:cNvPr>
        <xdr:cNvSpPr/>
      </xdr:nvSpPr>
      <xdr:spPr>
        <a:xfrm>
          <a:off x="9192260" y="10603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128602</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1704EBF0-2AD3-4B63-BF0C-A6C544347551}"/>
            </a:ext>
          </a:extLst>
        </xdr:cNvPr>
        <xdr:cNvSpPr txBox="1"/>
      </xdr:nvSpPr>
      <xdr:spPr>
        <a:xfrm>
          <a:off x="9258300" y="1052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44561</xdr:rowOff>
    </xdr:from>
    <xdr:to>
      <xdr:col>50</xdr:col>
      <xdr:colOff>165100</xdr:colOff>
      <xdr:row>63</xdr:row>
      <xdr:rowOff>146161</xdr:rowOff>
    </xdr:to>
    <xdr:sp macro="" textlink="">
      <xdr:nvSpPr>
        <xdr:cNvPr id="235" name="楕円 234">
          <a:extLst>
            <a:ext uri="{FF2B5EF4-FFF2-40B4-BE49-F238E27FC236}">
              <a16:creationId xmlns:a16="http://schemas.microsoft.com/office/drawing/2014/main" id="{FD839AA3-90F5-4D8F-9A00-C300928073FE}"/>
            </a:ext>
          </a:extLst>
        </xdr:cNvPr>
        <xdr:cNvSpPr/>
      </xdr:nvSpPr>
      <xdr:spPr>
        <a:xfrm>
          <a:off x="8445500" y="106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93025</xdr:rowOff>
    </xdr:from>
    <xdr:to>
      <xdr:col>55</xdr:col>
      <xdr:colOff>0</xdr:colOff>
      <xdr:row>63</xdr:row>
      <xdr:rowOff>95361</xdr:rowOff>
    </xdr:to>
    <xdr:cxnSp macro="">
      <xdr:nvCxnSpPr>
        <xdr:cNvPr id="236" name="直線コネクタ 235">
          <a:extLst>
            <a:ext uri="{FF2B5EF4-FFF2-40B4-BE49-F238E27FC236}">
              <a16:creationId xmlns:a16="http://schemas.microsoft.com/office/drawing/2014/main" id="{7E8277BA-F72C-4EA4-8213-DD04C29FC1FC}"/>
            </a:ext>
          </a:extLst>
        </xdr:cNvPr>
        <xdr:cNvCxnSpPr/>
      </xdr:nvCxnSpPr>
      <xdr:spPr>
        <a:xfrm flipV="1">
          <a:off x="8496300" y="10654345"/>
          <a:ext cx="7239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47975</xdr:rowOff>
    </xdr:from>
    <xdr:to>
      <xdr:col>41</xdr:col>
      <xdr:colOff>101600</xdr:colOff>
      <xdr:row>63</xdr:row>
      <xdr:rowOff>149575</xdr:rowOff>
    </xdr:to>
    <xdr:sp macro="" textlink="">
      <xdr:nvSpPr>
        <xdr:cNvPr id="237" name="楕円 236">
          <a:extLst>
            <a:ext uri="{FF2B5EF4-FFF2-40B4-BE49-F238E27FC236}">
              <a16:creationId xmlns:a16="http://schemas.microsoft.com/office/drawing/2014/main" id="{7B904C4D-E488-48BB-8054-C7A1BC023C23}"/>
            </a:ext>
          </a:extLst>
        </xdr:cNvPr>
        <xdr:cNvSpPr/>
      </xdr:nvSpPr>
      <xdr:spPr>
        <a:xfrm>
          <a:off x="6873240" y="106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49225</xdr:rowOff>
    </xdr:from>
    <xdr:to>
      <xdr:col>36</xdr:col>
      <xdr:colOff>165100</xdr:colOff>
      <xdr:row>63</xdr:row>
      <xdr:rowOff>150825</xdr:rowOff>
    </xdr:to>
    <xdr:sp macro="" textlink="">
      <xdr:nvSpPr>
        <xdr:cNvPr id="238" name="楕円 237">
          <a:extLst>
            <a:ext uri="{FF2B5EF4-FFF2-40B4-BE49-F238E27FC236}">
              <a16:creationId xmlns:a16="http://schemas.microsoft.com/office/drawing/2014/main" id="{6DF13C3F-3240-4C2B-ABA2-1A661C92BDE2}"/>
            </a:ext>
          </a:extLst>
        </xdr:cNvPr>
        <xdr:cNvSpPr/>
      </xdr:nvSpPr>
      <xdr:spPr>
        <a:xfrm>
          <a:off x="6098540" y="106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98775</xdr:rowOff>
    </xdr:from>
    <xdr:to>
      <xdr:col>41</xdr:col>
      <xdr:colOff>50800</xdr:colOff>
      <xdr:row>63</xdr:row>
      <xdr:rowOff>100025</xdr:rowOff>
    </xdr:to>
    <xdr:cxnSp macro="">
      <xdr:nvCxnSpPr>
        <xdr:cNvPr id="239" name="直線コネクタ 238">
          <a:extLst>
            <a:ext uri="{FF2B5EF4-FFF2-40B4-BE49-F238E27FC236}">
              <a16:creationId xmlns:a16="http://schemas.microsoft.com/office/drawing/2014/main" id="{E49781AD-68E9-4F25-B2F0-5D0B2D27CC84}"/>
            </a:ext>
          </a:extLst>
        </xdr:cNvPr>
        <xdr:cNvCxnSpPr/>
      </xdr:nvCxnSpPr>
      <xdr:spPr>
        <a:xfrm flipV="1">
          <a:off x="6149340" y="10660095"/>
          <a:ext cx="7747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40" name="n_1aveValue【橋りょう・トンネル】&#10;一人当たり有形固定資産（償却資産）額">
          <a:extLst>
            <a:ext uri="{FF2B5EF4-FFF2-40B4-BE49-F238E27FC236}">
              <a16:creationId xmlns:a16="http://schemas.microsoft.com/office/drawing/2014/main" id="{A803FA46-11D1-41A3-82BF-AADCCF014A28}"/>
            </a:ext>
          </a:extLst>
        </xdr:cNvPr>
        <xdr:cNvSpPr txBox="1"/>
      </xdr:nvSpPr>
      <xdr:spPr>
        <a:xfrm>
          <a:off x="8184225" y="102065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41" name="n_2aveValue【橋りょう・トンネル】&#10;一人当たり有形固定資産（償却資産）額">
          <a:extLst>
            <a:ext uri="{FF2B5EF4-FFF2-40B4-BE49-F238E27FC236}">
              <a16:creationId xmlns:a16="http://schemas.microsoft.com/office/drawing/2014/main" id="{F8B98031-90B3-4256-8C19-4EAFB4AFB5A2}"/>
            </a:ext>
          </a:extLst>
        </xdr:cNvPr>
        <xdr:cNvSpPr txBox="1"/>
      </xdr:nvSpPr>
      <xdr:spPr>
        <a:xfrm>
          <a:off x="7399365" y="10214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42" name="n_3aveValue【橋りょう・トンネル】&#10;一人当たり有形固定資産（償却資産）額">
          <a:extLst>
            <a:ext uri="{FF2B5EF4-FFF2-40B4-BE49-F238E27FC236}">
              <a16:creationId xmlns:a16="http://schemas.microsoft.com/office/drawing/2014/main" id="{987DBF71-F21F-4510-9C1A-2C97C5186A10}"/>
            </a:ext>
          </a:extLst>
        </xdr:cNvPr>
        <xdr:cNvSpPr txBox="1"/>
      </xdr:nvSpPr>
      <xdr:spPr>
        <a:xfrm>
          <a:off x="6624665" y="101819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43" name="n_4aveValue【橋りょう・トンネル】&#10;一人当たり有形固定資産（償却資産）額">
          <a:extLst>
            <a:ext uri="{FF2B5EF4-FFF2-40B4-BE49-F238E27FC236}">
              <a16:creationId xmlns:a16="http://schemas.microsoft.com/office/drawing/2014/main" id="{A8D24F06-4B25-4ABB-BE4A-AF634EBB6F78}"/>
            </a:ext>
          </a:extLst>
        </xdr:cNvPr>
        <xdr:cNvSpPr txBox="1"/>
      </xdr:nvSpPr>
      <xdr:spPr>
        <a:xfrm>
          <a:off x="5849965" y="10225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137288</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BF9F8C8A-1A01-458A-900E-B0A7B6AD70F4}"/>
            </a:ext>
          </a:extLst>
        </xdr:cNvPr>
        <xdr:cNvSpPr txBox="1"/>
      </xdr:nvSpPr>
      <xdr:spPr>
        <a:xfrm>
          <a:off x="8214575" y="1069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140702</xdr:rowOff>
    </xdr:from>
    <xdr:ext cx="599010" cy="259045"/>
    <xdr:sp macro="" textlink="">
      <xdr:nvSpPr>
        <xdr:cNvPr id="245" name="n_3mainValue【橋りょう・トンネル】&#10;一人当たり有形固定資産（償却資産）額">
          <a:extLst>
            <a:ext uri="{FF2B5EF4-FFF2-40B4-BE49-F238E27FC236}">
              <a16:creationId xmlns:a16="http://schemas.microsoft.com/office/drawing/2014/main" id="{6AB233C4-8BC5-44D8-B74A-3D2CEF2EBACF}"/>
            </a:ext>
          </a:extLst>
        </xdr:cNvPr>
        <xdr:cNvSpPr txBox="1"/>
      </xdr:nvSpPr>
      <xdr:spPr>
        <a:xfrm>
          <a:off x="6670255" y="1070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141952</xdr:rowOff>
    </xdr:from>
    <xdr:ext cx="599010" cy="259045"/>
    <xdr:sp macro="" textlink="">
      <xdr:nvSpPr>
        <xdr:cNvPr id="246" name="n_4mainValue【橋りょう・トンネル】&#10;一人当たり有形固定資産（償却資産）額">
          <a:extLst>
            <a:ext uri="{FF2B5EF4-FFF2-40B4-BE49-F238E27FC236}">
              <a16:creationId xmlns:a16="http://schemas.microsoft.com/office/drawing/2014/main" id="{078FBDBD-B680-43B7-99A5-36866AE7CD10}"/>
            </a:ext>
          </a:extLst>
        </xdr:cNvPr>
        <xdr:cNvSpPr txBox="1"/>
      </xdr:nvSpPr>
      <xdr:spPr>
        <a:xfrm>
          <a:off x="5872695" y="1070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9D8F2C66-9EDA-4F9D-9D82-A0039173562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2C3CDC92-5880-4BD0-9B8E-22BCE7D7D41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B7DE99D4-011B-4FE6-B35C-73936EA269B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B1DC1B47-F09B-48BD-BBC9-FD05022650A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FA64464A-F252-4923-A937-7E2F21C8394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C6508898-E307-4924-9B26-A71AD9C19B2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7FB2370-97F9-43CB-BADE-E0F16B5587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56C2FAB-30D2-41E2-86B2-02094AE2B30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CE671FF3-A472-46C1-9A8B-4B4EDAF0E9D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81D8729F-F296-4895-BAB5-51595BAC3BB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26F16FB9-3040-4640-A676-9A399385645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949AA18B-D34B-4442-8AF8-912328EDDFB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BDD3AB2B-F3EA-434A-9FED-8E2C7E3C16B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A661F57-284A-4E83-B4EA-7644A600E7E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6B1F5145-4AE8-4D8E-9AF2-6FE54B3FFB2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516191B6-7547-447D-B49C-4A9B152C8D3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D17B1D35-6CD1-4277-8FB9-5B31499149D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A32D5FEE-9A20-458D-A4D9-90DE77D7005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97ADC8F8-6988-46F6-B948-EC292C76B4D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5D8EE687-8F66-4C90-9FAA-38F6A08850D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AAA0F456-A177-4846-BA32-B12A1B95062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98329BFE-8628-4E5B-8027-220FFB68E2D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48F08B3E-04D8-43B9-AE34-118BF3727ED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CA67A0AF-DDF3-41EF-9733-7A7170FDDEB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30EE9D0-8E6F-466F-A8BC-C34167ED2CE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72" name="直線コネクタ 271">
          <a:extLst>
            <a:ext uri="{FF2B5EF4-FFF2-40B4-BE49-F238E27FC236}">
              <a16:creationId xmlns:a16="http://schemas.microsoft.com/office/drawing/2014/main" id="{94D782A2-35DE-43E6-95BA-C510D4D22EA7}"/>
            </a:ext>
          </a:extLst>
        </xdr:cNvPr>
        <xdr:cNvCxnSpPr/>
      </xdr:nvCxnSpPr>
      <xdr:spPr>
        <a:xfrm flipV="1">
          <a:off x="4086225" y="12987201"/>
          <a:ext cx="0" cy="158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B4E3B73D-EDB3-4425-BA31-E903D1C02D9A}"/>
            </a:ext>
          </a:extLst>
        </xdr:cNvPr>
        <xdr:cNvSpPr txBox="1"/>
      </xdr:nvSpPr>
      <xdr:spPr>
        <a:xfrm>
          <a:off x="4124960" y="1457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74" name="直線コネクタ 273">
          <a:extLst>
            <a:ext uri="{FF2B5EF4-FFF2-40B4-BE49-F238E27FC236}">
              <a16:creationId xmlns:a16="http://schemas.microsoft.com/office/drawing/2014/main" id="{07D70674-C398-41E2-AC49-D8F437EF0243}"/>
            </a:ext>
          </a:extLst>
        </xdr:cNvPr>
        <xdr:cNvCxnSpPr/>
      </xdr:nvCxnSpPr>
      <xdr:spPr>
        <a:xfrm>
          <a:off x="4020820" y="14567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8D67EE37-8D41-4CEA-888F-B1CDA2C7C7B8}"/>
            </a:ext>
          </a:extLst>
        </xdr:cNvPr>
        <xdr:cNvSpPr txBox="1"/>
      </xdr:nvSpPr>
      <xdr:spPr>
        <a:xfrm>
          <a:off x="4124960" y="12766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a:extLst>
            <a:ext uri="{FF2B5EF4-FFF2-40B4-BE49-F238E27FC236}">
              <a16:creationId xmlns:a16="http://schemas.microsoft.com/office/drawing/2014/main" id="{7A162E52-D9EC-48DC-ACC8-A5F6E4A5E835}"/>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1D08B592-E40C-46BB-9687-3B1937D90496}"/>
            </a:ext>
          </a:extLst>
        </xdr:cNvPr>
        <xdr:cNvSpPr txBox="1"/>
      </xdr:nvSpPr>
      <xdr:spPr>
        <a:xfrm>
          <a:off x="4124960" y="137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78" name="フローチャート: 判断 277">
          <a:extLst>
            <a:ext uri="{FF2B5EF4-FFF2-40B4-BE49-F238E27FC236}">
              <a16:creationId xmlns:a16="http://schemas.microsoft.com/office/drawing/2014/main" id="{05220B55-E62A-4771-99F3-2E3FD0BC99B5}"/>
            </a:ext>
          </a:extLst>
        </xdr:cNvPr>
        <xdr:cNvSpPr/>
      </xdr:nvSpPr>
      <xdr:spPr>
        <a:xfrm>
          <a:off x="403606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79" name="フローチャート: 判断 278">
          <a:extLst>
            <a:ext uri="{FF2B5EF4-FFF2-40B4-BE49-F238E27FC236}">
              <a16:creationId xmlns:a16="http://schemas.microsoft.com/office/drawing/2014/main" id="{1FC04D2A-40C1-429D-A357-8CE9758B64C7}"/>
            </a:ext>
          </a:extLst>
        </xdr:cNvPr>
        <xdr:cNvSpPr/>
      </xdr:nvSpPr>
      <xdr:spPr>
        <a:xfrm>
          <a:off x="3312160" y="1390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80" name="フローチャート: 判断 279">
          <a:extLst>
            <a:ext uri="{FF2B5EF4-FFF2-40B4-BE49-F238E27FC236}">
              <a16:creationId xmlns:a16="http://schemas.microsoft.com/office/drawing/2014/main" id="{21C98C23-7028-4F48-92FC-1D94991190EE}"/>
            </a:ext>
          </a:extLst>
        </xdr:cNvPr>
        <xdr:cNvSpPr/>
      </xdr:nvSpPr>
      <xdr:spPr>
        <a:xfrm>
          <a:off x="251460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81" name="フローチャート: 判断 280">
          <a:extLst>
            <a:ext uri="{FF2B5EF4-FFF2-40B4-BE49-F238E27FC236}">
              <a16:creationId xmlns:a16="http://schemas.microsoft.com/office/drawing/2014/main" id="{FF4F1387-4A00-4ED6-9022-F5C5167579D0}"/>
            </a:ext>
          </a:extLst>
        </xdr:cNvPr>
        <xdr:cNvSpPr/>
      </xdr:nvSpPr>
      <xdr:spPr>
        <a:xfrm>
          <a:off x="1739900" y="1387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82" name="フローチャート: 判断 281">
          <a:extLst>
            <a:ext uri="{FF2B5EF4-FFF2-40B4-BE49-F238E27FC236}">
              <a16:creationId xmlns:a16="http://schemas.microsoft.com/office/drawing/2014/main" id="{CFE11A16-1E74-4212-AAB3-386549EE86F2}"/>
            </a:ext>
          </a:extLst>
        </xdr:cNvPr>
        <xdr:cNvSpPr/>
      </xdr:nvSpPr>
      <xdr:spPr>
        <a:xfrm>
          <a:off x="965200" y="13885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4787FBEF-1DD2-45E9-81B6-3B3CAB37F91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2BE0B66-6D9B-4D58-A544-91EF0104A9D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39BB4DB-69D4-44B2-BC63-F63645591A8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0062299-16FD-42DA-9A29-D97F8498C1E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3F6E7C4-14A1-4F6D-9733-354359AEF6D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93436</xdr:rowOff>
    </xdr:from>
    <xdr:to>
      <xdr:col>24</xdr:col>
      <xdr:colOff>114300</xdr:colOff>
      <xdr:row>85</xdr:row>
      <xdr:rowOff>23586</xdr:rowOff>
    </xdr:to>
    <xdr:sp macro="" textlink="">
      <xdr:nvSpPr>
        <xdr:cNvPr id="288" name="楕円 287">
          <a:extLst>
            <a:ext uri="{FF2B5EF4-FFF2-40B4-BE49-F238E27FC236}">
              <a16:creationId xmlns:a16="http://schemas.microsoft.com/office/drawing/2014/main" id="{444EA9E0-11C9-4EBE-80E5-C37781DB1928}"/>
            </a:ext>
          </a:extLst>
        </xdr:cNvPr>
        <xdr:cNvSpPr/>
      </xdr:nvSpPr>
      <xdr:spPr>
        <a:xfrm>
          <a:off x="4036060" y="14175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71863</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999E1E7C-AD38-4A5A-AE9C-F57D07235A8C}"/>
            </a:ext>
          </a:extLst>
        </xdr:cNvPr>
        <xdr:cNvSpPr txBox="1"/>
      </xdr:nvSpPr>
      <xdr:spPr>
        <a:xfrm>
          <a:off x="4124960" y="1415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290" name="楕円 289">
          <a:extLst>
            <a:ext uri="{FF2B5EF4-FFF2-40B4-BE49-F238E27FC236}">
              <a16:creationId xmlns:a16="http://schemas.microsoft.com/office/drawing/2014/main" id="{1EB80C8A-B8F8-45C4-80F0-C6A88338D170}"/>
            </a:ext>
          </a:extLst>
        </xdr:cNvPr>
        <xdr:cNvSpPr/>
      </xdr:nvSpPr>
      <xdr:spPr>
        <a:xfrm>
          <a:off x="331216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144236</xdr:rowOff>
    </xdr:from>
    <xdr:to>
      <xdr:col>24</xdr:col>
      <xdr:colOff>63500</xdr:colOff>
      <xdr:row>85</xdr:row>
      <xdr:rowOff>129539</xdr:rowOff>
    </xdr:to>
    <xdr:cxnSp macro="">
      <xdr:nvCxnSpPr>
        <xdr:cNvPr id="291" name="直線コネクタ 290">
          <a:extLst>
            <a:ext uri="{FF2B5EF4-FFF2-40B4-BE49-F238E27FC236}">
              <a16:creationId xmlns:a16="http://schemas.microsoft.com/office/drawing/2014/main" id="{5506DA85-7B4C-4734-9BC9-1F42F89EFE75}"/>
            </a:ext>
          </a:extLst>
        </xdr:cNvPr>
        <xdr:cNvCxnSpPr/>
      </xdr:nvCxnSpPr>
      <xdr:spPr>
        <a:xfrm flipV="1">
          <a:off x="3355340" y="14225996"/>
          <a:ext cx="731520" cy="15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165281</xdr:rowOff>
    </xdr:from>
    <xdr:to>
      <xdr:col>10</xdr:col>
      <xdr:colOff>165100</xdr:colOff>
      <xdr:row>85</xdr:row>
      <xdr:rowOff>95431</xdr:rowOff>
    </xdr:to>
    <xdr:sp macro="" textlink="">
      <xdr:nvSpPr>
        <xdr:cNvPr id="292" name="楕円 291">
          <a:extLst>
            <a:ext uri="{FF2B5EF4-FFF2-40B4-BE49-F238E27FC236}">
              <a16:creationId xmlns:a16="http://schemas.microsoft.com/office/drawing/2014/main" id="{95C6F2B5-A35F-49A2-8430-3E14B3D15E93}"/>
            </a:ext>
          </a:extLst>
        </xdr:cNvPr>
        <xdr:cNvSpPr/>
      </xdr:nvSpPr>
      <xdr:spPr>
        <a:xfrm>
          <a:off x="1739900" y="14247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113030</xdr:rowOff>
    </xdr:from>
    <xdr:to>
      <xdr:col>6</xdr:col>
      <xdr:colOff>38100</xdr:colOff>
      <xdr:row>85</xdr:row>
      <xdr:rowOff>43180</xdr:rowOff>
    </xdr:to>
    <xdr:sp macro="" textlink="">
      <xdr:nvSpPr>
        <xdr:cNvPr id="293" name="楕円 292">
          <a:extLst>
            <a:ext uri="{FF2B5EF4-FFF2-40B4-BE49-F238E27FC236}">
              <a16:creationId xmlns:a16="http://schemas.microsoft.com/office/drawing/2014/main" id="{7F07AF17-44D8-48A2-B195-E685BEA8607F}"/>
            </a:ext>
          </a:extLst>
        </xdr:cNvPr>
        <xdr:cNvSpPr/>
      </xdr:nvSpPr>
      <xdr:spPr>
        <a:xfrm>
          <a:off x="96520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163830</xdr:rowOff>
    </xdr:from>
    <xdr:to>
      <xdr:col>10</xdr:col>
      <xdr:colOff>114300</xdr:colOff>
      <xdr:row>85</xdr:row>
      <xdr:rowOff>44631</xdr:rowOff>
    </xdr:to>
    <xdr:cxnSp macro="">
      <xdr:nvCxnSpPr>
        <xdr:cNvPr id="294" name="直線コネクタ 293">
          <a:extLst>
            <a:ext uri="{FF2B5EF4-FFF2-40B4-BE49-F238E27FC236}">
              <a16:creationId xmlns:a16="http://schemas.microsoft.com/office/drawing/2014/main" id="{05CDD891-E06E-41AB-A4A7-C8766FAA45B2}"/>
            </a:ext>
          </a:extLst>
        </xdr:cNvPr>
        <xdr:cNvCxnSpPr/>
      </xdr:nvCxnSpPr>
      <xdr:spPr>
        <a:xfrm>
          <a:off x="1008380" y="14245590"/>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295" name="n_1aveValue【公営住宅】&#10;有形固定資産減価償却率">
          <a:extLst>
            <a:ext uri="{FF2B5EF4-FFF2-40B4-BE49-F238E27FC236}">
              <a16:creationId xmlns:a16="http://schemas.microsoft.com/office/drawing/2014/main" id="{A6536DEB-953F-48C8-B5D5-3EFF230AC297}"/>
            </a:ext>
          </a:extLst>
        </xdr:cNvPr>
        <xdr:cNvSpPr txBox="1"/>
      </xdr:nvSpPr>
      <xdr:spPr>
        <a:xfrm>
          <a:off x="3170564" y="1367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296" name="n_2aveValue【公営住宅】&#10;有形固定資産減価償却率">
          <a:extLst>
            <a:ext uri="{FF2B5EF4-FFF2-40B4-BE49-F238E27FC236}">
              <a16:creationId xmlns:a16="http://schemas.microsoft.com/office/drawing/2014/main" id="{5DED15A2-4A4D-447E-9928-9F1BB2BA9A6A}"/>
            </a:ext>
          </a:extLst>
        </xdr:cNvPr>
        <xdr:cNvSpPr txBox="1"/>
      </xdr:nvSpPr>
      <xdr:spPr>
        <a:xfrm>
          <a:off x="2385704" y="1367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297" name="n_3aveValue【公営住宅】&#10;有形固定資産減価償却率">
          <a:extLst>
            <a:ext uri="{FF2B5EF4-FFF2-40B4-BE49-F238E27FC236}">
              <a16:creationId xmlns:a16="http://schemas.microsoft.com/office/drawing/2014/main" id="{93004064-EDC4-4867-8AFB-F308AE15D42A}"/>
            </a:ext>
          </a:extLst>
        </xdr:cNvPr>
        <xdr:cNvSpPr txBox="1"/>
      </xdr:nvSpPr>
      <xdr:spPr>
        <a:xfrm>
          <a:off x="161100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298" name="n_4aveValue【公営住宅】&#10;有形固定資産減価償却率">
          <a:extLst>
            <a:ext uri="{FF2B5EF4-FFF2-40B4-BE49-F238E27FC236}">
              <a16:creationId xmlns:a16="http://schemas.microsoft.com/office/drawing/2014/main" id="{F5986CC4-5CB6-4B3C-93C9-4C63B9E8A5D1}"/>
            </a:ext>
          </a:extLst>
        </xdr:cNvPr>
        <xdr:cNvSpPr txBox="1"/>
      </xdr:nvSpPr>
      <xdr:spPr>
        <a:xfrm>
          <a:off x="836304" y="1366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299" name="n_1mainValue【公営住宅】&#10;有形固定資産減価償却率">
          <a:extLst>
            <a:ext uri="{FF2B5EF4-FFF2-40B4-BE49-F238E27FC236}">
              <a16:creationId xmlns:a16="http://schemas.microsoft.com/office/drawing/2014/main" id="{E950EAE6-64A7-447B-B189-241BFEAAC261}"/>
            </a:ext>
          </a:extLst>
        </xdr:cNvPr>
        <xdr:cNvSpPr txBox="1"/>
      </xdr:nvSpPr>
      <xdr:spPr>
        <a:xfrm>
          <a:off x="3170564" y="1441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86558</xdr:rowOff>
    </xdr:from>
    <xdr:ext cx="405111" cy="259045"/>
    <xdr:sp macro="" textlink="">
      <xdr:nvSpPr>
        <xdr:cNvPr id="300" name="n_3mainValue【公営住宅】&#10;有形固定資産減価償却率">
          <a:extLst>
            <a:ext uri="{FF2B5EF4-FFF2-40B4-BE49-F238E27FC236}">
              <a16:creationId xmlns:a16="http://schemas.microsoft.com/office/drawing/2014/main" id="{92F3508D-39AD-4207-BB85-122D22EF416E}"/>
            </a:ext>
          </a:extLst>
        </xdr:cNvPr>
        <xdr:cNvSpPr txBox="1"/>
      </xdr:nvSpPr>
      <xdr:spPr>
        <a:xfrm>
          <a:off x="1611004" y="1433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301" name="n_4mainValue【公営住宅】&#10;有形固定資産減価償却率">
          <a:extLst>
            <a:ext uri="{FF2B5EF4-FFF2-40B4-BE49-F238E27FC236}">
              <a16:creationId xmlns:a16="http://schemas.microsoft.com/office/drawing/2014/main" id="{7637BA50-296B-4405-A546-DEEAA187624E}"/>
            </a:ext>
          </a:extLst>
        </xdr:cNvPr>
        <xdr:cNvSpPr txBox="1"/>
      </xdr:nvSpPr>
      <xdr:spPr>
        <a:xfrm>
          <a:off x="83630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F79DC426-581B-4959-9AF8-E0AAA3B5117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3BB03768-DA19-476E-AD4B-3967A249B7C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37E202A9-665B-49E1-A0CF-BA713DB719C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8BC99959-BA4A-4C14-AF4F-E3A7AE40169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8DB1887A-99F1-4D92-8F68-0FD0F253738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D3B24850-FC6E-4725-BB21-1061B53053E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85947CD3-5F17-4582-B82B-D80A6EC5900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8E090CA1-0D22-4C10-9327-94C0B59FCB1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6703BBEA-EF4D-4AE7-B326-32E979E0127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2477C6E1-2801-4EA8-91D7-486D412747A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2" name="直線コネクタ 311">
          <a:extLst>
            <a:ext uri="{FF2B5EF4-FFF2-40B4-BE49-F238E27FC236}">
              <a16:creationId xmlns:a16="http://schemas.microsoft.com/office/drawing/2014/main" id="{BC2E80E5-900E-4009-A4B9-B87D223EB36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3" name="テキスト ボックス 312">
          <a:extLst>
            <a:ext uri="{FF2B5EF4-FFF2-40B4-BE49-F238E27FC236}">
              <a16:creationId xmlns:a16="http://schemas.microsoft.com/office/drawing/2014/main" id="{7D27CC1B-A787-4D2C-9ADF-36551A2123B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4" name="直線コネクタ 313">
          <a:extLst>
            <a:ext uri="{FF2B5EF4-FFF2-40B4-BE49-F238E27FC236}">
              <a16:creationId xmlns:a16="http://schemas.microsoft.com/office/drawing/2014/main" id="{A86AC945-B907-402E-AD8F-3EF2770DF49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5" name="テキスト ボックス 314">
          <a:extLst>
            <a:ext uri="{FF2B5EF4-FFF2-40B4-BE49-F238E27FC236}">
              <a16:creationId xmlns:a16="http://schemas.microsoft.com/office/drawing/2014/main" id="{22912BB0-F2E4-48D3-B621-381B27C7BE6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6" name="直線コネクタ 315">
          <a:extLst>
            <a:ext uri="{FF2B5EF4-FFF2-40B4-BE49-F238E27FC236}">
              <a16:creationId xmlns:a16="http://schemas.microsoft.com/office/drawing/2014/main" id="{38957A30-8B24-4494-8497-57707AE36783}"/>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7" name="テキスト ボックス 316">
          <a:extLst>
            <a:ext uri="{FF2B5EF4-FFF2-40B4-BE49-F238E27FC236}">
              <a16:creationId xmlns:a16="http://schemas.microsoft.com/office/drawing/2014/main" id="{0105CCDA-A519-4B81-99C2-6F49C306860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8" name="直線コネクタ 317">
          <a:extLst>
            <a:ext uri="{FF2B5EF4-FFF2-40B4-BE49-F238E27FC236}">
              <a16:creationId xmlns:a16="http://schemas.microsoft.com/office/drawing/2014/main" id="{76D663BA-50C3-46C5-996E-8907469C6C97}"/>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9" name="テキスト ボックス 318">
          <a:extLst>
            <a:ext uri="{FF2B5EF4-FFF2-40B4-BE49-F238E27FC236}">
              <a16:creationId xmlns:a16="http://schemas.microsoft.com/office/drawing/2014/main" id="{06918BAE-3C46-45E0-A6CB-8B7E5C2BFD0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0" name="直線コネクタ 319">
          <a:extLst>
            <a:ext uri="{FF2B5EF4-FFF2-40B4-BE49-F238E27FC236}">
              <a16:creationId xmlns:a16="http://schemas.microsoft.com/office/drawing/2014/main" id="{2EBB0644-CCB3-487F-B696-A57D3931E0F8}"/>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1" name="テキスト ボックス 320">
          <a:extLst>
            <a:ext uri="{FF2B5EF4-FFF2-40B4-BE49-F238E27FC236}">
              <a16:creationId xmlns:a16="http://schemas.microsoft.com/office/drawing/2014/main" id="{E86DF436-0ADF-4CB7-AEF2-879E9C4B2477}"/>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2" name="直線コネクタ 321">
          <a:extLst>
            <a:ext uri="{FF2B5EF4-FFF2-40B4-BE49-F238E27FC236}">
              <a16:creationId xmlns:a16="http://schemas.microsoft.com/office/drawing/2014/main" id="{7D5635B3-0157-4FAB-877C-D1ED308860C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3" name="テキスト ボックス 322">
          <a:extLst>
            <a:ext uri="{FF2B5EF4-FFF2-40B4-BE49-F238E27FC236}">
              <a16:creationId xmlns:a16="http://schemas.microsoft.com/office/drawing/2014/main" id="{F5E81FEF-7809-4679-AFB2-4CDF780940F6}"/>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9ABA6CA6-F233-4200-815F-0CC5EE2A141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AF509111-DDC2-4BD3-8193-425794448D9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60F3747A-5A0F-4802-80BA-E56A63DD48B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27" name="直線コネクタ 326">
          <a:extLst>
            <a:ext uri="{FF2B5EF4-FFF2-40B4-BE49-F238E27FC236}">
              <a16:creationId xmlns:a16="http://schemas.microsoft.com/office/drawing/2014/main" id="{9EB1FDCA-E857-4F5B-A6CC-C4EA9FCBC50A}"/>
            </a:ext>
          </a:extLst>
        </xdr:cNvPr>
        <xdr:cNvCxnSpPr/>
      </xdr:nvCxnSpPr>
      <xdr:spPr>
        <a:xfrm flipV="1">
          <a:off x="9219565" y="13082234"/>
          <a:ext cx="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28" name="【公営住宅】&#10;一人当たり面積最小値テキスト">
          <a:extLst>
            <a:ext uri="{FF2B5EF4-FFF2-40B4-BE49-F238E27FC236}">
              <a16:creationId xmlns:a16="http://schemas.microsoft.com/office/drawing/2014/main" id="{8B440F25-C6C0-49E8-B920-2F72466D1445}"/>
            </a:ext>
          </a:extLst>
        </xdr:cNvPr>
        <xdr:cNvSpPr txBox="1"/>
      </xdr:nvSpPr>
      <xdr:spPr>
        <a:xfrm>
          <a:off x="9258300" y="145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29" name="直線コネクタ 328">
          <a:extLst>
            <a:ext uri="{FF2B5EF4-FFF2-40B4-BE49-F238E27FC236}">
              <a16:creationId xmlns:a16="http://schemas.microsoft.com/office/drawing/2014/main" id="{8EE45FC5-DC6D-4313-B103-9B37521E1180}"/>
            </a:ext>
          </a:extLst>
        </xdr:cNvPr>
        <xdr:cNvCxnSpPr/>
      </xdr:nvCxnSpPr>
      <xdr:spPr>
        <a:xfrm>
          <a:off x="9154160" y="14567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30" name="【公営住宅】&#10;一人当たり面積最大値テキスト">
          <a:extLst>
            <a:ext uri="{FF2B5EF4-FFF2-40B4-BE49-F238E27FC236}">
              <a16:creationId xmlns:a16="http://schemas.microsoft.com/office/drawing/2014/main" id="{45D43467-4D73-46D1-AEB2-D79E8A8D47FD}"/>
            </a:ext>
          </a:extLst>
        </xdr:cNvPr>
        <xdr:cNvSpPr txBox="1"/>
      </xdr:nvSpPr>
      <xdr:spPr>
        <a:xfrm>
          <a:off x="9258300" y="128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31" name="直線コネクタ 330">
          <a:extLst>
            <a:ext uri="{FF2B5EF4-FFF2-40B4-BE49-F238E27FC236}">
              <a16:creationId xmlns:a16="http://schemas.microsoft.com/office/drawing/2014/main" id="{EC8A902C-D8D0-4D8D-BDFA-6D51F45EB301}"/>
            </a:ext>
          </a:extLst>
        </xdr:cNvPr>
        <xdr:cNvCxnSpPr/>
      </xdr:nvCxnSpPr>
      <xdr:spPr>
        <a:xfrm>
          <a:off x="9154160" y="1308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32" name="【公営住宅】&#10;一人当たり面積平均値テキスト">
          <a:extLst>
            <a:ext uri="{FF2B5EF4-FFF2-40B4-BE49-F238E27FC236}">
              <a16:creationId xmlns:a16="http://schemas.microsoft.com/office/drawing/2014/main" id="{7E535720-F1F8-4302-B719-AD211041EE87}"/>
            </a:ext>
          </a:extLst>
        </xdr:cNvPr>
        <xdr:cNvSpPr txBox="1"/>
      </xdr:nvSpPr>
      <xdr:spPr>
        <a:xfrm>
          <a:off x="9258300" y="13890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33" name="フローチャート: 判断 332">
          <a:extLst>
            <a:ext uri="{FF2B5EF4-FFF2-40B4-BE49-F238E27FC236}">
              <a16:creationId xmlns:a16="http://schemas.microsoft.com/office/drawing/2014/main" id="{8F56A275-7B7F-46C9-A82F-C324CFDC5300}"/>
            </a:ext>
          </a:extLst>
        </xdr:cNvPr>
        <xdr:cNvSpPr/>
      </xdr:nvSpPr>
      <xdr:spPr>
        <a:xfrm>
          <a:off x="9192260" y="14034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34" name="フローチャート: 判断 333">
          <a:extLst>
            <a:ext uri="{FF2B5EF4-FFF2-40B4-BE49-F238E27FC236}">
              <a16:creationId xmlns:a16="http://schemas.microsoft.com/office/drawing/2014/main" id="{DFDE2E1C-61F9-404A-A3C2-CA1E23556F2E}"/>
            </a:ext>
          </a:extLst>
        </xdr:cNvPr>
        <xdr:cNvSpPr/>
      </xdr:nvSpPr>
      <xdr:spPr>
        <a:xfrm>
          <a:off x="8445500" y="14050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35" name="フローチャート: 判断 334">
          <a:extLst>
            <a:ext uri="{FF2B5EF4-FFF2-40B4-BE49-F238E27FC236}">
              <a16:creationId xmlns:a16="http://schemas.microsoft.com/office/drawing/2014/main" id="{16A2B4E7-F368-41EF-A0E5-D73B5A3B6D21}"/>
            </a:ext>
          </a:extLst>
        </xdr:cNvPr>
        <xdr:cNvSpPr/>
      </xdr:nvSpPr>
      <xdr:spPr>
        <a:xfrm>
          <a:off x="7670800" y="1402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36" name="フローチャート: 判断 335">
          <a:extLst>
            <a:ext uri="{FF2B5EF4-FFF2-40B4-BE49-F238E27FC236}">
              <a16:creationId xmlns:a16="http://schemas.microsoft.com/office/drawing/2014/main" id="{7D42E509-8306-4A84-8AED-5EC68966EC92}"/>
            </a:ext>
          </a:extLst>
        </xdr:cNvPr>
        <xdr:cNvSpPr/>
      </xdr:nvSpPr>
      <xdr:spPr>
        <a:xfrm>
          <a:off x="6873240" y="14026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37" name="フローチャート: 判断 336">
          <a:extLst>
            <a:ext uri="{FF2B5EF4-FFF2-40B4-BE49-F238E27FC236}">
              <a16:creationId xmlns:a16="http://schemas.microsoft.com/office/drawing/2014/main" id="{CC9E3313-E174-4FE9-ACA9-0E8C21A9E9F7}"/>
            </a:ext>
          </a:extLst>
        </xdr:cNvPr>
        <xdr:cNvSpPr/>
      </xdr:nvSpPr>
      <xdr:spPr>
        <a:xfrm>
          <a:off x="6098540" y="14054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D42775AB-541E-4438-82B5-63260DFDE34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108FE42D-42BC-4B0A-B11A-D9DC14A2D40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A9FFE31-9EDF-4666-A175-0C555D273D3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9D32A68-0C44-4F98-90D0-7A97AA5323D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00ED324-CA2F-4B92-BA5D-EBA64A0121E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138720</xdr:rowOff>
    </xdr:from>
    <xdr:to>
      <xdr:col>55</xdr:col>
      <xdr:colOff>50800</xdr:colOff>
      <xdr:row>85</xdr:row>
      <xdr:rowOff>68870</xdr:rowOff>
    </xdr:to>
    <xdr:sp macro="" textlink="">
      <xdr:nvSpPr>
        <xdr:cNvPr id="343" name="楕円 342">
          <a:extLst>
            <a:ext uri="{FF2B5EF4-FFF2-40B4-BE49-F238E27FC236}">
              <a16:creationId xmlns:a16="http://schemas.microsoft.com/office/drawing/2014/main" id="{A5DD1B15-DF18-44B0-A107-012227205FA0}"/>
            </a:ext>
          </a:extLst>
        </xdr:cNvPr>
        <xdr:cNvSpPr/>
      </xdr:nvSpPr>
      <xdr:spPr>
        <a:xfrm>
          <a:off x="9192260" y="1422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117147</xdr:rowOff>
    </xdr:from>
    <xdr:ext cx="469744" cy="259045"/>
    <xdr:sp macro="" textlink="">
      <xdr:nvSpPr>
        <xdr:cNvPr id="344" name="【公営住宅】&#10;一人当たり面積該当値テキスト">
          <a:extLst>
            <a:ext uri="{FF2B5EF4-FFF2-40B4-BE49-F238E27FC236}">
              <a16:creationId xmlns:a16="http://schemas.microsoft.com/office/drawing/2014/main" id="{C4E8C62C-79F0-46A9-9465-ECCF891457DC}"/>
            </a:ext>
          </a:extLst>
        </xdr:cNvPr>
        <xdr:cNvSpPr txBox="1"/>
      </xdr:nvSpPr>
      <xdr:spPr>
        <a:xfrm>
          <a:off x="9258300" y="1419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166153</xdr:rowOff>
    </xdr:from>
    <xdr:to>
      <xdr:col>41</xdr:col>
      <xdr:colOff>101600</xdr:colOff>
      <xdr:row>85</xdr:row>
      <xdr:rowOff>96303</xdr:rowOff>
    </xdr:to>
    <xdr:sp macro="" textlink="">
      <xdr:nvSpPr>
        <xdr:cNvPr id="345" name="楕円 344">
          <a:extLst>
            <a:ext uri="{FF2B5EF4-FFF2-40B4-BE49-F238E27FC236}">
              <a16:creationId xmlns:a16="http://schemas.microsoft.com/office/drawing/2014/main" id="{4C996B1B-EE40-4D44-A63B-8A35182F44ED}"/>
            </a:ext>
          </a:extLst>
        </xdr:cNvPr>
        <xdr:cNvSpPr/>
      </xdr:nvSpPr>
      <xdr:spPr>
        <a:xfrm>
          <a:off x="6873240" y="14247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171269</xdr:rowOff>
    </xdr:from>
    <xdr:to>
      <xdr:col>36</xdr:col>
      <xdr:colOff>165100</xdr:colOff>
      <xdr:row>85</xdr:row>
      <xdr:rowOff>101419</xdr:rowOff>
    </xdr:to>
    <xdr:sp macro="" textlink="">
      <xdr:nvSpPr>
        <xdr:cNvPr id="346" name="楕円 345">
          <a:extLst>
            <a:ext uri="{FF2B5EF4-FFF2-40B4-BE49-F238E27FC236}">
              <a16:creationId xmlns:a16="http://schemas.microsoft.com/office/drawing/2014/main" id="{FF899779-A8F5-4778-9A7F-2E96B85E6C18}"/>
            </a:ext>
          </a:extLst>
        </xdr:cNvPr>
        <xdr:cNvSpPr/>
      </xdr:nvSpPr>
      <xdr:spPr>
        <a:xfrm>
          <a:off x="6098540" y="14253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45503</xdr:rowOff>
    </xdr:from>
    <xdr:to>
      <xdr:col>41</xdr:col>
      <xdr:colOff>50800</xdr:colOff>
      <xdr:row>85</xdr:row>
      <xdr:rowOff>50619</xdr:rowOff>
    </xdr:to>
    <xdr:cxnSp macro="">
      <xdr:nvCxnSpPr>
        <xdr:cNvPr id="347" name="直線コネクタ 346">
          <a:extLst>
            <a:ext uri="{FF2B5EF4-FFF2-40B4-BE49-F238E27FC236}">
              <a16:creationId xmlns:a16="http://schemas.microsoft.com/office/drawing/2014/main" id="{73E7A141-D63A-447F-8387-CD20E3A0B84F}"/>
            </a:ext>
          </a:extLst>
        </xdr:cNvPr>
        <xdr:cNvCxnSpPr/>
      </xdr:nvCxnSpPr>
      <xdr:spPr>
        <a:xfrm flipV="1">
          <a:off x="6149340" y="14294903"/>
          <a:ext cx="7747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48" name="n_1aveValue【公営住宅】&#10;一人当たり面積">
          <a:extLst>
            <a:ext uri="{FF2B5EF4-FFF2-40B4-BE49-F238E27FC236}">
              <a16:creationId xmlns:a16="http://schemas.microsoft.com/office/drawing/2014/main" id="{2622E4A0-DBE9-4C6E-8F74-2267CC5666E4}"/>
            </a:ext>
          </a:extLst>
        </xdr:cNvPr>
        <xdr:cNvSpPr txBox="1"/>
      </xdr:nvSpPr>
      <xdr:spPr>
        <a:xfrm>
          <a:off x="8271587" y="1382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49" name="n_2aveValue【公営住宅】&#10;一人当たり面積">
          <a:extLst>
            <a:ext uri="{FF2B5EF4-FFF2-40B4-BE49-F238E27FC236}">
              <a16:creationId xmlns:a16="http://schemas.microsoft.com/office/drawing/2014/main" id="{E35AC9FE-008A-4587-8CB1-FD772EBA0818}"/>
            </a:ext>
          </a:extLst>
        </xdr:cNvPr>
        <xdr:cNvSpPr txBox="1"/>
      </xdr:nvSpPr>
      <xdr:spPr>
        <a:xfrm>
          <a:off x="7509587" y="138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50" name="n_3aveValue【公営住宅】&#10;一人当たり面積">
          <a:extLst>
            <a:ext uri="{FF2B5EF4-FFF2-40B4-BE49-F238E27FC236}">
              <a16:creationId xmlns:a16="http://schemas.microsoft.com/office/drawing/2014/main" id="{1CBD4305-43AD-4A58-A3A3-9B608834CB1E}"/>
            </a:ext>
          </a:extLst>
        </xdr:cNvPr>
        <xdr:cNvSpPr txBox="1"/>
      </xdr:nvSpPr>
      <xdr:spPr>
        <a:xfrm>
          <a:off x="6712027" y="138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51" name="n_4aveValue【公営住宅】&#10;一人当たり面積">
          <a:extLst>
            <a:ext uri="{FF2B5EF4-FFF2-40B4-BE49-F238E27FC236}">
              <a16:creationId xmlns:a16="http://schemas.microsoft.com/office/drawing/2014/main" id="{E86A4886-D964-4BA4-95CA-1063DE83A4E0}"/>
            </a:ext>
          </a:extLst>
        </xdr:cNvPr>
        <xdr:cNvSpPr txBox="1"/>
      </xdr:nvSpPr>
      <xdr:spPr>
        <a:xfrm>
          <a:off x="5937327" y="138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87430</xdr:rowOff>
    </xdr:from>
    <xdr:ext cx="469744" cy="259045"/>
    <xdr:sp macro="" textlink="">
      <xdr:nvSpPr>
        <xdr:cNvPr id="352" name="n_3mainValue【公営住宅】&#10;一人当たり面積">
          <a:extLst>
            <a:ext uri="{FF2B5EF4-FFF2-40B4-BE49-F238E27FC236}">
              <a16:creationId xmlns:a16="http://schemas.microsoft.com/office/drawing/2014/main" id="{7E65EECF-5E46-4D4C-91A9-D17B7324F153}"/>
            </a:ext>
          </a:extLst>
        </xdr:cNvPr>
        <xdr:cNvSpPr txBox="1"/>
      </xdr:nvSpPr>
      <xdr:spPr>
        <a:xfrm>
          <a:off x="6712027" y="143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92546</xdr:rowOff>
    </xdr:from>
    <xdr:ext cx="469744" cy="259045"/>
    <xdr:sp macro="" textlink="">
      <xdr:nvSpPr>
        <xdr:cNvPr id="353" name="n_4mainValue【公営住宅】&#10;一人当たり面積">
          <a:extLst>
            <a:ext uri="{FF2B5EF4-FFF2-40B4-BE49-F238E27FC236}">
              <a16:creationId xmlns:a16="http://schemas.microsoft.com/office/drawing/2014/main" id="{48B34440-8C44-4325-A13D-6B27BDCFB337}"/>
            </a:ext>
          </a:extLst>
        </xdr:cNvPr>
        <xdr:cNvSpPr txBox="1"/>
      </xdr:nvSpPr>
      <xdr:spPr>
        <a:xfrm>
          <a:off x="5937327" y="1434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E4FF5016-2424-41FB-B3A0-0289186225B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3707B39E-F850-4FD0-9CC7-5C2FA574745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C189994-6784-4376-9F37-FBFDF430EF8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5A4BDC32-D9FA-4EC0-8A38-4F8194C1D46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32CCC8D-F038-4749-BA83-2B212FC5D5B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ACB414F6-4563-42F3-B3B4-A12C0475ECB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74A447A4-A6D4-46FB-AF99-CA09FF2AFF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D8BDB172-3A9A-4989-AC92-3F15E8F4850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51299F99-FE9D-4771-A217-7922CEFBB7E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8DB6FAFF-61BA-4358-8497-EFBA618394F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A79D6930-3151-44C7-BB4F-BD08F6DD319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155B4760-1CBF-48A8-994E-93CE6DE1ACB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C9919D0-621B-44A0-9E08-7E015FB440C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C0AA1AEF-3F9E-4DC4-BDF6-DCF9BF5B85F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1FE744D4-E09F-4CB2-9D65-ADD58830ABC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CDE8D3E6-128F-4E77-9AE7-59AD2DED066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F4947869-E8A6-4CFC-BA83-29C5F9DC038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F7D4D617-0C51-4C6B-AC01-3A1DC4B215B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4BE74080-B7C6-4FEB-890F-DA08D006650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B589B0D7-276D-4B51-8CDC-9C35566273D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3F107DAC-25C5-40E4-9C9B-D20B251A19E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5D1FE511-97C9-4A57-8219-C64A4F1431D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97E0DC0D-0C01-4813-82A5-7A270644E8C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F4557089-7D1E-4F3F-95CE-A146D90C4EB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16E6BC8-5598-4B8A-9A0B-2BEA13E6D8A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B370DEE2-BA90-4186-AB7C-A7BB399F376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2AE48BAC-5337-413D-BA66-AA7770B693B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CADF6FEE-9653-47C1-B857-2C224A29A11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B689D052-F159-4411-B76F-EA759B64591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A2DC91C7-F1A1-4CC4-B9E9-4F77E5AAFAD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E704366D-F2EA-43DB-BFAA-5BF297B217E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F610D63E-9232-4661-BF29-1EC26358D2D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FBA1CAC5-2DF2-4B4D-9A08-E6C6461BB5B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E9150A21-5C70-443C-8A93-D726135A888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BA15B7F8-593F-4267-A9F6-8527176E5AE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6EE17A37-6C44-4406-899D-9F79B14A892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3377CDC8-317D-46D4-B92B-8DF263B9C57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3B48FCEE-8609-4C74-AC9A-38F41D14E01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9B531B0E-C00C-40D2-A10E-0657700BDA4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85FF0BEA-41ED-4F98-A94B-134E2638AB3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a:extLst>
            <a:ext uri="{FF2B5EF4-FFF2-40B4-BE49-F238E27FC236}">
              <a16:creationId xmlns:a16="http://schemas.microsoft.com/office/drawing/2014/main" id="{49877D9B-B88A-4CE4-AD02-0817D22A401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ABED49D6-A9D3-4B8B-A894-AA010F87280B}"/>
            </a:ext>
          </a:extLst>
        </xdr:cNvPr>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認定こども園・幼稚園・保育所】&#10;有形固定資産減価償却率最小値テキスト">
          <a:extLst>
            <a:ext uri="{FF2B5EF4-FFF2-40B4-BE49-F238E27FC236}">
              <a16:creationId xmlns:a16="http://schemas.microsoft.com/office/drawing/2014/main" id="{8F34D730-D4AE-489E-A8A1-879DCA95FB1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301CFEC3-7948-4EC6-9CA1-BF21D0C6966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398" name="【認定こども園・幼稚園・保育所】&#10;有形固定資産減価償却率最大値テキスト">
          <a:extLst>
            <a:ext uri="{FF2B5EF4-FFF2-40B4-BE49-F238E27FC236}">
              <a16:creationId xmlns:a16="http://schemas.microsoft.com/office/drawing/2014/main" id="{984946E4-F9D0-4613-A962-1CD04621E6C8}"/>
            </a:ext>
          </a:extLst>
        </xdr:cNvPr>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99" name="直線コネクタ 398">
          <a:extLst>
            <a:ext uri="{FF2B5EF4-FFF2-40B4-BE49-F238E27FC236}">
              <a16:creationId xmlns:a16="http://schemas.microsoft.com/office/drawing/2014/main" id="{F226851E-30AD-42ED-BDE4-0BF893F23DDF}"/>
            </a:ext>
          </a:extLst>
        </xdr:cNvPr>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00" name="【認定こども園・幼稚園・保育所】&#10;有形固定資産減価償却率平均値テキスト">
          <a:extLst>
            <a:ext uri="{FF2B5EF4-FFF2-40B4-BE49-F238E27FC236}">
              <a16:creationId xmlns:a16="http://schemas.microsoft.com/office/drawing/2014/main" id="{D9DF8B8D-C97D-4620-A882-7B3DD85172D4}"/>
            </a:ext>
          </a:extLst>
        </xdr:cNvPr>
        <xdr:cNvSpPr txBox="1"/>
      </xdr:nvSpPr>
      <xdr:spPr>
        <a:xfrm>
          <a:off x="144145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1" name="フローチャート: 判断 400">
          <a:extLst>
            <a:ext uri="{FF2B5EF4-FFF2-40B4-BE49-F238E27FC236}">
              <a16:creationId xmlns:a16="http://schemas.microsoft.com/office/drawing/2014/main" id="{3272CECC-4CD4-4447-BF9B-96F90A0EA7B3}"/>
            </a:ext>
          </a:extLst>
        </xdr:cNvPr>
        <xdr:cNvSpPr/>
      </xdr:nvSpPr>
      <xdr:spPr>
        <a:xfrm>
          <a:off x="14325600" y="63505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02" name="フローチャート: 判断 401">
          <a:extLst>
            <a:ext uri="{FF2B5EF4-FFF2-40B4-BE49-F238E27FC236}">
              <a16:creationId xmlns:a16="http://schemas.microsoft.com/office/drawing/2014/main" id="{D3F190F4-C158-419A-B508-E89030D68D6A}"/>
            </a:ext>
          </a:extLst>
        </xdr:cNvPr>
        <xdr:cNvSpPr/>
      </xdr:nvSpPr>
      <xdr:spPr>
        <a:xfrm>
          <a:off x="13578840" y="632441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03" name="フローチャート: 判断 402">
          <a:extLst>
            <a:ext uri="{FF2B5EF4-FFF2-40B4-BE49-F238E27FC236}">
              <a16:creationId xmlns:a16="http://schemas.microsoft.com/office/drawing/2014/main" id="{E92F7CD1-0137-4B20-8745-BB30C3A312E2}"/>
            </a:ext>
          </a:extLst>
        </xdr:cNvPr>
        <xdr:cNvSpPr/>
      </xdr:nvSpPr>
      <xdr:spPr>
        <a:xfrm>
          <a:off x="1280414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04" name="フローチャート: 判断 403">
          <a:extLst>
            <a:ext uri="{FF2B5EF4-FFF2-40B4-BE49-F238E27FC236}">
              <a16:creationId xmlns:a16="http://schemas.microsoft.com/office/drawing/2014/main" id="{59CFC0B9-3432-4358-87D9-B8EA532B1523}"/>
            </a:ext>
          </a:extLst>
        </xdr:cNvPr>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05" name="フローチャート: 判断 404">
          <a:extLst>
            <a:ext uri="{FF2B5EF4-FFF2-40B4-BE49-F238E27FC236}">
              <a16:creationId xmlns:a16="http://schemas.microsoft.com/office/drawing/2014/main" id="{C87F684A-162F-41E8-950A-E6F30964D2B0}"/>
            </a:ext>
          </a:extLst>
        </xdr:cNvPr>
        <xdr:cNvSpPr/>
      </xdr:nvSpPr>
      <xdr:spPr>
        <a:xfrm>
          <a:off x="11231880" y="6337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4DCBD863-05B0-465E-AE19-18CFCD1FDD7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B9929F81-C488-494D-9BCD-8CCB80C1C73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E5E2DCF1-CF42-4799-BEDD-7DE53EC460E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5E127020-07AB-4886-B4E8-18E115C8186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DDFC2C6-FA00-4306-9AA6-E940A93D733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20501</xdr:rowOff>
    </xdr:from>
    <xdr:to>
      <xdr:col>85</xdr:col>
      <xdr:colOff>177800</xdr:colOff>
      <xdr:row>42</xdr:row>
      <xdr:rowOff>122101</xdr:rowOff>
    </xdr:to>
    <xdr:sp macro="" textlink="">
      <xdr:nvSpPr>
        <xdr:cNvPr id="411" name="楕円 410">
          <a:extLst>
            <a:ext uri="{FF2B5EF4-FFF2-40B4-BE49-F238E27FC236}">
              <a16:creationId xmlns:a16="http://schemas.microsoft.com/office/drawing/2014/main" id="{E5273519-030C-4859-9123-651DDBD56676}"/>
            </a:ext>
          </a:extLst>
        </xdr:cNvPr>
        <xdr:cNvSpPr/>
      </xdr:nvSpPr>
      <xdr:spPr>
        <a:xfrm>
          <a:off x="14325600" y="70613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106878</xdr:rowOff>
    </xdr:from>
    <xdr:ext cx="405111" cy="259045"/>
    <xdr:sp macro="" textlink="">
      <xdr:nvSpPr>
        <xdr:cNvPr id="412" name="【認定こども園・幼稚園・保育所】&#10;有形固定資産減価償却率該当値テキスト">
          <a:extLst>
            <a:ext uri="{FF2B5EF4-FFF2-40B4-BE49-F238E27FC236}">
              <a16:creationId xmlns:a16="http://schemas.microsoft.com/office/drawing/2014/main" id="{69B5A9F8-4306-4188-A749-B7D8A4B07AD5}"/>
            </a:ext>
          </a:extLst>
        </xdr:cNvPr>
        <xdr:cNvSpPr txBox="1"/>
      </xdr:nvSpPr>
      <xdr:spPr>
        <a:xfrm>
          <a:off x="14414500" y="69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125004</xdr:rowOff>
    </xdr:from>
    <xdr:to>
      <xdr:col>81</xdr:col>
      <xdr:colOff>101600</xdr:colOff>
      <xdr:row>42</xdr:row>
      <xdr:rowOff>55154</xdr:rowOff>
    </xdr:to>
    <xdr:sp macro="" textlink="">
      <xdr:nvSpPr>
        <xdr:cNvPr id="413" name="楕円 412">
          <a:extLst>
            <a:ext uri="{FF2B5EF4-FFF2-40B4-BE49-F238E27FC236}">
              <a16:creationId xmlns:a16="http://schemas.microsoft.com/office/drawing/2014/main" id="{A23BA30F-137D-4950-894D-EBD0BC434113}"/>
            </a:ext>
          </a:extLst>
        </xdr:cNvPr>
        <xdr:cNvSpPr/>
      </xdr:nvSpPr>
      <xdr:spPr>
        <a:xfrm>
          <a:off x="13578840" y="6998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xdr:rowOff>
    </xdr:from>
    <xdr:to>
      <xdr:col>85</xdr:col>
      <xdr:colOff>127000</xdr:colOff>
      <xdr:row>42</xdr:row>
      <xdr:rowOff>71301</xdr:rowOff>
    </xdr:to>
    <xdr:cxnSp macro="">
      <xdr:nvCxnSpPr>
        <xdr:cNvPr id="414" name="直線コネクタ 413">
          <a:extLst>
            <a:ext uri="{FF2B5EF4-FFF2-40B4-BE49-F238E27FC236}">
              <a16:creationId xmlns:a16="http://schemas.microsoft.com/office/drawing/2014/main" id="{A348178A-C226-476C-8A6F-9C4624ACFAC4}"/>
            </a:ext>
          </a:extLst>
        </xdr:cNvPr>
        <xdr:cNvCxnSpPr/>
      </xdr:nvCxnSpPr>
      <xdr:spPr>
        <a:xfrm>
          <a:off x="13629640" y="7045234"/>
          <a:ext cx="74676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125004</xdr:rowOff>
    </xdr:from>
    <xdr:to>
      <xdr:col>72</xdr:col>
      <xdr:colOff>38100</xdr:colOff>
      <xdr:row>42</xdr:row>
      <xdr:rowOff>55154</xdr:rowOff>
    </xdr:to>
    <xdr:sp macro="" textlink="">
      <xdr:nvSpPr>
        <xdr:cNvPr id="415" name="楕円 414">
          <a:extLst>
            <a:ext uri="{FF2B5EF4-FFF2-40B4-BE49-F238E27FC236}">
              <a16:creationId xmlns:a16="http://schemas.microsoft.com/office/drawing/2014/main" id="{9C94BFD7-1530-4D3F-8AFA-10B9C34BD07C}"/>
            </a:ext>
          </a:extLst>
        </xdr:cNvPr>
        <xdr:cNvSpPr/>
      </xdr:nvSpPr>
      <xdr:spPr>
        <a:xfrm>
          <a:off x="12029440" y="6998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89081</xdr:rowOff>
    </xdr:from>
    <xdr:to>
      <xdr:col>67</xdr:col>
      <xdr:colOff>101600</xdr:colOff>
      <xdr:row>42</xdr:row>
      <xdr:rowOff>19231</xdr:rowOff>
    </xdr:to>
    <xdr:sp macro="" textlink="">
      <xdr:nvSpPr>
        <xdr:cNvPr id="416" name="楕円 415">
          <a:extLst>
            <a:ext uri="{FF2B5EF4-FFF2-40B4-BE49-F238E27FC236}">
              <a16:creationId xmlns:a16="http://schemas.microsoft.com/office/drawing/2014/main" id="{ED5735C1-A064-45C0-A4B3-6AB2300F07D5}"/>
            </a:ext>
          </a:extLst>
        </xdr:cNvPr>
        <xdr:cNvSpPr/>
      </xdr:nvSpPr>
      <xdr:spPr>
        <a:xfrm>
          <a:off x="11231880" y="696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139881</xdr:rowOff>
    </xdr:from>
    <xdr:to>
      <xdr:col>71</xdr:col>
      <xdr:colOff>177800</xdr:colOff>
      <xdr:row>42</xdr:row>
      <xdr:rowOff>4354</xdr:rowOff>
    </xdr:to>
    <xdr:cxnSp macro="">
      <xdr:nvCxnSpPr>
        <xdr:cNvPr id="417" name="直線コネクタ 416">
          <a:extLst>
            <a:ext uri="{FF2B5EF4-FFF2-40B4-BE49-F238E27FC236}">
              <a16:creationId xmlns:a16="http://schemas.microsoft.com/office/drawing/2014/main" id="{A395C4D3-D489-44E9-B3D9-6550559EF11B}"/>
            </a:ext>
          </a:extLst>
        </xdr:cNvPr>
        <xdr:cNvCxnSpPr/>
      </xdr:nvCxnSpPr>
      <xdr:spPr>
        <a:xfrm>
          <a:off x="11282680" y="7013121"/>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F93E10D3-C84D-41D5-8C73-6E5E28853701}"/>
            </a:ext>
          </a:extLst>
        </xdr:cNvPr>
        <xdr:cNvSpPr txBox="1"/>
      </xdr:nvSpPr>
      <xdr:spPr>
        <a:xfrm>
          <a:off x="1343724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0BFF9188-E574-4AD8-AE8E-7E44439D4541}"/>
            </a:ext>
          </a:extLst>
        </xdr:cNvPr>
        <xdr:cNvSpPr txBox="1"/>
      </xdr:nvSpPr>
      <xdr:spPr>
        <a:xfrm>
          <a:off x="126752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167EF190-8BFC-49AE-A560-E3641098B9EB}"/>
            </a:ext>
          </a:extLst>
        </xdr:cNvPr>
        <xdr:cNvSpPr txBox="1"/>
      </xdr:nvSpPr>
      <xdr:spPr>
        <a:xfrm>
          <a:off x="119005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06148EB4-3A6B-45B5-B26B-3A0348AE2010}"/>
            </a:ext>
          </a:extLst>
        </xdr:cNvPr>
        <xdr:cNvSpPr txBox="1"/>
      </xdr:nvSpPr>
      <xdr:spPr>
        <a:xfrm>
          <a:off x="1110298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46281</xdr:rowOff>
    </xdr:from>
    <xdr:ext cx="405111" cy="259045"/>
    <xdr:sp macro="" textlink="">
      <xdr:nvSpPr>
        <xdr:cNvPr id="422" name="n_1mainValue【認定こども園・幼稚園・保育所】&#10;有形固定資産減価償却率">
          <a:extLst>
            <a:ext uri="{FF2B5EF4-FFF2-40B4-BE49-F238E27FC236}">
              <a16:creationId xmlns:a16="http://schemas.microsoft.com/office/drawing/2014/main" id="{5A606724-8D7A-4793-859E-59A1DA55A70A}"/>
            </a:ext>
          </a:extLst>
        </xdr:cNvPr>
        <xdr:cNvSpPr txBox="1"/>
      </xdr:nvSpPr>
      <xdr:spPr>
        <a:xfrm>
          <a:off x="134372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46281</xdr:rowOff>
    </xdr:from>
    <xdr:ext cx="405111" cy="259045"/>
    <xdr:sp macro="" textlink="">
      <xdr:nvSpPr>
        <xdr:cNvPr id="423" name="n_3mainValue【認定こども園・幼稚園・保育所】&#10;有形固定資産減価償却率">
          <a:extLst>
            <a:ext uri="{FF2B5EF4-FFF2-40B4-BE49-F238E27FC236}">
              <a16:creationId xmlns:a16="http://schemas.microsoft.com/office/drawing/2014/main" id="{E3289670-F0EA-4CE0-8BE5-E2120A57B7B5}"/>
            </a:ext>
          </a:extLst>
        </xdr:cNvPr>
        <xdr:cNvSpPr txBox="1"/>
      </xdr:nvSpPr>
      <xdr:spPr>
        <a:xfrm>
          <a:off x="119005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10358</xdr:rowOff>
    </xdr:from>
    <xdr:ext cx="405111" cy="259045"/>
    <xdr:sp macro="" textlink="">
      <xdr:nvSpPr>
        <xdr:cNvPr id="424" name="n_4mainValue【認定こども園・幼稚園・保育所】&#10;有形固定資産減価償却率">
          <a:extLst>
            <a:ext uri="{FF2B5EF4-FFF2-40B4-BE49-F238E27FC236}">
              <a16:creationId xmlns:a16="http://schemas.microsoft.com/office/drawing/2014/main" id="{5AE5BCFD-783C-4D0D-8FF4-E8C376BC908D}"/>
            </a:ext>
          </a:extLst>
        </xdr:cNvPr>
        <xdr:cNvSpPr txBox="1"/>
      </xdr:nvSpPr>
      <xdr:spPr>
        <a:xfrm>
          <a:off x="11102984" y="70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18DF0A6D-E49A-4B5E-AF46-BD011AEEDE7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D7229004-2002-4EAA-B914-1B6560ED403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25218661-D923-452D-9EDA-E3B12B425EC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AEF7ED86-3B16-4E83-A911-A7ED8F3F085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06660F7C-ED87-4FB3-A076-C753771B48F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1E2742A5-EC52-46B5-A39E-77549B9600C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24462AF0-E07C-4F80-90E1-30DFE08B8D2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87D074C7-4EA2-4342-88C7-CF046972BD0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B4EE23B8-6142-4F58-8F9A-DD03E14B421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17B40ABB-C3F6-40E8-B56E-D9C3B4F1954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0474BD5E-B570-48FA-8646-5DBF40DB174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8363907D-3189-4EB4-B566-F4F5C9ED6F0F}"/>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FB2AAB5C-D890-494A-B1C6-126731478C9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1B9C6DBF-FBCD-4D3A-995F-3ABAC8EF5FB2}"/>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E23D2B29-D327-4D2F-9C37-C9BCCD52093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D41E19DD-0AAD-4E72-8F95-CB9C8435441F}"/>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7C939E07-79D1-4C95-8FFE-8CE30D72ED4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20141CF2-2435-4B2B-B408-DF763A5E9787}"/>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F22DE859-1890-4ACA-A48D-3ECB8946A9B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A7F4B7C9-3694-485B-AE41-FAB81CA5898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357BEFA4-036E-4D90-AC73-21B8C53C486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46" name="直線コネクタ 445">
          <a:extLst>
            <a:ext uri="{FF2B5EF4-FFF2-40B4-BE49-F238E27FC236}">
              <a16:creationId xmlns:a16="http://schemas.microsoft.com/office/drawing/2014/main" id="{EAA018EC-1711-48D3-8487-707C81D5884B}"/>
            </a:ext>
          </a:extLst>
        </xdr:cNvPr>
        <xdr:cNvCxnSpPr/>
      </xdr:nvCxnSpPr>
      <xdr:spPr>
        <a:xfrm flipV="1">
          <a:off x="19509104" y="5562143"/>
          <a:ext cx="0"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C452DFF4-16D5-4C87-9F1D-2D54E4D19829}"/>
            </a:ext>
          </a:extLst>
        </xdr:cNvPr>
        <xdr:cNvSpPr txBox="1"/>
      </xdr:nvSpPr>
      <xdr:spPr>
        <a:xfrm>
          <a:off x="19547840" y="6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48" name="直線コネクタ 447">
          <a:extLst>
            <a:ext uri="{FF2B5EF4-FFF2-40B4-BE49-F238E27FC236}">
              <a16:creationId xmlns:a16="http://schemas.microsoft.com/office/drawing/2014/main" id="{0E125EDB-5E08-4974-9A43-0330D564F4DD}"/>
            </a:ext>
          </a:extLst>
        </xdr:cNvPr>
        <xdr:cNvCxnSpPr/>
      </xdr:nvCxnSpPr>
      <xdr:spPr>
        <a:xfrm>
          <a:off x="19443700" y="6962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D77545F1-23B6-44B5-A976-B63C027C85B2}"/>
            </a:ext>
          </a:extLst>
        </xdr:cNvPr>
        <xdr:cNvSpPr txBox="1"/>
      </xdr:nvSpPr>
      <xdr:spPr>
        <a:xfrm>
          <a:off x="19547840" y="53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50" name="直線コネクタ 449">
          <a:extLst>
            <a:ext uri="{FF2B5EF4-FFF2-40B4-BE49-F238E27FC236}">
              <a16:creationId xmlns:a16="http://schemas.microsoft.com/office/drawing/2014/main" id="{C11A0C8B-F2E2-4D7C-A794-2E7A5BED4854}"/>
            </a:ext>
          </a:extLst>
        </xdr:cNvPr>
        <xdr:cNvCxnSpPr/>
      </xdr:nvCxnSpPr>
      <xdr:spPr>
        <a:xfrm>
          <a:off x="19443700" y="5562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49A7B1B6-D1F9-4954-8E99-9E4338CCF850}"/>
            </a:ext>
          </a:extLst>
        </xdr:cNvPr>
        <xdr:cNvSpPr txBox="1"/>
      </xdr:nvSpPr>
      <xdr:spPr>
        <a:xfrm>
          <a:off x="19547840" y="6535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52" name="フローチャート: 判断 451">
          <a:extLst>
            <a:ext uri="{FF2B5EF4-FFF2-40B4-BE49-F238E27FC236}">
              <a16:creationId xmlns:a16="http://schemas.microsoft.com/office/drawing/2014/main" id="{E639B905-15B4-461B-B0C4-2812B9D3C680}"/>
            </a:ext>
          </a:extLst>
        </xdr:cNvPr>
        <xdr:cNvSpPr/>
      </xdr:nvSpPr>
      <xdr:spPr>
        <a:xfrm>
          <a:off x="19458940" y="65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53" name="フローチャート: 判断 452">
          <a:extLst>
            <a:ext uri="{FF2B5EF4-FFF2-40B4-BE49-F238E27FC236}">
              <a16:creationId xmlns:a16="http://schemas.microsoft.com/office/drawing/2014/main" id="{8DBEF4C8-8183-4ED4-8CFB-DE105350F35D}"/>
            </a:ext>
          </a:extLst>
        </xdr:cNvPr>
        <xdr:cNvSpPr/>
      </xdr:nvSpPr>
      <xdr:spPr>
        <a:xfrm>
          <a:off x="18735040" y="6568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54" name="フローチャート: 判断 453">
          <a:extLst>
            <a:ext uri="{FF2B5EF4-FFF2-40B4-BE49-F238E27FC236}">
              <a16:creationId xmlns:a16="http://schemas.microsoft.com/office/drawing/2014/main" id="{B355B1FE-DAD1-4C5F-9E17-B79DB239FC86}"/>
            </a:ext>
          </a:extLst>
        </xdr:cNvPr>
        <xdr:cNvSpPr/>
      </xdr:nvSpPr>
      <xdr:spPr>
        <a:xfrm>
          <a:off x="1793748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55" name="フローチャート: 判断 454">
          <a:extLst>
            <a:ext uri="{FF2B5EF4-FFF2-40B4-BE49-F238E27FC236}">
              <a16:creationId xmlns:a16="http://schemas.microsoft.com/office/drawing/2014/main" id="{696E96C3-105A-49CA-AC75-189C9D09E274}"/>
            </a:ext>
          </a:extLst>
        </xdr:cNvPr>
        <xdr:cNvSpPr/>
      </xdr:nvSpPr>
      <xdr:spPr>
        <a:xfrm>
          <a:off x="17162780" y="65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56" name="フローチャート: 判断 455">
          <a:extLst>
            <a:ext uri="{FF2B5EF4-FFF2-40B4-BE49-F238E27FC236}">
              <a16:creationId xmlns:a16="http://schemas.microsoft.com/office/drawing/2014/main" id="{77A6BF79-7D26-4A9E-B35D-595BB4FFE045}"/>
            </a:ext>
          </a:extLst>
        </xdr:cNvPr>
        <xdr:cNvSpPr/>
      </xdr:nvSpPr>
      <xdr:spPr>
        <a:xfrm>
          <a:off x="16388080" y="65939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DCF0A5AA-4A6E-4BFD-81FC-766AF860BEA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70191463-A1EB-4F8C-AD0A-3C042BD4AD8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C66C5460-4CA0-4F55-88BA-4A4822C5493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B6E6B692-F58E-4220-817A-62812246324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706C1195-B8FC-48AA-A48D-36789203721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137871</xdr:rowOff>
    </xdr:from>
    <xdr:to>
      <xdr:col>116</xdr:col>
      <xdr:colOff>114300</xdr:colOff>
      <xdr:row>39</xdr:row>
      <xdr:rowOff>68021</xdr:rowOff>
    </xdr:to>
    <xdr:sp macro="" textlink="">
      <xdr:nvSpPr>
        <xdr:cNvPr id="462" name="楕円 461">
          <a:extLst>
            <a:ext uri="{FF2B5EF4-FFF2-40B4-BE49-F238E27FC236}">
              <a16:creationId xmlns:a16="http://schemas.microsoft.com/office/drawing/2014/main" id="{4C6B56CD-BF47-4F24-AC22-C7DD2ED78599}"/>
            </a:ext>
          </a:extLst>
        </xdr:cNvPr>
        <xdr:cNvSpPr/>
      </xdr:nvSpPr>
      <xdr:spPr>
        <a:xfrm>
          <a:off x="19458940" y="6508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160748</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59DD53CF-976C-4626-A17A-BE68BEB1CAFF}"/>
            </a:ext>
          </a:extLst>
        </xdr:cNvPr>
        <xdr:cNvSpPr txBox="1"/>
      </xdr:nvSpPr>
      <xdr:spPr>
        <a:xfrm>
          <a:off x="19547840"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151587</xdr:rowOff>
    </xdr:from>
    <xdr:to>
      <xdr:col>112</xdr:col>
      <xdr:colOff>38100</xdr:colOff>
      <xdr:row>39</xdr:row>
      <xdr:rowOff>81737</xdr:rowOff>
    </xdr:to>
    <xdr:sp macro="" textlink="">
      <xdr:nvSpPr>
        <xdr:cNvPr id="464" name="楕円 463">
          <a:extLst>
            <a:ext uri="{FF2B5EF4-FFF2-40B4-BE49-F238E27FC236}">
              <a16:creationId xmlns:a16="http://schemas.microsoft.com/office/drawing/2014/main" id="{E6B85202-5AD5-4DE5-A220-C4B16F94E795}"/>
            </a:ext>
          </a:extLst>
        </xdr:cNvPr>
        <xdr:cNvSpPr/>
      </xdr:nvSpPr>
      <xdr:spPr>
        <a:xfrm>
          <a:off x="18735040" y="6521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17221</xdr:rowOff>
    </xdr:from>
    <xdr:to>
      <xdr:col>116</xdr:col>
      <xdr:colOff>63500</xdr:colOff>
      <xdr:row>39</xdr:row>
      <xdr:rowOff>30937</xdr:rowOff>
    </xdr:to>
    <xdr:cxnSp macro="">
      <xdr:nvCxnSpPr>
        <xdr:cNvPr id="465" name="直線コネクタ 464">
          <a:extLst>
            <a:ext uri="{FF2B5EF4-FFF2-40B4-BE49-F238E27FC236}">
              <a16:creationId xmlns:a16="http://schemas.microsoft.com/office/drawing/2014/main" id="{8D939D1F-402F-4CC0-B572-F1D7F6B8040F}"/>
            </a:ext>
          </a:extLst>
        </xdr:cNvPr>
        <xdr:cNvCxnSpPr/>
      </xdr:nvCxnSpPr>
      <xdr:spPr>
        <a:xfrm flipV="1">
          <a:off x="18778220" y="6555181"/>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66" name="楕円 465">
          <a:extLst>
            <a:ext uri="{FF2B5EF4-FFF2-40B4-BE49-F238E27FC236}">
              <a16:creationId xmlns:a16="http://schemas.microsoft.com/office/drawing/2014/main" id="{F885010E-5E26-4536-BA19-EEE267381E91}"/>
            </a:ext>
          </a:extLst>
        </xdr:cNvPr>
        <xdr:cNvSpPr/>
      </xdr:nvSpPr>
      <xdr:spPr>
        <a:xfrm>
          <a:off x="1716278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467" name="楕円 466">
          <a:extLst>
            <a:ext uri="{FF2B5EF4-FFF2-40B4-BE49-F238E27FC236}">
              <a16:creationId xmlns:a16="http://schemas.microsoft.com/office/drawing/2014/main" id="{E6E2B45C-4047-4B80-8DF1-CE22A18FBF85}"/>
            </a:ext>
          </a:extLst>
        </xdr:cNvPr>
        <xdr:cNvSpPr/>
      </xdr:nvSpPr>
      <xdr:spPr>
        <a:xfrm>
          <a:off x="16388080" y="6544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51054</xdr:rowOff>
    </xdr:from>
    <xdr:to>
      <xdr:col>102</xdr:col>
      <xdr:colOff>114300</xdr:colOff>
      <xdr:row>39</xdr:row>
      <xdr:rowOff>57455</xdr:rowOff>
    </xdr:to>
    <xdr:cxnSp macro="">
      <xdr:nvCxnSpPr>
        <xdr:cNvPr id="468" name="直線コネクタ 467">
          <a:extLst>
            <a:ext uri="{FF2B5EF4-FFF2-40B4-BE49-F238E27FC236}">
              <a16:creationId xmlns:a16="http://schemas.microsoft.com/office/drawing/2014/main" id="{46E8C751-A297-49FA-8603-B62D38D58826}"/>
            </a:ext>
          </a:extLst>
        </xdr:cNvPr>
        <xdr:cNvCxnSpPr/>
      </xdr:nvCxnSpPr>
      <xdr:spPr>
        <a:xfrm flipV="1">
          <a:off x="16431260" y="6589014"/>
          <a:ext cx="7823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38DC147A-114B-4693-9CD3-19E33FF63F61}"/>
            </a:ext>
          </a:extLst>
        </xdr:cNvPr>
        <xdr:cNvSpPr txBox="1"/>
      </xdr:nvSpPr>
      <xdr:spPr>
        <a:xfrm>
          <a:off x="18561127" y="66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127FACD0-028C-4BD1-B93D-3DD4C8F50BDE}"/>
            </a:ext>
          </a:extLst>
        </xdr:cNvPr>
        <xdr:cNvSpPr txBox="1"/>
      </xdr:nvSpPr>
      <xdr:spPr>
        <a:xfrm>
          <a:off x="1777626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537C39F2-CED6-4B90-8354-1077BB6D3228}"/>
            </a:ext>
          </a:extLst>
        </xdr:cNvPr>
        <xdr:cNvSpPr txBox="1"/>
      </xdr:nvSpPr>
      <xdr:spPr>
        <a:xfrm>
          <a:off x="17001567" y="66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FCDB8E0B-2FE4-4752-B622-A74947B1CAD5}"/>
            </a:ext>
          </a:extLst>
        </xdr:cNvPr>
        <xdr:cNvSpPr txBox="1"/>
      </xdr:nvSpPr>
      <xdr:spPr>
        <a:xfrm>
          <a:off x="16226867" y="66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98264</xdr:rowOff>
    </xdr:from>
    <xdr:ext cx="469744" cy="259045"/>
    <xdr:sp macro="" textlink="">
      <xdr:nvSpPr>
        <xdr:cNvPr id="473" name="n_1mainValue【認定こども園・幼稚園・保育所】&#10;一人当たり面積">
          <a:extLst>
            <a:ext uri="{FF2B5EF4-FFF2-40B4-BE49-F238E27FC236}">
              <a16:creationId xmlns:a16="http://schemas.microsoft.com/office/drawing/2014/main" id="{D950843C-3469-4783-B50A-183EF5856204}"/>
            </a:ext>
          </a:extLst>
        </xdr:cNvPr>
        <xdr:cNvSpPr txBox="1"/>
      </xdr:nvSpPr>
      <xdr:spPr>
        <a:xfrm>
          <a:off x="18561127" y="630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474" name="n_3mainValue【認定こども園・幼稚園・保育所】&#10;一人当たり面積">
          <a:extLst>
            <a:ext uri="{FF2B5EF4-FFF2-40B4-BE49-F238E27FC236}">
              <a16:creationId xmlns:a16="http://schemas.microsoft.com/office/drawing/2014/main" id="{5B686E6A-9962-46FA-8E7B-58A20EABDF79}"/>
            </a:ext>
          </a:extLst>
        </xdr:cNvPr>
        <xdr:cNvSpPr txBox="1"/>
      </xdr:nvSpPr>
      <xdr:spPr>
        <a:xfrm>
          <a:off x="170015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124782</xdr:rowOff>
    </xdr:from>
    <xdr:ext cx="469744" cy="259045"/>
    <xdr:sp macro="" textlink="">
      <xdr:nvSpPr>
        <xdr:cNvPr id="475" name="n_4mainValue【認定こども園・幼稚園・保育所】&#10;一人当たり面積">
          <a:extLst>
            <a:ext uri="{FF2B5EF4-FFF2-40B4-BE49-F238E27FC236}">
              <a16:creationId xmlns:a16="http://schemas.microsoft.com/office/drawing/2014/main" id="{8A612655-30EA-4294-9668-76CE2848495F}"/>
            </a:ext>
          </a:extLst>
        </xdr:cNvPr>
        <xdr:cNvSpPr txBox="1"/>
      </xdr:nvSpPr>
      <xdr:spPr>
        <a:xfrm>
          <a:off x="16226867" y="63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7C9DE4D3-4AAC-4A51-B7AA-069F3848078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9F8724F9-48D9-4D51-AD7C-13ABD6AB03C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6AB594C9-90B3-4AA7-930F-F74752B2DD0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20019613-40F4-4B78-AE5C-C7CE18A0B1A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59CD856B-1BD0-476A-BE5C-4A2E3BA3FA2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A2D6DADB-6909-45AD-BB77-6D3AAA33FAD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2477B3BC-D602-4682-B3D9-3A1ACEF5D81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6654ACA6-EEF2-4320-AFC3-FA90FF6AFE9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B059DBB3-7346-4042-B0E4-AC82778BEBE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4E00FFE4-4F5F-43FE-B155-4ADE534646D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80558CC3-56D8-4AAE-A430-CF46833B5DB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a:extLst>
            <a:ext uri="{FF2B5EF4-FFF2-40B4-BE49-F238E27FC236}">
              <a16:creationId xmlns:a16="http://schemas.microsoft.com/office/drawing/2014/main" id="{AA804E8B-6FFC-4377-9476-54DD2DAF51D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8" name="テキスト ボックス 487">
          <a:extLst>
            <a:ext uri="{FF2B5EF4-FFF2-40B4-BE49-F238E27FC236}">
              <a16:creationId xmlns:a16="http://schemas.microsoft.com/office/drawing/2014/main" id="{F67FD60B-AFC9-4E75-BA94-1FFBB54EF9C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a:extLst>
            <a:ext uri="{FF2B5EF4-FFF2-40B4-BE49-F238E27FC236}">
              <a16:creationId xmlns:a16="http://schemas.microsoft.com/office/drawing/2014/main" id="{5DB35668-C6E9-4549-96EA-F2B111652E7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a:extLst>
            <a:ext uri="{FF2B5EF4-FFF2-40B4-BE49-F238E27FC236}">
              <a16:creationId xmlns:a16="http://schemas.microsoft.com/office/drawing/2014/main" id="{D34EE608-50B8-4401-BF4D-37FCDB866AF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a:extLst>
            <a:ext uri="{FF2B5EF4-FFF2-40B4-BE49-F238E27FC236}">
              <a16:creationId xmlns:a16="http://schemas.microsoft.com/office/drawing/2014/main" id="{D381AC3D-7C67-451D-8983-012B3CB4037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a:extLst>
            <a:ext uri="{FF2B5EF4-FFF2-40B4-BE49-F238E27FC236}">
              <a16:creationId xmlns:a16="http://schemas.microsoft.com/office/drawing/2014/main" id="{D84BC72B-76C0-4E5A-8C33-B26C4758EA2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a:extLst>
            <a:ext uri="{FF2B5EF4-FFF2-40B4-BE49-F238E27FC236}">
              <a16:creationId xmlns:a16="http://schemas.microsoft.com/office/drawing/2014/main" id="{901A9632-D9A6-4248-8AFA-01C279ACF17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a:extLst>
            <a:ext uri="{FF2B5EF4-FFF2-40B4-BE49-F238E27FC236}">
              <a16:creationId xmlns:a16="http://schemas.microsoft.com/office/drawing/2014/main" id="{C4F2CCB3-7F84-4FBF-8185-A2EDD73E095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a:extLst>
            <a:ext uri="{FF2B5EF4-FFF2-40B4-BE49-F238E27FC236}">
              <a16:creationId xmlns:a16="http://schemas.microsoft.com/office/drawing/2014/main" id="{FF7F5D80-DDC9-4EBC-8579-87A1B3628FA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6" name="テキスト ボックス 495">
          <a:extLst>
            <a:ext uri="{FF2B5EF4-FFF2-40B4-BE49-F238E27FC236}">
              <a16:creationId xmlns:a16="http://schemas.microsoft.com/office/drawing/2014/main" id="{15C930E0-0B54-4EC9-AF97-C58A629AF9A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id="{C94561D6-0CEA-4521-8388-265681E0DC2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8" name="テキスト ボックス 497">
          <a:extLst>
            <a:ext uri="{FF2B5EF4-FFF2-40B4-BE49-F238E27FC236}">
              <a16:creationId xmlns:a16="http://schemas.microsoft.com/office/drawing/2014/main" id="{33681C7B-EFBF-4D56-BD9F-66E60E9C5C0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a:extLst>
            <a:ext uri="{FF2B5EF4-FFF2-40B4-BE49-F238E27FC236}">
              <a16:creationId xmlns:a16="http://schemas.microsoft.com/office/drawing/2014/main" id="{8A63B6DC-C13A-40F4-B929-FD2CDED8E56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00" name="直線コネクタ 499">
          <a:extLst>
            <a:ext uri="{FF2B5EF4-FFF2-40B4-BE49-F238E27FC236}">
              <a16:creationId xmlns:a16="http://schemas.microsoft.com/office/drawing/2014/main" id="{A113DBC6-3FA3-4D69-BCB2-969DBEB79522}"/>
            </a:ext>
          </a:extLst>
        </xdr:cNvPr>
        <xdr:cNvCxnSpPr/>
      </xdr:nvCxnSpPr>
      <xdr:spPr>
        <a:xfrm flipV="1">
          <a:off x="14375764" y="923163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1" name="【学校施設】&#10;有形固定資産減価償却率最小値テキスト">
          <a:extLst>
            <a:ext uri="{FF2B5EF4-FFF2-40B4-BE49-F238E27FC236}">
              <a16:creationId xmlns:a16="http://schemas.microsoft.com/office/drawing/2014/main" id="{3B1960C2-3194-4E77-BBB1-E6FDA2762974}"/>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02" name="直線コネクタ 501">
          <a:extLst>
            <a:ext uri="{FF2B5EF4-FFF2-40B4-BE49-F238E27FC236}">
              <a16:creationId xmlns:a16="http://schemas.microsoft.com/office/drawing/2014/main" id="{92A33C55-634A-45AF-899C-8A798DE35549}"/>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03" name="【学校施設】&#10;有形固定資産減価償却率最大値テキスト">
          <a:extLst>
            <a:ext uri="{FF2B5EF4-FFF2-40B4-BE49-F238E27FC236}">
              <a16:creationId xmlns:a16="http://schemas.microsoft.com/office/drawing/2014/main" id="{28178818-2E15-4034-A514-C4BBBB9C09A6}"/>
            </a:ext>
          </a:extLst>
        </xdr:cNvPr>
        <xdr:cNvSpPr txBox="1"/>
      </xdr:nvSpPr>
      <xdr:spPr>
        <a:xfrm>
          <a:off x="14414500" y="901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04" name="直線コネクタ 503">
          <a:extLst>
            <a:ext uri="{FF2B5EF4-FFF2-40B4-BE49-F238E27FC236}">
              <a16:creationId xmlns:a16="http://schemas.microsoft.com/office/drawing/2014/main" id="{59FEFFCD-C53D-4792-8549-4C59A5957E1E}"/>
            </a:ext>
          </a:extLst>
        </xdr:cNvPr>
        <xdr:cNvCxnSpPr/>
      </xdr:nvCxnSpPr>
      <xdr:spPr>
        <a:xfrm>
          <a:off x="14287500" y="923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05" name="【学校施設】&#10;有形固定資産減価償却率平均値テキスト">
          <a:extLst>
            <a:ext uri="{FF2B5EF4-FFF2-40B4-BE49-F238E27FC236}">
              <a16:creationId xmlns:a16="http://schemas.microsoft.com/office/drawing/2014/main" id="{155DB48D-4A76-4C38-A5DE-09C3D66F1CDF}"/>
            </a:ext>
          </a:extLst>
        </xdr:cNvPr>
        <xdr:cNvSpPr txBox="1"/>
      </xdr:nvSpPr>
      <xdr:spPr>
        <a:xfrm>
          <a:off x="144145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06" name="フローチャート: 判断 505">
          <a:extLst>
            <a:ext uri="{FF2B5EF4-FFF2-40B4-BE49-F238E27FC236}">
              <a16:creationId xmlns:a16="http://schemas.microsoft.com/office/drawing/2014/main" id="{EF686955-8E69-49F7-8B16-30A9A1009F71}"/>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07" name="フローチャート: 判断 506">
          <a:extLst>
            <a:ext uri="{FF2B5EF4-FFF2-40B4-BE49-F238E27FC236}">
              <a16:creationId xmlns:a16="http://schemas.microsoft.com/office/drawing/2014/main" id="{7A3D39B2-BDDF-4A07-A567-D462838785B5}"/>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08" name="フローチャート: 判断 507">
          <a:extLst>
            <a:ext uri="{FF2B5EF4-FFF2-40B4-BE49-F238E27FC236}">
              <a16:creationId xmlns:a16="http://schemas.microsoft.com/office/drawing/2014/main" id="{74E40EAD-E22D-4636-80AE-51AAAC7699F3}"/>
            </a:ext>
          </a:extLst>
        </xdr:cNvPr>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09" name="フローチャート: 判断 508">
          <a:extLst>
            <a:ext uri="{FF2B5EF4-FFF2-40B4-BE49-F238E27FC236}">
              <a16:creationId xmlns:a16="http://schemas.microsoft.com/office/drawing/2014/main" id="{6833B3D0-8D3F-4C35-9F04-C6E8ECAFBDB4}"/>
            </a:ext>
          </a:extLst>
        </xdr:cNvPr>
        <xdr:cNvSpPr/>
      </xdr:nvSpPr>
      <xdr:spPr>
        <a:xfrm>
          <a:off x="1202944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10" name="フローチャート: 判断 509">
          <a:extLst>
            <a:ext uri="{FF2B5EF4-FFF2-40B4-BE49-F238E27FC236}">
              <a16:creationId xmlns:a16="http://schemas.microsoft.com/office/drawing/2014/main" id="{1F6FBDD4-78F6-416E-9FB1-AE1BDFF2D2A9}"/>
            </a:ext>
          </a:extLst>
        </xdr:cNvPr>
        <xdr:cNvSpPr/>
      </xdr:nvSpPr>
      <xdr:spPr>
        <a:xfrm>
          <a:off x="1123188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F69895B-74EA-4189-B3AE-D9B2C126963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9FF928BB-FCB9-4980-B241-324F7751B52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771B7E9-1AF3-4EE4-B67C-2654728D21F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3849FAFF-D8EA-4423-A8A1-0B5E066A64A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A8DB024-DC06-4A5E-8A76-70F63CA7B86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516" name="楕円 515">
          <a:extLst>
            <a:ext uri="{FF2B5EF4-FFF2-40B4-BE49-F238E27FC236}">
              <a16:creationId xmlns:a16="http://schemas.microsoft.com/office/drawing/2014/main" id="{5EA36BF6-B222-41FF-A6F4-7A50452475C0}"/>
            </a:ext>
          </a:extLst>
        </xdr:cNvPr>
        <xdr:cNvSpPr/>
      </xdr:nvSpPr>
      <xdr:spPr>
        <a:xfrm>
          <a:off x="14325600" y="101180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517" name="【学校施設】&#10;有形固定資産減価償却率該当値テキスト">
          <a:extLst>
            <a:ext uri="{FF2B5EF4-FFF2-40B4-BE49-F238E27FC236}">
              <a16:creationId xmlns:a16="http://schemas.microsoft.com/office/drawing/2014/main" id="{2387E1F1-B873-4055-BE2B-24179D446BED}"/>
            </a:ext>
          </a:extLst>
        </xdr:cNvPr>
        <xdr:cNvSpPr txBox="1"/>
      </xdr:nvSpPr>
      <xdr:spPr>
        <a:xfrm>
          <a:off x="14414500"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19685</xdr:rowOff>
    </xdr:from>
    <xdr:to>
      <xdr:col>81</xdr:col>
      <xdr:colOff>101600</xdr:colOff>
      <xdr:row>60</xdr:row>
      <xdr:rowOff>121285</xdr:rowOff>
    </xdr:to>
    <xdr:sp macro="" textlink="">
      <xdr:nvSpPr>
        <xdr:cNvPr id="518" name="楕円 517">
          <a:extLst>
            <a:ext uri="{FF2B5EF4-FFF2-40B4-BE49-F238E27FC236}">
              <a16:creationId xmlns:a16="http://schemas.microsoft.com/office/drawing/2014/main" id="{FF4E7919-9CCE-4ECB-ACF3-1283CC518E05}"/>
            </a:ext>
          </a:extLst>
        </xdr:cNvPr>
        <xdr:cNvSpPr/>
      </xdr:nvSpPr>
      <xdr:spPr>
        <a:xfrm>
          <a:off x="1357884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110490</xdr:rowOff>
    </xdr:to>
    <xdr:cxnSp macro="">
      <xdr:nvCxnSpPr>
        <xdr:cNvPr id="519" name="直線コネクタ 518">
          <a:extLst>
            <a:ext uri="{FF2B5EF4-FFF2-40B4-BE49-F238E27FC236}">
              <a16:creationId xmlns:a16="http://schemas.microsoft.com/office/drawing/2014/main" id="{2E094544-7217-4833-9DBC-ACA5A42D06F4}"/>
            </a:ext>
          </a:extLst>
        </xdr:cNvPr>
        <xdr:cNvCxnSpPr/>
      </xdr:nvCxnSpPr>
      <xdr:spPr>
        <a:xfrm>
          <a:off x="13629640" y="1012888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520" name="楕円 519">
          <a:extLst>
            <a:ext uri="{FF2B5EF4-FFF2-40B4-BE49-F238E27FC236}">
              <a16:creationId xmlns:a16="http://schemas.microsoft.com/office/drawing/2014/main" id="{AC675282-1792-4512-8ED0-A150B382645F}"/>
            </a:ext>
          </a:extLst>
        </xdr:cNvPr>
        <xdr:cNvSpPr/>
      </xdr:nvSpPr>
      <xdr:spPr>
        <a:xfrm>
          <a:off x="12029440" y="10074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21" name="楕円 520">
          <a:extLst>
            <a:ext uri="{FF2B5EF4-FFF2-40B4-BE49-F238E27FC236}">
              <a16:creationId xmlns:a16="http://schemas.microsoft.com/office/drawing/2014/main" id="{9A28E813-151F-4BCF-BE74-2EB636925918}"/>
            </a:ext>
          </a:extLst>
        </xdr:cNvPr>
        <xdr:cNvSpPr/>
      </xdr:nvSpPr>
      <xdr:spPr>
        <a:xfrm>
          <a:off x="11231880" y="1004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66675</xdr:rowOff>
    </xdr:to>
    <xdr:cxnSp macro="">
      <xdr:nvCxnSpPr>
        <xdr:cNvPr id="522" name="直線コネクタ 521">
          <a:extLst>
            <a:ext uri="{FF2B5EF4-FFF2-40B4-BE49-F238E27FC236}">
              <a16:creationId xmlns:a16="http://schemas.microsoft.com/office/drawing/2014/main" id="{2A3CA6A3-70D4-4C20-8B83-B87F4F22FE5D}"/>
            </a:ext>
          </a:extLst>
        </xdr:cNvPr>
        <xdr:cNvCxnSpPr/>
      </xdr:nvCxnSpPr>
      <xdr:spPr>
        <a:xfrm>
          <a:off x="11282680" y="1009459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23" name="n_1aveValue【学校施設】&#10;有形固定資産減価償却率">
          <a:extLst>
            <a:ext uri="{FF2B5EF4-FFF2-40B4-BE49-F238E27FC236}">
              <a16:creationId xmlns:a16="http://schemas.microsoft.com/office/drawing/2014/main" id="{281B7799-5B74-438A-B5EC-D6D32C65D608}"/>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24" name="n_2aveValue【学校施設】&#10;有形固定資産減価償却率">
          <a:extLst>
            <a:ext uri="{FF2B5EF4-FFF2-40B4-BE49-F238E27FC236}">
              <a16:creationId xmlns:a16="http://schemas.microsoft.com/office/drawing/2014/main" id="{AE83E84F-0FC6-4DF9-86B2-73CD15FA7ABA}"/>
            </a:ext>
          </a:extLst>
        </xdr:cNvPr>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25" name="n_3aveValue【学校施設】&#10;有形固定資産減価償却率">
          <a:extLst>
            <a:ext uri="{FF2B5EF4-FFF2-40B4-BE49-F238E27FC236}">
              <a16:creationId xmlns:a16="http://schemas.microsoft.com/office/drawing/2014/main" id="{E38BB6B5-EF01-4EBD-8C5D-807DD27131F3}"/>
            </a:ext>
          </a:extLst>
        </xdr:cNvPr>
        <xdr:cNvSpPr txBox="1"/>
      </xdr:nvSpPr>
      <xdr:spPr>
        <a:xfrm>
          <a:off x="119005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26" name="n_4aveValue【学校施設】&#10;有形固定資産減価償却率">
          <a:extLst>
            <a:ext uri="{FF2B5EF4-FFF2-40B4-BE49-F238E27FC236}">
              <a16:creationId xmlns:a16="http://schemas.microsoft.com/office/drawing/2014/main" id="{51D02592-4339-4273-84FF-BCB43832D03B}"/>
            </a:ext>
          </a:extLst>
        </xdr:cNvPr>
        <xdr:cNvSpPr txBox="1"/>
      </xdr:nvSpPr>
      <xdr:spPr>
        <a:xfrm>
          <a:off x="1110298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112412</xdr:rowOff>
    </xdr:from>
    <xdr:ext cx="405111" cy="259045"/>
    <xdr:sp macro="" textlink="">
      <xdr:nvSpPr>
        <xdr:cNvPr id="527" name="n_1mainValue【学校施設】&#10;有形固定資産減価償却率">
          <a:extLst>
            <a:ext uri="{FF2B5EF4-FFF2-40B4-BE49-F238E27FC236}">
              <a16:creationId xmlns:a16="http://schemas.microsoft.com/office/drawing/2014/main" id="{86B61D39-7949-4766-A732-4E6410FFAEA1}"/>
            </a:ext>
          </a:extLst>
        </xdr:cNvPr>
        <xdr:cNvSpPr txBox="1"/>
      </xdr:nvSpPr>
      <xdr:spPr>
        <a:xfrm>
          <a:off x="134372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528" name="n_3mainValue【学校施設】&#10;有形固定資産減価償却率">
          <a:extLst>
            <a:ext uri="{FF2B5EF4-FFF2-40B4-BE49-F238E27FC236}">
              <a16:creationId xmlns:a16="http://schemas.microsoft.com/office/drawing/2014/main" id="{4A177FCC-13B5-4F6A-BB97-6F5382E94DD3}"/>
            </a:ext>
          </a:extLst>
        </xdr:cNvPr>
        <xdr:cNvSpPr txBox="1"/>
      </xdr:nvSpPr>
      <xdr:spPr>
        <a:xfrm>
          <a:off x="119005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29" name="n_4mainValue【学校施設】&#10;有形固定資産減価償却率">
          <a:extLst>
            <a:ext uri="{FF2B5EF4-FFF2-40B4-BE49-F238E27FC236}">
              <a16:creationId xmlns:a16="http://schemas.microsoft.com/office/drawing/2014/main" id="{CE27FB47-CFBC-4C21-AAA1-A03885871409}"/>
            </a:ext>
          </a:extLst>
        </xdr:cNvPr>
        <xdr:cNvSpPr txBox="1"/>
      </xdr:nvSpPr>
      <xdr:spPr>
        <a:xfrm>
          <a:off x="1110298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FEB7846E-2E1A-45BD-A32A-6E1EF440F5F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C5231EB9-62C9-48C1-9C7B-9330C534495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1FB025A5-A864-4702-B9EF-FEE50AFB9A7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93835845-EAB8-45EB-9D42-3C99AF042BB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87CF571B-FCAF-42AB-BCCA-FFAED9AEE8C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0C5E8594-2785-4731-A5BE-77845C897AE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965B00E9-1EA9-497B-A59F-60AF4A2F1CD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373576CA-FE61-4629-8610-D72141AADC4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a:extLst>
            <a:ext uri="{FF2B5EF4-FFF2-40B4-BE49-F238E27FC236}">
              <a16:creationId xmlns:a16="http://schemas.microsoft.com/office/drawing/2014/main" id="{728A9C5C-084D-4944-882D-C5B99461668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a:extLst>
            <a:ext uri="{FF2B5EF4-FFF2-40B4-BE49-F238E27FC236}">
              <a16:creationId xmlns:a16="http://schemas.microsoft.com/office/drawing/2014/main" id="{5B81007A-9807-4E84-A3A5-5A250D6F851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0" name="直線コネクタ 539">
          <a:extLst>
            <a:ext uri="{FF2B5EF4-FFF2-40B4-BE49-F238E27FC236}">
              <a16:creationId xmlns:a16="http://schemas.microsoft.com/office/drawing/2014/main" id="{E2CFFEA1-B0FF-423D-B636-83C3096E1AF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1" name="テキスト ボックス 540">
          <a:extLst>
            <a:ext uri="{FF2B5EF4-FFF2-40B4-BE49-F238E27FC236}">
              <a16:creationId xmlns:a16="http://schemas.microsoft.com/office/drawing/2014/main" id="{91904D69-B7A8-4E06-88BE-A3030CC0466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2" name="直線コネクタ 541">
          <a:extLst>
            <a:ext uri="{FF2B5EF4-FFF2-40B4-BE49-F238E27FC236}">
              <a16:creationId xmlns:a16="http://schemas.microsoft.com/office/drawing/2014/main" id="{7B449BCB-5246-4264-99C7-242CBC40EF4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43" name="テキスト ボックス 542">
          <a:extLst>
            <a:ext uri="{FF2B5EF4-FFF2-40B4-BE49-F238E27FC236}">
              <a16:creationId xmlns:a16="http://schemas.microsoft.com/office/drawing/2014/main" id="{10C510B9-8133-4A33-BBDB-0BC260582A6C}"/>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4" name="直線コネクタ 543">
          <a:extLst>
            <a:ext uri="{FF2B5EF4-FFF2-40B4-BE49-F238E27FC236}">
              <a16:creationId xmlns:a16="http://schemas.microsoft.com/office/drawing/2014/main" id="{8BF3BD2F-F01B-4739-9DAB-E448504A3D7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45" name="テキスト ボックス 544">
          <a:extLst>
            <a:ext uri="{FF2B5EF4-FFF2-40B4-BE49-F238E27FC236}">
              <a16:creationId xmlns:a16="http://schemas.microsoft.com/office/drawing/2014/main" id="{29A36690-C834-4CA9-99DC-D967420B0EE3}"/>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6" name="直線コネクタ 545">
          <a:extLst>
            <a:ext uri="{FF2B5EF4-FFF2-40B4-BE49-F238E27FC236}">
              <a16:creationId xmlns:a16="http://schemas.microsoft.com/office/drawing/2014/main" id="{69F9462D-5BD3-492E-B757-F5BE85C9036E}"/>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47" name="テキスト ボックス 546">
          <a:extLst>
            <a:ext uri="{FF2B5EF4-FFF2-40B4-BE49-F238E27FC236}">
              <a16:creationId xmlns:a16="http://schemas.microsoft.com/office/drawing/2014/main" id="{F0D439F0-039C-49CD-A3FB-F9E05028F421}"/>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a:extLst>
            <a:ext uri="{FF2B5EF4-FFF2-40B4-BE49-F238E27FC236}">
              <a16:creationId xmlns:a16="http://schemas.microsoft.com/office/drawing/2014/main" id="{6DB033A8-6257-45B3-AA8D-DCB0BF820D0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a:extLst>
            <a:ext uri="{FF2B5EF4-FFF2-40B4-BE49-F238E27FC236}">
              <a16:creationId xmlns:a16="http://schemas.microsoft.com/office/drawing/2014/main" id="{381DCE36-45F2-4F3C-9910-632484FDEF4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a:extLst>
            <a:ext uri="{FF2B5EF4-FFF2-40B4-BE49-F238E27FC236}">
              <a16:creationId xmlns:a16="http://schemas.microsoft.com/office/drawing/2014/main" id="{FA1BC0EF-1F7B-4CB4-9C75-E6802BF9F6D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51" name="直線コネクタ 550">
          <a:extLst>
            <a:ext uri="{FF2B5EF4-FFF2-40B4-BE49-F238E27FC236}">
              <a16:creationId xmlns:a16="http://schemas.microsoft.com/office/drawing/2014/main" id="{FDA23042-576C-4FD7-BEE9-DF6AD051ED76}"/>
            </a:ext>
          </a:extLst>
        </xdr:cNvPr>
        <xdr:cNvCxnSpPr/>
      </xdr:nvCxnSpPr>
      <xdr:spPr>
        <a:xfrm flipV="1">
          <a:off x="19509104" y="9452717"/>
          <a:ext cx="0" cy="123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52" name="【学校施設】&#10;一人当たり面積最小値テキスト">
          <a:extLst>
            <a:ext uri="{FF2B5EF4-FFF2-40B4-BE49-F238E27FC236}">
              <a16:creationId xmlns:a16="http://schemas.microsoft.com/office/drawing/2014/main" id="{689422EE-E3B4-4AEC-BE4A-B0F7D4FD02EE}"/>
            </a:ext>
          </a:extLst>
        </xdr:cNvPr>
        <xdr:cNvSpPr txBox="1"/>
      </xdr:nvSpPr>
      <xdr:spPr>
        <a:xfrm>
          <a:off x="19547840" y="1069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53" name="直線コネクタ 552">
          <a:extLst>
            <a:ext uri="{FF2B5EF4-FFF2-40B4-BE49-F238E27FC236}">
              <a16:creationId xmlns:a16="http://schemas.microsoft.com/office/drawing/2014/main" id="{98F2A1E5-7560-40F2-B940-7150D8B6C106}"/>
            </a:ext>
          </a:extLst>
        </xdr:cNvPr>
        <xdr:cNvCxnSpPr/>
      </xdr:nvCxnSpPr>
      <xdr:spPr>
        <a:xfrm>
          <a:off x="19443700" y="10688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54" name="【学校施設】&#10;一人当たり面積最大値テキスト">
          <a:extLst>
            <a:ext uri="{FF2B5EF4-FFF2-40B4-BE49-F238E27FC236}">
              <a16:creationId xmlns:a16="http://schemas.microsoft.com/office/drawing/2014/main" id="{17FEF800-5574-4D56-B260-4DE1D38592B9}"/>
            </a:ext>
          </a:extLst>
        </xdr:cNvPr>
        <xdr:cNvSpPr txBox="1"/>
      </xdr:nvSpPr>
      <xdr:spPr>
        <a:xfrm>
          <a:off x="19547840" y="92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55" name="直線コネクタ 554">
          <a:extLst>
            <a:ext uri="{FF2B5EF4-FFF2-40B4-BE49-F238E27FC236}">
              <a16:creationId xmlns:a16="http://schemas.microsoft.com/office/drawing/2014/main" id="{83BE833F-AAB7-49EF-9488-7C9D3E436CE2}"/>
            </a:ext>
          </a:extLst>
        </xdr:cNvPr>
        <xdr:cNvCxnSpPr/>
      </xdr:nvCxnSpPr>
      <xdr:spPr>
        <a:xfrm>
          <a:off x="19443700" y="9452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56" name="【学校施設】&#10;一人当たり面積平均値テキスト">
          <a:extLst>
            <a:ext uri="{FF2B5EF4-FFF2-40B4-BE49-F238E27FC236}">
              <a16:creationId xmlns:a16="http://schemas.microsoft.com/office/drawing/2014/main" id="{258634B3-1C97-4D97-8E5F-614E59A14C70}"/>
            </a:ext>
          </a:extLst>
        </xdr:cNvPr>
        <xdr:cNvSpPr txBox="1"/>
      </xdr:nvSpPr>
      <xdr:spPr>
        <a:xfrm>
          <a:off x="19547840" y="10461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57" name="フローチャート: 判断 556">
          <a:extLst>
            <a:ext uri="{FF2B5EF4-FFF2-40B4-BE49-F238E27FC236}">
              <a16:creationId xmlns:a16="http://schemas.microsoft.com/office/drawing/2014/main" id="{C222FFD1-4B5B-434F-931F-673278CE58D1}"/>
            </a:ext>
          </a:extLst>
        </xdr:cNvPr>
        <xdr:cNvSpPr/>
      </xdr:nvSpPr>
      <xdr:spPr>
        <a:xfrm>
          <a:off x="19458940" y="1048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58" name="フローチャート: 判断 557">
          <a:extLst>
            <a:ext uri="{FF2B5EF4-FFF2-40B4-BE49-F238E27FC236}">
              <a16:creationId xmlns:a16="http://schemas.microsoft.com/office/drawing/2014/main" id="{22C78EBC-B1A2-49FD-ACA9-F09CE5D86FBF}"/>
            </a:ext>
          </a:extLst>
        </xdr:cNvPr>
        <xdr:cNvSpPr/>
      </xdr:nvSpPr>
      <xdr:spPr>
        <a:xfrm>
          <a:off x="18735040" y="10490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59" name="フローチャート: 判断 558">
          <a:extLst>
            <a:ext uri="{FF2B5EF4-FFF2-40B4-BE49-F238E27FC236}">
              <a16:creationId xmlns:a16="http://schemas.microsoft.com/office/drawing/2014/main" id="{C1E396CE-F27C-4C5C-AF58-E7C5C2C87830}"/>
            </a:ext>
          </a:extLst>
        </xdr:cNvPr>
        <xdr:cNvSpPr/>
      </xdr:nvSpPr>
      <xdr:spPr>
        <a:xfrm>
          <a:off x="17937480" y="10497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60" name="フローチャート: 判断 559">
          <a:extLst>
            <a:ext uri="{FF2B5EF4-FFF2-40B4-BE49-F238E27FC236}">
              <a16:creationId xmlns:a16="http://schemas.microsoft.com/office/drawing/2014/main" id="{FAD7D84F-DA94-43BC-AEDF-8C120C3114A4}"/>
            </a:ext>
          </a:extLst>
        </xdr:cNvPr>
        <xdr:cNvSpPr/>
      </xdr:nvSpPr>
      <xdr:spPr>
        <a:xfrm>
          <a:off x="17162780" y="10500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61" name="フローチャート: 判断 560">
          <a:extLst>
            <a:ext uri="{FF2B5EF4-FFF2-40B4-BE49-F238E27FC236}">
              <a16:creationId xmlns:a16="http://schemas.microsoft.com/office/drawing/2014/main" id="{3B7C647F-9DDB-4072-A6B9-C16B35629607}"/>
            </a:ext>
          </a:extLst>
        </xdr:cNvPr>
        <xdr:cNvSpPr/>
      </xdr:nvSpPr>
      <xdr:spPr>
        <a:xfrm>
          <a:off x="16388080" y="10489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F17E75F-B84C-4C74-B9CE-8BBAE2AB537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7674B325-B182-4CED-BEC9-C0803FC0379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FB2F30E4-5A2C-4410-A68B-8ED9F5F592F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624E3EF2-685B-4792-B7FE-29CF107A38B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55CE3AE5-AD3D-4A88-ADBE-945BDF41D0F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95047</xdr:rowOff>
    </xdr:from>
    <xdr:to>
      <xdr:col>116</xdr:col>
      <xdr:colOff>114300</xdr:colOff>
      <xdr:row>62</xdr:row>
      <xdr:rowOff>25197</xdr:rowOff>
    </xdr:to>
    <xdr:sp macro="" textlink="">
      <xdr:nvSpPr>
        <xdr:cNvPr id="567" name="楕円 566">
          <a:extLst>
            <a:ext uri="{FF2B5EF4-FFF2-40B4-BE49-F238E27FC236}">
              <a16:creationId xmlns:a16="http://schemas.microsoft.com/office/drawing/2014/main" id="{802ECC35-C532-4154-ADB2-4404B78041DA}"/>
            </a:ext>
          </a:extLst>
        </xdr:cNvPr>
        <xdr:cNvSpPr/>
      </xdr:nvSpPr>
      <xdr:spPr>
        <a:xfrm>
          <a:off x="19458940" y="10321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117924</xdr:rowOff>
    </xdr:from>
    <xdr:ext cx="469744" cy="259045"/>
    <xdr:sp macro="" textlink="">
      <xdr:nvSpPr>
        <xdr:cNvPr id="568" name="【学校施設】&#10;一人当たり面積該当値テキスト">
          <a:extLst>
            <a:ext uri="{FF2B5EF4-FFF2-40B4-BE49-F238E27FC236}">
              <a16:creationId xmlns:a16="http://schemas.microsoft.com/office/drawing/2014/main" id="{60E6807E-FAFF-4DA7-A47B-E432A35E4E74}"/>
            </a:ext>
          </a:extLst>
        </xdr:cNvPr>
        <xdr:cNvSpPr txBox="1"/>
      </xdr:nvSpPr>
      <xdr:spPr>
        <a:xfrm>
          <a:off x="19547840" y="1017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106020</xdr:rowOff>
    </xdr:from>
    <xdr:to>
      <xdr:col>112</xdr:col>
      <xdr:colOff>38100</xdr:colOff>
      <xdr:row>62</xdr:row>
      <xdr:rowOff>36170</xdr:rowOff>
    </xdr:to>
    <xdr:sp macro="" textlink="">
      <xdr:nvSpPr>
        <xdr:cNvPr id="569" name="楕円 568">
          <a:extLst>
            <a:ext uri="{FF2B5EF4-FFF2-40B4-BE49-F238E27FC236}">
              <a16:creationId xmlns:a16="http://schemas.microsoft.com/office/drawing/2014/main" id="{78895B40-1991-4D16-829E-8ADD545E1CCA}"/>
            </a:ext>
          </a:extLst>
        </xdr:cNvPr>
        <xdr:cNvSpPr/>
      </xdr:nvSpPr>
      <xdr:spPr>
        <a:xfrm>
          <a:off x="18735040" y="10332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145847</xdr:rowOff>
    </xdr:from>
    <xdr:to>
      <xdr:col>116</xdr:col>
      <xdr:colOff>63500</xdr:colOff>
      <xdr:row>61</xdr:row>
      <xdr:rowOff>156820</xdr:rowOff>
    </xdr:to>
    <xdr:cxnSp macro="">
      <xdr:nvCxnSpPr>
        <xdr:cNvPr id="570" name="直線コネクタ 569">
          <a:extLst>
            <a:ext uri="{FF2B5EF4-FFF2-40B4-BE49-F238E27FC236}">
              <a16:creationId xmlns:a16="http://schemas.microsoft.com/office/drawing/2014/main" id="{15639988-BE61-4A45-BEA7-9B67FEA7155B}"/>
            </a:ext>
          </a:extLst>
        </xdr:cNvPr>
        <xdr:cNvCxnSpPr/>
      </xdr:nvCxnSpPr>
      <xdr:spPr>
        <a:xfrm flipV="1">
          <a:off x="18778220" y="10371887"/>
          <a:ext cx="73152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122067</xdr:rowOff>
    </xdr:from>
    <xdr:to>
      <xdr:col>102</xdr:col>
      <xdr:colOff>165100</xdr:colOff>
      <xdr:row>62</xdr:row>
      <xdr:rowOff>52217</xdr:rowOff>
    </xdr:to>
    <xdr:sp macro="" textlink="">
      <xdr:nvSpPr>
        <xdr:cNvPr id="571" name="楕円 570">
          <a:extLst>
            <a:ext uri="{FF2B5EF4-FFF2-40B4-BE49-F238E27FC236}">
              <a16:creationId xmlns:a16="http://schemas.microsoft.com/office/drawing/2014/main" id="{295B4127-40FE-4C48-83FD-11CE5719226D}"/>
            </a:ext>
          </a:extLst>
        </xdr:cNvPr>
        <xdr:cNvSpPr/>
      </xdr:nvSpPr>
      <xdr:spPr>
        <a:xfrm>
          <a:off x="17162780" y="10348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127919</xdr:rowOff>
    </xdr:from>
    <xdr:to>
      <xdr:col>98</xdr:col>
      <xdr:colOff>38100</xdr:colOff>
      <xdr:row>62</xdr:row>
      <xdr:rowOff>58069</xdr:rowOff>
    </xdr:to>
    <xdr:sp macro="" textlink="">
      <xdr:nvSpPr>
        <xdr:cNvPr id="572" name="楕円 571">
          <a:extLst>
            <a:ext uri="{FF2B5EF4-FFF2-40B4-BE49-F238E27FC236}">
              <a16:creationId xmlns:a16="http://schemas.microsoft.com/office/drawing/2014/main" id="{BE43868E-6582-4DF6-B89E-2E2FB4CB4E0D}"/>
            </a:ext>
          </a:extLst>
        </xdr:cNvPr>
        <xdr:cNvSpPr/>
      </xdr:nvSpPr>
      <xdr:spPr>
        <a:xfrm>
          <a:off x="16388080" y="10353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xdr:rowOff>
    </xdr:from>
    <xdr:to>
      <xdr:col>102</xdr:col>
      <xdr:colOff>114300</xdr:colOff>
      <xdr:row>62</xdr:row>
      <xdr:rowOff>7269</xdr:rowOff>
    </xdr:to>
    <xdr:cxnSp macro="">
      <xdr:nvCxnSpPr>
        <xdr:cNvPr id="573" name="直線コネクタ 572">
          <a:extLst>
            <a:ext uri="{FF2B5EF4-FFF2-40B4-BE49-F238E27FC236}">
              <a16:creationId xmlns:a16="http://schemas.microsoft.com/office/drawing/2014/main" id="{2C95A445-FD76-426A-807D-FF74797649EE}"/>
            </a:ext>
          </a:extLst>
        </xdr:cNvPr>
        <xdr:cNvCxnSpPr/>
      </xdr:nvCxnSpPr>
      <xdr:spPr>
        <a:xfrm flipV="1">
          <a:off x="16431260" y="10395097"/>
          <a:ext cx="78232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574" name="n_1aveValue【学校施設】&#10;一人当たり面積">
          <a:extLst>
            <a:ext uri="{FF2B5EF4-FFF2-40B4-BE49-F238E27FC236}">
              <a16:creationId xmlns:a16="http://schemas.microsoft.com/office/drawing/2014/main" id="{B56EB16F-9C2F-48E7-9738-BA6CAA40B68B}"/>
            </a:ext>
          </a:extLst>
        </xdr:cNvPr>
        <xdr:cNvSpPr txBox="1"/>
      </xdr:nvSpPr>
      <xdr:spPr>
        <a:xfrm>
          <a:off x="18561127" y="105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75" name="n_2aveValue【学校施設】&#10;一人当たり面積">
          <a:extLst>
            <a:ext uri="{FF2B5EF4-FFF2-40B4-BE49-F238E27FC236}">
              <a16:creationId xmlns:a16="http://schemas.microsoft.com/office/drawing/2014/main" id="{038DD515-BDEF-43E0-9C7E-54058689BFE8}"/>
            </a:ext>
          </a:extLst>
        </xdr:cNvPr>
        <xdr:cNvSpPr txBox="1"/>
      </xdr:nvSpPr>
      <xdr:spPr>
        <a:xfrm>
          <a:off x="17776267" y="102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576" name="n_3aveValue【学校施設】&#10;一人当たり面積">
          <a:extLst>
            <a:ext uri="{FF2B5EF4-FFF2-40B4-BE49-F238E27FC236}">
              <a16:creationId xmlns:a16="http://schemas.microsoft.com/office/drawing/2014/main" id="{00C66866-240E-48C0-AD00-007AA7231F48}"/>
            </a:ext>
          </a:extLst>
        </xdr:cNvPr>
        <xdr:cNvSpPr txBox="1"/>
      </xdr:nvSpPr>
      <xdr:spPr>
        <a:xfrm>
          <a:off x="17001567" y="105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577" name="n_4aveValue【学校施設】&#10;一人当たり面積">
          <a:extLst>
            <a:ext uri="{FF2B5EF4-FFF2-40B4-BE49-F238E27FC236}">
              <a16:creationId xmlns:a16="http://schemas.microsoft.com/office/drawing/2014/main" id="{118A68D1-25CD-415F-999A-A633C661A201}"/>
            </a:ext>
          </a:extLst>
        </xdr:cNvPr>
        <xdr:cNvSpPr txBox="1"/>
      </xdr:nvSpPr>
      <xdr:spPr>
        <a:xfrm>
          <a:off x="16226867" y="105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52697</xdr:rowOff>
    </xdr:from>
    <xdr:ext cx="469744" cy="259045"/>
    <xdr:sp macro="" textlink="">
      <xdr:nvSpPr>
        <xdr:cNvPr id="578" name="n_1mainValue【学校施設】&#10;一人当たり面積">
          <a:extLst>
            <a:ext uri="{FF2B5EF4-FFF2-40B4-BE49-F238E27FC236}">
              <a16:creationId xmlns:a16="http://schemas.microsoft.com/office/drawing/2014/main" id="{F6C96BBC-B18D-474A-8BDA-D7EEC643EE75}"/>
            </a:ext>
          </a:extLst>
        </xdr:cNvPr>
        <xdr:cNvSpPr txBox="1"/>
      </xdr:nvSpPr>
      <xdr:spPr>
        <a:xfrm>
          <a:off x="185611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68744</xdr:rowOff>
    </xdr:from>
    <xdr:ext cx="469744" cy="259045"/>
    <xdr:sp macro="" textlink="">
      <xdr:nvSpPr>
        <xdr:cNvPr id="579" name="n_3mainValue【学校施設】&#10;一人当たり面積">
          <a:extLst>
            <a:ext uri="{FF2B5EF4-FFF2-40B4-BE49-F238E27FC236}">
              <a16:creationId xmlns:a16="http://schemas.microsoft.com/office/drawing/2014/main" id="{BA92A9F1-A151-4C1A-BF03-1C70A3AD07E4}"/>
            </a:ext>
          </a:extLst>
        </xdr:cNvPr>
        <xdr:cNvSpPr txBox="1"/>
      </xdr:nvSpPr>
      <xdr:spPr>
        <a:xfrm>
          <a:off x="17001567" y="101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74596</xdr:rowOff>
    </xdr:from>
    <xdr:ext cx="469744" cy="259045"/>
    <xdr:sp macro="" textlink="">
      <xdr:nvSpPr>
        <xdr:cNvPr id="580" name="n_4mainValue【学校施設】&#10;一人当たり面積">
          <a:extLst>
            <a:ext uri="{FF2B5EF4-FFF2-40B4-BE49-F238E27FC236}">
              <a16:creationId xmlns:a16="http://schemas.microsoft.com/office/drawing/2014/main" id="{7B3267B9-C9DF-4BDB-A717-3754500F099F}"/>
            </a:ext>
          </a:extLst>
        </xdr:cNvPr>
        <xdr:cNvSpPr txBox="1"/>
      </xdr:nvSpPr>
      <xdr:spPr>
        <a:xfrm>
          <a:off x="16226867" y="101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a:extLst>
            <a:ext uri="{FF2B5EF4-FFF2-40B4-BE49-F238E27FC236}">
              <a16:creationId xmlns:a16="http://schemas.microsoft.com/office/drawing/2014/main" id="{5C22DD54-7D39-47B8-9A69-3BC6B6BC8FD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a:extLst>
            <a:ext uri="{FF2B5EF4-FFF2-40B4-BE49-F238E27FC236}">
              <a16:creationId xmlns:a16="http://schemas.microsoft.com/office/drawing/2014/main" id="{2FEC91B1-6B66-4BF0-B0E7-899796535D9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a:extLst>
            <a:ext uri="{FF2B5EF4-FFF2-40B4-BE49-F238E27FC236}">
              <a16:creationId xmlns:a16="http://schemas.microsoft.com/office/drawing/2014/main" id="{B862A51D-DB86-4D49-858E-27532D84D83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a:extLst>
            <a:ext uri="{FF2B5EF4-FFF2-40B4-BE49-F238E27FC236}">
              <a16:creationId xmlns:a16="http://schemas.microsoft.com/office/drawing/2014/main" id="{3DEDA779-CB7B-4D5A-B216-03262A18AD0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a:extLst>
            <a:ext uri="{FF2B5EF4-FFF2-40B4-BE49-F238E27FC236}">
              <a16:creationId xmlns:a16="http://schemas.microsoft.com/office/drawing/2014/main" id="{9147E5CA-62C8-4579-9481-253B97F709E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a:extLst>
            <a:ext uri="{FF2B5EF4-FFF2-40B4-BE49-F238E27FC236}">
              <a16:creationId xmlns:a16="http://schemas.microsoft.com/office/drawing/2014/main" id="{67EE7AB2-79E7-41BD-AF83-440153A6A77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a:extLst>
            <a:ext uri="{FF2B5EF4-FFF2-40B4-BE49-F238E27FC236}">
              <a16:creationId xmlns:a16="http://schemas.microsoft.com/office/drawing/2014/main" id="{BA53E653-07C7-4AF7-AEC4-32DD7920E05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a:extLst>
            <a:ext uri="{FF2B5EF4-FFF2-40B4-BE49-F238E27FC236}">
              <a16:creationId xmlns:a16="http://schemas.microsoft.com/office/drawing/2014/main" id="{4A8254D0-EB83-455A-B072-9DBA66832EC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B89395C3-A450-489E-AA57-A604E28D0D9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6B3BA176-22BC-4913-8233-88BFCC356EE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59AD52F9-107F-47D0-BDC9-63DC6A711BF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8928E72B-4B90-4194-8A6A-C63B80235E2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8C9AE8B6-7709-4CAC-8D95-2893A140AF2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844EAD79-BA0B-49DE-8163-FBA0C8E14A1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2CBFD637-8746-40E6-85BE-6CEFED822AA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BEA22CEF-D5A8-4A8B-950F-17A6D0FFB061}"/>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7" name="正方形/長方形 596">
          <a:extLst>
            <a:ext uri="{FF2B5EF4-FFF2-40B4-BE49-F238E27FC236}">
              <a16:creationId xmlns:a16="http://schemas.microsoft.com/office/drawing/2014/main" id="{A02CF072-DED9-4DDB-B712-103D8DCEF7A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8" name="正方形/長方形 597">
          <a:extLst>
            <a:ext uri="{FF2B5EF4-FFF2-40B4-BE49-F238E27FC236}">
              <a16:creationId xmlns:a16="http://schemas.microsoft.com/office/drawing/2014/main" id="{C12514DD-FCC4-42A1-815B-62BC91ADA02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9" name="正方形/長方形 598">
          <a:extLst>
            <a:ext uri="{FF2B5EF4-FFF2-40B4-BE49-F238E27FC236}">
              <a16:creationId xmlns:a16="http://schemas.microsoft.com/office/drawing/2014/main" id="{4DBB852A-8CBC-400D-82F9-29F970DCC62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0" name="正方形/長方形 599">
          <a:extLst>
            <a:ext uri="{FF2B5EF4-FFF2-40B4-BE49-F238E27FC236}">
              <a16:creationId xmlns:a16="http://schemas.microsoft.com/office/drawing/2014/main" id="{EA873822-324B-45A3-9F22-5EA6D536CF3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1" name="正方形/長方形 600">
          <a:extLst>
            <a:ext uri="{FF2B5EF4-FFF2-40B4-BE49-F238E27FC236}">
              <a16:creationId xmlns:a16="http://schemas.microsoft.com/office/drawing/2014/main" id="{38C2C468-17F6-4FEC-894D-2419B4C172D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2" name="正方形/長方形 601">
          <a:extLst>
            <a:ext uri="{FF2B5EF4-FFF2-40B4-BE49-F238E27FC236}">
              <a16:creationId xmlns:a16="http://schemas.microsoft.com/office/drawing/2014/main" id="{40A0C7BD-007D-4E0A-B95D-4654210979B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3" name="正方形/長方形 602">
          <a:extLst>
            <a:ext uri="{FF2B5EF4-FFF2-40B4-BE49-F238E27FC236}">
              <a16:creationId xmlns:a16="http://schemas.microsoft.com/office/drawing/2014/main" id="{8411EC0D-EF67-46E8-BA26-0B11EF9F870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4" name="正方形/長方形 603">
          <a:extLst>
            <a:ext uri="{FF2B5EF4-FFF2-40B4-BE49-F238E27FC236}">
              <a16:creationId xmlns:a16="http://schemas.microsoft.com/office/drawing/2014/main" id="{E758D25C-ADF6-4609-98AD-2B3C0CCE74B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5" name="テキスト ボックス 604">
          <a:extLst>
            <a:ext uri="{FF2B5EF4-FFF2-40B4-BE49-F238E27FC236}">
              <a16:creationId xmlns:a16="http://schemas.microsoft.com/office/drawing/2014/main" id="{947087AC-578A-41F9-886D-5F3F4D91C0A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6" name="直線コネクタ 605">
          <a:extLst>
            <a:ext uri="{FF2B5EF4-FFF2-40B4-BE49-F238E27FC236}">
              <a16:creationId xmlns:a16="http://schemas.microsoft.com/office/drawing/2014/main" id="{1A2ABB1E-2AE4-498E-8DA3-43DC327A44F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7" name="テキスト ボックス 606">
          <a:extLst>
            <a:ext uri="{FF2B5EF4-FFF2-40B4-BE49-F238E27FC236}">
              <a16:creationId xmlns:a16="http://schemas.microsoft.com/office/drawing/2014/main" id="{3F4FEA7E-5052-478B-9FE9-AC2052B4231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8" name="直線コネクタ 607">
          <a:extLst>
            <a:ext uri="{FF2B5EF4-FFF2-40B4-BE49-F238E27FC236}">
              <a16:creationId xmlns:a16="http://schemas.microsoft.com/office/drawing/2014/main" id="{5CFB3AD6-E29B-4D29-A529-10608683ED5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4582E942-4427-42F6-B7A4-8A422683E1F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0" name="直線コネクタ 609">
          <a:extLst>
            <a:ext uri="{FF2B5EF4-FFF2-40B4-BE49-F238E27FC236}">
              <a16:creationId xmlns:a16="http://schemas.microsoft.com/office/drawing/2014/main" id="{BB647345-BD86-4BFA-BCF9-411215E4874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1" name="テキスト ボックス 610">
          <a:extLst>
            <a:ext uri="{FF2B5EF4-FFF2-40B4-BE49-F238E27FC236}">
              <a16:creationId xmlns:a16="http://schemas.microsoft.com/office/drawing/2014/main" id="{7F1B94E6-CF66-4200-ACF0-BC1ABBF73C5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2" name="直線コネクタ 611">
          <a:extLst>
            <a:ext uri="{FF2B5EF4-FFF2-40B4-BE49-F238E27FC236}">
              <a16:creationId xmlns:a16="http://schemas.microsoft.com/office/drawing/2014/main" id="{2FCA9FD4-EE8F-4AB4-A56A-0492DED5560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3" name="テキスト ボックス 612">
          <a:extLst>
            <a:ext uri="{FF2B5EF4-FFF2-40B4-BE49-F238E27FC236}">
              <a16:creationId xmlns:a16="http://schemas.microsoft.com/office/drawing/2014/main" id="{A2A93B4F-7C18-4A85-8435-20C19B32775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4" name="直線コネクタ 613">
          <a:extLst>
            <a:ext uri="{FF2B5EF4-FFF2-40B4-BE49-F238E27FC236}">
              <a16:creationId xmlns:a16="http://schemas.microsoft.com/office/drawing/2014/main" id="{53A1A5A3-1027-4C14-BBE2-B5C0879409F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5" name="テキスト ボックス 614">
          <a:extLst>
            <a:ext uri="{FF2B5EF4-FFF2-40B4-BE49-F238E27FC236}">
              <a16:creationId xmlns:a16="http://schemas.microsoft.com/office/drawing/2014/main" id="{8065722D-ACFF-4E07-BBC4-F1C71A9F4BA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6" name="直線コネクタ 615">
          <a:extLst>
            <a:ext uri="{FF2B5EF4-FFF2-40B4-BE49-F238E27FC236}">
              <a16:creationId xmlns:a16="http://schemas.microsoft.com/office/drawing/2014/main" id="{6C1EFCEC-E0A6-4921-B4C2-8ADF64EDD17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7" name="テキスト ボックス 616">
          <a:extLst>
            <a:ext uri="{FF2B5EF4-FFF2-40B4-BE49-F238E27FC236}">
              <a16:creationId xmlns:a16="http://schemas.microsoft.com/office/drawing/2014/main" id="{6216C989-912C-4507-A046-835800FDF0E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8" name="直線コネクタ 617">
          <a:extLst>
            <a:ext uri="{FF2B5EF4-FFF2-40B4-BE49-F238E27FC236}">
              <a16:creationId xmlns:a16="http://schemas.microsoft.com/office/drawing/2014/main" id="{6564B73A-0C80-489B-84F7-98F0ADBECE2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9" name="テキスト ボックス 618">
          <a:extLst>
            <a:ext uri="{FF2B5EF4-FFF2-40B4-BE49-F238E27FC236}">
              <a16:creationId xmlns:a16="http://schemas.microsoft.com/office/drawing/2014/main" id="{98A24116-E992-40AD-BA66-290AD38BFE9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a:extLst>
            <a:ext uri="{FF2B5EF4-FFF2-40B4-BE49-F238E27FC236}">
              <a16:creationId xmlns:a16="http://schemas.microsoft.com/office/drawing/2014/main" id="{7807BA8D-89AA-4C4B-83CA-693FB813243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a:extLst>
            <a:ext uri="{FF2B5EF4-FFF2-40B4-BE49-F238E27FC236}">
              <a16:creationId xmlns:a16="http://schemas.microsoft.com/office/drawing/2014/main" id="{E83FAAE8-591E-4866-A86B-0A1CA60B6CC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22" name="直線コネクタ 621">
          <a:extLst>
            <a:ext uri="{FF2B5EF4-FFF2-40B4-BE49-F238E27FC236}">
              <a16:creationId xmlns:a16="http://schemas.microsoft.com/office/drawing/2014/main" id="{CFFC2AB5-B2A6-4853-9202-1BAEAC775729}"/>
            </a:ext>
          </a:extLst>
        </xdr:cNvPr>
        <xdr:cNvCxnSpPr/>
      </xdr:nvCxnSpPr>
      <xdr:spPr>
        <a:xfrm flipV="1">
          <a:off x="14375764" y="1678141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3" name="【公民館】&#10;有形固定資産減価償却率最小値テキスト">
          <a:extLst>
            <a:ext uri="{FF2B5EF4-FFF2-40B4-BE49-F238E27FC236}">
              <a16:creationId xmlns:a16="http://schemas.microsoft.com/office/drawing/2014/main" id="{92272A23-14B3-435E-854A-7F37F4D8A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4" name="直線コネクタ 623">
          <a:extLst>
            <a:ext uri="{FF2B5EF4-FFF2-40B4-BE49-F238E27FC236}">
              <a16:creationId xmlns:a16="http://schemas.microsoft.com/office/drawing/2014/main" id="{D104684D-E09F-466C-8220-FA7FF321F3D2}"/>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25" name="【公民館】&#10;有形固定資産減価償却率最大値テキスト">
          <a:extLst>
            <a:ext uri="{FF2B5EF4-FFF2-40B4-BE49-F238E27FC236}">
              <a16:creationId xmlns:a16="http://schemas.microsoft.com/office/drawing/2014/main" id="{9F942131-13FD-445A-9658-6454821CA532}"/>
            </a:ext>
          </a:extLst>
        </xdr:cNvPr>
        <xdr:cNvSpPr txBox="1"/>
      </xdr:nvSpPr>
      <xdr:spPr>
        <a:xfrm>
          <a:off x="1441450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26" name="直線コネクタ 625">
          <a:extLst>
            <a:ext uri="{FF2B5EF4-FFF2-40B4-BE49-F238E27FC236}">
              <a16:creationId xmlns:a16="http://schemas.microsoft.com/office/drawing/2014/main" id="{D7F78B88-1AC9-45FF-8DF8-62DAC8456BA4}"/>
            </a:ext>
          </a:extLst>
        </xdr:cNvPr>
        <xdr:cNvCxnSpPr/>
      </xdr:nvCxnSpPr>
      <xdr:spPr>
        <a:xfrm>
          <a:off x="1428750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27" name="【公民館】&#10;有形固定資産減価償却率平均値テキスト">
          <a:extLst>
            <a:ext uri="{FF2B5EF4-FFF2-40B4-BE49-F238E27FC236}">
              <a16:creationId xmlns:a16="http://schemas.microsoft.com/office/drawing/2014/main" id="{323B60F8-45A2-47F9-8FBC-E0925059FCC5}"/>
            </a:ext>
          </a:extLst>
        </xdr:cNvPr>
        <xdr:cNvSpPr txBox="1"/>
      </xdr:nvSpPr>
      <xdr:spPr>
        <a:xfrm>
          <a:off x="14414500" y="17543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28" name="フローチャート: 判断 627">
          <a:extLst>
            <a:ext uri="{FF2B5EF4-FFF2-40B4-BE49-F238E27FC236}">
              <a16:creationId xmlns:a16="http://schemas.microsoft.com/office/drawing/2014/main" id="{42621A60-0EA5-4783-8486-F89E03CB9BA2}"/>
            </a:ext>
          </a:extLst>
        </xdr:cNvPr>
        <xdr:cNvSpPr/>
      </xdr:nvSpPr>
      <xdr:spPr>
        <a:xfrm>
          <a:off x="14325600" y="176880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29" name="フローチャート: 判断 628">
          <a:extLst>
            <a:ext uri="{FF2B5EF4-FFF2-40B4-BE49-F238E27FC236}">
              <a16:creationId xmlns:a16="http://schemas.microsoft.com/office/drawing/2014/main" id="{1237A285-2A89-433F-B5C3-66244127C9A4}"/>
            </a:ext>
          </a:extLst>
        </xdr:cNvPr>
        <xdr:cNvSpPr/>
      </xdr:nvSpPr>
      <xdr:spPr>
        <a:xfrm>
          <a:off x="1357884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30" name="フローチャート: 判断 629">
          <a:extLst>
            <a:ext uri="{FF2B5EF4-FFF2-40B4-BE49-F238E27FC236}">
              <a16:creationId xmlns:a16="http://schemas.microsoft.com/office/drawing/2014/main" id="{F2070F8B-31B9-4773-8521-18B0D386FF10}"/>
            </a:ext>
          </a:extLst>
        </xdr:cNvPr>
        <xdr:cNvSpPr/>
      </xdr:nvSpPr>
      <xdr:spPr>
        <a:xfrm>
          <a:off x="128041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31" name="フローチャート: 判断 630">
          <a:extLst>
            <a:ext uri="{FF2B5EF4-FFF2-40B4-BE49-F238E27FC236}">
              <a16:creationId xmlns:a16="http://schemas.microsoft.com/office/drawing/2014/main" id="{E5A09166-A119-4A1A-B02D-3209F20D8B40}"/>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32" name="フローチャート: 判断 631">
          <a:extLst>
            <a:ext uri="{FF2B5EF4-FFF2-40B4-BE49-F238E27FC236}">
              <a16:creationId xmlns:a16="http://schemas.microsoft.com/office/drawing/2014/main" id="{31D2066D-E28F-46E8-9967-C7D633C605C2}"/>
            </a:ext>
          </a:extLst>
        </xdr:cNvPr>
        <xdr:cNvSpPr/>
      </xdr:nvSpPr>
      <xdr:spPr>
        <a:xfrm>
          <a:off x="1123188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08FFF2F-C72C-47FF-97E7-9C627ECAAAA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0B25351-A5BF-4233-9F5D-0F27B79C29A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C8F307B-0017-43C6-9601-ACF284DA9B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FF0104E6-73EC-41E1-A13B-09940C63DA8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11C91A5-5023-4588-A634-62A3DDB0346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638" name="楕円 637">
          <a:extLst>
            <a:ext uri="{FF2B5EF4-FFF2-40B4-BE49-F238E27FC236}">
              <a16:creationId xmlns:a16="http://schemas.microsoft.com/office/drawing/2014/main" id="{82565B1A-ADFC-457C-AAA5-8376F0F15E84}"/>
            </a:ext>
          </a:extLst>
        </xdr:cNvPr>
        <xdr:cNvSpPr/>
      </xdr:nvSpPr>
      <xdr:spPr>
        <a:xfrm>
          <a:off x="14325600" y="177598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639" name="【公民館】&#10;有形固定資産減価償却率該当値テキスト">
          <a:extLst>
            <a:ext uri="{FF2B5EF4-FFF2-40B4-BE49-F238E27FC236}">
              <a16:creationId xmlns:a16="http://schemas.microsoft.com/office/drawing/2014/main" id="{1015D3AB-4F58-4220-8C6B-3A8EE06532B8}"/>
            </a:ext>
          </a:extLst>
        </xdr:cNvPr>
        <xdr:cNvSpPr txBox="1"/>
      </xdr:nvSpPr>
      <xdr:spPr>
        <a:xfrm>
          <a:off x="14414500"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640" name="楕円 639">
          <a:extLst>
            <a:ext uri="{FF2B5EF4-FFF2-40B4-BE49-F238E27FC236}">
              <a16:creationId xmlns:a16="http://schemas.microsoft.com/office/drawing/2014/main" id="{8B53636E-FBD4-443C-B836-00EE1A505676}"/>
            </a:ext>
          </a:extLst>
        </xdr:cNvPr>
        <xdr:cNvSpPr/>
      </xdr:nvSpPr>
      <xdr:spPr>
        <a:xfrm>
          <a:off x="1357884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106</xdr:row>
      <xdr:rowOff>37012</xdr:rowOff>
    </xdr:to>
    <xdr:cxnSp macro="">
      <xdr:nvCxnSpPr>
        <xdr:cNvPr id="641" name="直線コネクタ 640">
          <a:extLst>
            <a:ext uri="{FF2B5EF4-FFF2-40B4-BE49-F238E27FC236}">
              <a16:creationId xmlns:a16="http://schemas.microsoft.com/office/drawing/2014/main" id="{0253C110-9807-4E45-BCB2-8298966C52B7}"/>
            </a:ext>
          </a:extLst>
        </xdr:cNvPr>
        <xdr:cNvCxnSpPr/>
      </xdr:nvCxnSpPr>
      <xdr:spPr>
        <a:xfrm>
          <a:off x="13629640" y="17719221"/>
          <a:ext cx="74676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642" name="楕円 641">
          <a:extLst>
            <a:ext uri="{FF2B5EF4-FFF2-40B4-BE49-F238E27FC236}">
              <a16:creationId xmlns:a16="http://schemas.microsoft.com/office/drawing/2014/main" id="{45E7B9CE-D7BD-4D93-8F8E-FA96CF55AEC6}"/>
            </a:ext>
          </a:extLst>
        </xdr:cNvPr>
        <xdr:cNvSpPr/>
      </xdr:nvSpPr>
      <xdr:spPr>
        <a:xfrm>
          <a:off x="1202944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43" name="楕円 642">
          <a:extLst>
            <a:ext uri="{FF2B5EF4-FFF2-40B4-BE49-F238E27FC236}">
              <a16:creationId xmlns:a16="http://schemas.microsoft.com/office/drawing/2014/main" id="{92A17C7F-A61D-48F2-A6C4-1EF567D737DE}"/>
            </a:ext>
          </a:extLst>
        </xdr:cNvPr>
        <xdr:cNvSpPr/>
      </xdr:nvSpPr>
      <xdr:spPr>
        <a:xfrm>
          <a:off x="1123188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105</xdr:row>
      <xdr:rowOff>117021</xdr:rowOff>
    </xdr:to>
    <xdr:cxnSp macro="">
      <xdr:nvCxnSpPr>
        <xdr:cNvPr id="644" name="直線コネクタ 643">
          <a:extLst>
            <a:ext uri="{FF2B5EF4-FFF2-40B4-BE49-F238E27FC236}">
              <a16:creationId xmlns:a16="http://schemas.microsoft.com/office/drawing/2014/main" id="{81DF2B97-757F-49A7-8BCF-AB89C19C3B28}"/>
            </a:ext>
          </a:extLst>
        </xdr:cNvPr>
        <xdr:cNvCxnSpPr/>
      </xdr:nvCxnSpPr>
      <xdr:spPr>
        <a:xfrm>
          <a:off x="11282680" y="17696362"/>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45" name="n_1aveValue【公民館】&#10;有形固定資産減価償却率">
          <a:extLst>
            <a:ext uri="{FF2B5EF4-FFF2-40B4-BE49-F238E27FC236}">
              <a16:creationId xmlns:a16="http://schemas.microsoft.com/office/drawing/2014/main" id="{49F41989-6CC9-47B4-9275-C785E5912481}"/>
            </a:ext>
          </a:extLst>
        </xdr:cNvPr>
        <xdr:cNvSpPr txBox="1"/>
      </xdr:nvSpPr>
      <xdr:spPr>
        <a:xfrm>
          <a:off x="134372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46" name="n_2aveValue【公民館】&#10;有形固定資産減価償却率">
          <a:extLst>
            <a:ext uri="{FF2B5EF4-FFF2-40B4-BE49-F238E27FC236}">
              <a16:creationId xmlns:a16="http://schemas.microsoft.com/office/drawing/2014/main" id="{83266392-A72A-4BA4-A3C7-19C653A25F7D}"/>
            </a:ext>
          </a:extLst>
        </xdr:cNvPr>
        <xdr:cNvSpPr txBox="1"/>
      </xdr:nvSpPr>
      <xdr:spPr>
        <a:xfrm>
          <a:off x="12675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47" name="n_3aveValue【公民館】&#10;有形固定資産減価償却率">
          <a:extLst>
            <a:ext uri="{FF2B5EF4-FFF2-40B4-BE49-F238E27FC236}">
              <a16:creationId xmlns:a16="http://schemas.microsoft.com/office/drawing/2014/main" id="{F9B17962-76C1-4D1F-B566-4C50C30B9C04}"/>
            </a:ext>
          </a:extLst>
        </xdr:cNvPr>
        <xdr:cNvSpPr txBox="1"/>
      </xdr:nvSpPr>
      <xdr:spPr>
        <a:xfrm>
          <a:off x="119005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48" name="n_4aveValue【公民館】&#10;有形固定資産減価償却率">
          <a:extLst>
            <a:ext uri="{FF2B5EF4-FFF2-40B4-BE49-F238E27FC236}">
              <a16:creationId xmlns:a16="http://schemas.microsoft.com/office/drawing/2014/main" id="{4671598E-CB97-4D52-A561-761974CAFC82}"/>
            </a:ext>
          </a:extLst>
        </xdr:cNvPr>
        <xdr:cNvSpPr txBox="1"/>
      </xdr:nvSpPr>
      <xdr:spPr>
        <a:xfrm>
          <a:off x="1110298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158948</xdr:rowOff>
    </xdr:from>
    <xdr:ext cx="405111" cy="259045"/>
    <xdr:sp macro="" textlink="">
      <xdr:nvSpPr>
        <xdr:cNvPr id="649" name="n_1mainValue【公民館】&#10;有形固定資産減価償却率">
          <a:extLst>
            <a:ext uri="{FF2B5EF4-FFF2-40B4-BE49-F238E27FC236}">
              <a16:creationId xmlns:a16="http://schemas.microsoft.com/office/drawing/2014/main" id="{4A2762E0-7A86-42A6-8DC1-0F0A5F5F9434}"/>
            </a:ext>
          </a:extLst>
        </xdr:cNvPr>
        <xdr:cNvSpPr txBox="1"/>
      </xdr:nvSpPr>
      <xdr:spPr>
        <a:xfrm>
          <a:off x="134372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12898</xdr:rowOff>
    </xdr:from>
    <xdr:ext cx="405111" cy="259045"/>
    <xdr:sp macro="" textlink="">
      <xdr:nvSpPr>
        <xdr:cNvPr id="650" name="n_3mainValue【公民館】&#10;有形固定資産減価償却率">
          <a:extLst>
            <a:ext uri="{FF2B5EF4-FFF2-40B4-BE49-F238E27FC236}">
              <a16:creationId xmlns:a16="http://schemas.microsoft.com/office/drawing/2014/main" id="{6227D6F2-8C6A-4ECE-9F0B-F7484F21EF30}"/>
            </a:ext>
          </a:extLst>
        </xdr:cNvPr>
        <xdr:cNvSpPr txBox="1"/>
      </xdr:nvSpPr>
      <xdr:spPr>
        <a:xfrm>
          <a:off x="119005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51" name="n_4mainValue【公民館】&#10;有形固定資産減価償却率">
          <a:extLst>
            <a:ext uri="{FF2B5EF4-FFF2-40B4-BE49-F238E27FC236}">
              <a16:creationId xmlns:a16="http://schemas.microsoft.com/office/drawing/2014/main" id="{20261F0D-A212-47AE-BCA7-81623F4D648A}"/>
            </a:ext>
          </a:extLst>
        </xdr:cNvPr>
        <xdr:cNvSpPr txBox="1"/>
      </xdr:nvSpPr>
      <xdr:spPr>
        <a:xfrm>
          <a:off x="11102984" y="1742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775F2A0D-1131-4C45-8FF4-9154770F1A2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186C4D6B-3A20-496B-BDB9-0EB1BCE5EF3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6A36BE77-82BE-412C-BBBF-65672186C0E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B08A72A1-C468-4DBE-85A3-732A6B96AFA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AD923948-F0A3-484A-9C1F-9180295F878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DB5FDF6E-F75D-40C9-A171-9A1CF46FEE2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35D6E360-2AF7-4912-98A8-09D112A7A57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FEF8582E-07FD-4D93-BA74-9CF85BC5688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173252E8-54C6-434A-953B-1F1DAC1FAB2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E126B884-54E8-4D4F-800E-BF3AD93F033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2" name="直線コネクタ 661">
          <a:extLst>
            <a:ext uri="{FF2B5EF4-FFF2-40B4-BE49-F238E27FC236}">
              <a16:creationId xmlns:a16="http://schemas.microsoft.com/office/drawing/2014/main" id="{10894038-9FA4-42F6-8F46-042AA94A52E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3" name="テキスト ボックス 662">
          <a:extLst>
            <a:ext uri="{FF2B5EF4-FFF2-40B4-BE49-F238E27FC236}">
              <a16:creationId xmlns:a16="http://schemas.microsoft.com/office/drawing/2014/main" id="{8B265B58-60F0-429F-9F85-C65460CCA0A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4" name="直線コネクタ 663">
          <a:extLst>
            <a:ext uri="{FF2B5EF4-FFF2-40B4-BE49-F238E27FC236}">
              <a16:creationId xmlns:a16="http://schemas.microsoft.com/office/drawing/2014/main" id="{C3E63F98-4848-4D14-8675-EA2F5F0BF0E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5" name="テキスト ボックス 664">
          <a:extLst>
            <a:ext uri="{FF2B5EF4-FFF2-40B4-BE49-F238E27FC236}">
              <a16:creationId xmlns:a16="http://schemas.microsoft.com/office/drawing/2014/main" id="{B6A815E2-5953-4B79-9C97-3DF0DCC964E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6" name="直線コネクタ 665">
          <a:extLst>
            <a:ext uri="{FF2B5EF4-FFF2-40B4-BE49-F238E27FC236}">
              <a16:creationId xmlns:a16="http://schemas.microsoft.com/office/drawing/2014/main" id="{707C5FA2-E2E1-4858-B181-79BAB4B2339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7" name="テキスト ボックス 666">
          <a:extLst>
            <a:ext uri="{FF2B5EF4-FFF2-40B4-BE49-F238E27FC236}">
              <a16:creationId xmlns:a16="http://schemas.microsoft.com/office/drawing/2014/main" id="{C24124BC-ED60-4510-9C91-EBDBC2290E2A}"/>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8" name="直線コネクタ 667">
          <a:extLst>
            <a:ext uri="{FF2B5EF4-FFF2-40B4-BE49-F238E27FC236}">
              <a16:creationId xmlns:a16="http://schemas.microsoft.com/office/drawing/2014/main" id="{8064304B-ECEB-49D7-8CC8-240DB8873D93}"/>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9" name="テキスト ボックス 668">
          <a:extLst>
            <a:ext uri="{FF2B5EF4-FFF2-40B4-BE49-F238E27FC236}">
              <a16:creationId xmlns:a16="http://schemas.microsoft.com/office/drawing/2014/main" id="{EE5F7503-39A7-4EC8-B83C-525B432ACAB8}"/>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0" name="直線コネクタ 669">
          <a:extLst>
            <a:ext uri="{FF2B5EF4-FFF2-40B4-BE49-F238E27FC236}">
              <a16:creationId xmlns:a16="http://schemas.microsoft.com/office/drawing/2014/main" id="{EC652833-64D7-466F-BFD7-D2D5CDF67D0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1" name="テキスト ボックス 670">
          <a:extLst>
            <a:ext uri="{FF2B5EF4-FFF2-40B4-BE49-F238E27FC236}">
              <a16:creationId xmlns:a16="http://schemas.microsoft.com/office/drawing/2014/main" id="{B30C7863-4474-48F3-BCC1-E7D268876348}"/>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a:extLst>
            <a:ext uri="{FF2B5EF4-FFF2-40B4-BE49-F238E27FC236}">
              <a16:creationId xmlns:a16="http://schemas.microsoft.com/office/drawing/2014/main" id="{A046F6E1-5288-4B0F-9FDB-FD68E0CE109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3" name="テキスト ボックス 672">
          <a:extLst>
            <a:ext uri="{FF2B5EF4-FFF2-40B4-BE49-F238E27FC236}">
              <a16:creationId xmlns:a16="http://schemas.microsoft.com/office/drawing/2014/main" id="{4757A007-7D74-4C2F-A2F8-9F263C15FE3D}"/>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a:extLst>
            <a:ext uri="{FF2B5EF4-FFF2-40B4-BE49-F238E27FC236}">
              <a16:creationId xmlns:a16="http://schemas.microsoft.com/office/drawing/2014/main" id="{69078B58-43C1-48ED-A6BF-FAB97FFA61B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75" name="直線コネクタ 674">
          <a:extLst>
            <a:ext uri="{FF2B5EF4-FFF2-40B4-BE49-F238E27FC236}">
              <a16:creationId xmlns:a16="http://schemas.microsoft.com/office/drawing/2014/main" id="{9CD1C365-271E-41E2-8875-8DAE5C4DB075}"/>
            </a:ext>
          </a:extLst>
        </xdr:cNvPr>
        <xdr:cNvCxnSpPr/>
      </xdr:nvCxnSpPr>
      <xdr:spPr>
        <a:xfrm flipV="1">
          <a:off x="19509104" y="16911980"/>
          <a:ext cx="0" cy="1344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76" name="【公民館】&#10;一人当たり面積最小値テキスト">
          <a:extLst>
            <a:ext uri="{FF2B5EF4-FFF2-40B4-BE49-F238E27FC236}">
              <a16:creationId xmlns:a16="http://schemas.microsoft.com/office/drawing/2014/main" id="{5A56F857-D27C-46A7-B57B-307B7FD959C7}"/>
            </a:ext>
          </a:extLst>
        </xdr:cNvPr>
        <xdr:cNvSpPr txBox="1"/>
      </xdr:nvSpPr>
      <xdr:spPr>
        <a:xfrm>
          <a:off x="19547840" y="182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77" name="直線コネクタ 676">
          <a:extLst>
            <a:ext uri="{FF2B5EF4-FFF2-40B4-BE49-F238E27FC236}">
              <a16:creationId xmlns:a16="http://schemas.microsoft.com/office/drawing/2014/main" id="{4C8B2319-7982-40B5-BC77-BA7811BB312D}"/>
            </a:ext>
          </a:extLst>
        </xdr:cNvPr>
        <xdr:cNvCxnSpPr/>
      </xdr:nvCxnSpPr>
      <xdr:spPr>
        <a:xfrm>
          <a:off x="19443700" y="18256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78" name="【公民館】&#10;一人当たり面積最大値テキスト">
          <a:extLst>
            <a:ext uri="{FF2B5EF4-FFF2-40B4-BE49-F238E27FC236}">
              <a16:creationId xmlns:a16="http://schemas.microsoft.com/office/drawing/2014/main" id="{FEF27FBC-2A6B-4FBE-9F9A-CC4CFAAEFBF2}"/>
            </a:ext>
          </a:extLst>
        </xdr:cNvPr>
        <xdr:cNvSpPr txBox="1"/>
      </xdr:nvSpPr>
      <xdr:spPr>
        <a:xfrm>
          <a:off x="19547840" y="1669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79" name="直線コネクタ 678">
          <a:extLst>
            <a:ext uri="{FF2B5EF4-FFF2-40B4-BE49-F238E27FC236}">
              <a16:creationId xmlns:a16="http://schemas.microsoft.com/office/drawing/2014/main" id="{3A3A7C4A-B2F4-42F6-B72A-75A82B5CABDC}"/>
            </a:ext>
          </a:extLst>
        </xdr:cNvPr>
        <xdr:cNvCxnSpPr/>
      </xdr:nvCxnSpPr>
      <xdr:spPr>
        <a:xfrm>
          <a:off x="19443700" y="1691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80" name="【公民館】&#10;一人当たり面積平均値テキスト">
          <a:extLst>
            <a:ext uri="{FF2B5EF4-FFF2-40B4-BE49-F238E27FC236}">
              <a16:creationId xmlns:a16="http://schemas.microsoft.com/office/drawing/2014/main" id="{7915F6F5-F43C-4A59-8230-8150E687B8FB}"/>
            </a:ext>
          </a:extLst>
        </xdr:cNvPr>
        <xdr:cNvSpPr txBox="1"/>
      </xdr:nvSpPr>
      <xdr:spPr>
        <a:xfrm>
          <a:off x="19547840" y="1798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81" name="フローチャート: 判断 680">
          <a:extLst>
            <a:ext uri="{FF2B5EF4-FFF2-40B4-BE49-F238E27FC236}">
              <a16:creationId xmlns:a16="http://schemas.microsoft.com/office/drawing/2014/main" id="{B282BBFB-C198-4598-BAF4-DD64BE7D9C27}"/>
            </a:ext>
          </a:extLst>
        </xdr:cNvPr>
        <xdr:cNvSpPr/>
      </xdr:nvSpPr>
      <xdr:spPr>
        <a:xfrm>
          <a:off x="19458940" y="18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82" name="フローチャート: 判断 681">
          <a:extLst>
            <a:ext uri="{FF2B5EF4-FFF2-40B4-BE49-F238E27FC236}">
              <a16:creationId xmlns:a16="http://schemas.microsoft.com/office/drawing/2014/main" id="{D89B5345-8259-439F-AD87-9C0638691226}"/>
            </a:ext>
          </a:extLst>
        </xdr:cNvPr>
        <xdr:cNvSpPr/>
      </xdr:nvSpPr>
      <xdr:spPr>
        <a:xfrm>
          <a:off x="18735040" y="18133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83" name="フローチャート: 判断 682">
          <a:extLst>
            <a:ext uri="{FF2B5EF4-FFF2-40B4-BE49-F238E27FC236}">
              <a16:creationId xmlns:a16="http://schemas.microsoft.com/office/drawing/2014/main" id="{73AF8336-3927-48D1-A106-5BA8B4FF5FF3}"/>
            </a:ext>
          </a:extLst>
        </xdr:cNvPr>
        <xdr:cNvSpPr/>
      </xdr:nvSpPr>
      <xdr:spPr>
        <a:xfrm>
          <a:off x="17937480" y="181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84" name="フローチャート: 判断 683">
          <a:extLst>
            <a:ext uri="{FF2B5EF4-FFF2-40B4-BE49-F238E27FC236}">
              <a16:creationId xmlns:a16="http://schemas.microsoft.com/office/drawing/2014/main" id="{61651044-5016-43D0-9564-4AACC3989D19}"/>
            </a:ext>
          </a:extLst>
        </xdr:cNvPr>
        <xdr:cNvSpPr/>
      </xdr:nvSpPr>
      <xdr:spPr>
        <a:xfrm>
          <a:off x="17162780" y="1813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85" name="フローチャート: 判断 684">
          <a:extLst>
            <a:ext uri="{FF2B5EF4-FFF2-40B4-BE49-F238E27FC236}">
              <a16:creationId xmlns:a16="http://schemas.microsoft.com/office/drawing/2014/main" id="{804CEEC7-BCFC-48BE-89CD-839614E110E0}"/>
            </a:ext>
          </a:extLst>
        </xdr:cNvPr>
        <xdr:cNvSpPr/>
      </xdr:nvSpPr>
      <xdr:spPr>
        <a:xfrm>
          <a:off x="16388080" y="18126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184215E-357C-4AB9-BF52-702F3262695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F3563324-3BDA-43BA-BB12-38E1FB8F7AE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46EC7C5A-7383-4BF4-A123-6E539CC614D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60485744-2DA3-44D9-AFD5-C8868BF447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82EE1D65-E128-4CF3-B2E5-9643B67F0D0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31038</xdr:rowOff>
    </xdr:from>
    <xdr:to>
      <xdr:col>116</xdr:col>
      <xdr:colOff>114300</xdr:colOff>
      <xdr:row>108</xdr:row>
      <xdr:rowOff>132638</xdr:rowOff>
    </xdr:to>
    <xdr:sp macro="" textlink="">
      <xdr:nvSpPr>
        <xdr:cNvPr id="691" name="楕円 690">
          <a:extLst>
            <a:ext uri="{FF2B5EF4-FFF2-40B4-BE49-F238E27FC236}">
              <a16:creationId xmlns:a16="http://schemas.microsoft.com/office/drawing/2014/main" id="{EE6079E7-B182-40C5-A0AB-9C0AFA230CC4}"/>
            </a:ext>
          </a:extLst>
        </xdr:cNvPr>
        <xdr:cNvSpPr/>
      </xdr:nvSpPr>
      <xdr:spPr>
        <a:xfrm>
          <a:off x="19458940" y="181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692" name="【公民館】&#10;一人当たり面積該当値テキスト">
          <a:extLst>
            <a:ext uri="{FF2B5EF4-FFF2-40B4-BE49-F238E27FC236}">
              <a16:creationId xmlns:a16="http://schemas.microsoft.com/office/drawing/2014/main" id="{96B209B6-7FC7-48DF-9F06-9860BD37EB3E}"/>
            </a:ext>
          </a:extLst>
        </xdr:cNvPr>
        <xdr:cNvSpPr txBox="1"/>
      </xdr:nvSpPr>
      <xdr:spPr>
        <a:xfrm>
          <a:off x="19547840" y="181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33173</xdr:rowOff>
    </xdr:from>
    <xdr:to>
      <xdr:col>112</xdr:col>
      <xdr:colOff>38100</xdr:colOff>
      <xdr:row>108</xdr:row>
      <xdr:rowOff>134773</xdr:rowOff>
    </xdr:to>
    <xdr:sp macro="" textlink="">
      <xdr:nvSpPr>
        <xdr:cNvPr id="693" name="楕円 692">
          <a:extLst>
            <a:ext uri="{FF2B5EF4-FFF2-40B4-BE49-F238E27FC236}">
              <a16:creationId xmlns:a16="http://schemas.microsoft.com/office/drawing/2014/main" id="{1E47BC0E-AEFB-4CF8-93C4-916D1E9BD43C}"/>
            </a:ext>
          </a:extLst>
        </xdr:cNvPr>
        <xdr:cNvSpPr/>
      </xdr:nvSpPr>
      <xdr:spPr>
        <a:xfrm>
          <a:off x="18735040" y="18138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81838</xdr:rowOff>
    </xdr:from>
    <xdr:to>
      <xdr:col>116</xdr:col>
      <xdr:colOff>63500</xdr:colOff>
      <xdr:row>108</xdr:row>
      <xdr:rowOff>83973</xdr:rowOff>
    </xdr:to>
    <xdr:cxnSp macro="">
      <xdr:nvCxnSpPr>
        <xdr:cNvPr id="694" name="直線コネクタ 693">
          <a:extLst>
            <a:ext uri="{FF2B5EF4-FFF2-40B4-BE49-F238E27FC236}">
              <a16:creationId xmlns:a16="http://schemas.microsoft.com/office/drawing/2014/main" id="{778FE236-3ACC-4FF0-A38E-2F72E457471F}"/>
            </a:ext>
          </a:extLst>
        </xdr:cNvPr>
        <xdr:cNvCxnSpPr/>
      </xdr:nvCxnSpPr>
      <xdr:spPr>
        <a:xfrm flipV="1">
          <a:off x="18778220" y="18186958"/>
          <a:ext cx="73152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36221</xdr:rowOff>
    </xdr:from>
    <xdr:to>
      <xdr:col>102</xdr:col>
      <xdr:colOff>165100</xdr:colOff>
      <xdr:row>108</xdr:row>
      <xdr:rowOff>137821</xdr:rowOff>
    </xdr:to>
    <xdr:sp macro="" textlink="">
      <xdr:nvSpPr>
        <xdr:cNvPr id="695" name="楕円 694">
          <a:extLst>
            <a:ext uri="{FF2B5EF4-FFF2-40B4-BE49-F238E27FC236}">
              <a16:creationId xmlns:a16="http://schemas.microsoft.com/office/drawing/2014/main" id="{C5E0B604-881B-496D-8807-18AB19A74DE9}"/>
            </a:ext>
          </a:extLst>
        </xdr:cNvPr>
        <xdr:cNvSpPr/>
      </xdr:nvSpPr>
      <xdr:spPr>
        <a:xfrm>
          <a:off x="17162780" y="181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37364</xdr:rowOff>
    </xdr:from>
    <xdr:to>
      <xdr:col>98</xdr:col>
      <xdr:colOff>38100</xdr:colOff>
      <xdr:row>108</xdr:row>
      <xdr:rowOff>138964</xdr:rowOff>
    </xdr:to>
    <xdr:sp macro="" textlink="">
      <xdr:nvSpPr>
        <xdr:cNvPr id="696" name="楕円 695">
          <a:extLst>
            <a:ext uri="{FF2B5EF4-FFF2-40B4-BE49-F238E27FC236}">
              <a16:creationId xmlns:a16="http://schemas.microsoft.com/office/drawing/2014/main" id="{8B68E371-155D-4240-9CAC-751B511D4B0D}"/>
            </a:ext>
          </a:extLst>
        </xdr:cNvPr>
        <xdr:cNvSpPr/>
      </xdr:nvSpPr>
      <xdr:spPr>
        <a:xfrm>
          <a:off x="16388080" y="18142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87021</xdr:rowOff>
    </xdr:from>
    <xdr:to>
      <xdr:col>102</xdr:col>
      <xdr:colOff>114300</xdr:colOff>
      <xdr:row>108</xdr:row>
      <xdr:rowOff>88164</xdr:rowOff>
    </xdr:to>
    <xdr:cxnSp macro="">
      <xdr:nvCxnSpPr>
        <xdr:cNvPr id="697" name="直線コネクタ 696">
          <a:extLst>
            <a:ext uri="{FF2B5EF4-FFF2-40B4-BE49-F238E27FC236}">
              <a16:creationId xmlns:a16="http://schemas.microsoft.com/office/drawing/2014/main" id="{EF8B97E4-AA06-4A77-B221-61DDEAEF1CE9}"/>
            </a:ext>
          </a:extLst>
        </xdr:cNvPr>
        <xdr:cNvCxnSpPr/>
      </xdr:nvCxnSpPr>
      <xdr:spPr>
        <a:xfrm flipV="1">
          <a:off x="16431260" y="18192141"/>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698" name="n_1aveValue【公民館】&#10;一人当たり面積">
          <a:extLst>
            <a:ext uri="{FF2B5EF4-FFF2-40B4-BE49-F238E27FC236}">
              <a16:creationId xmlns:a16="http://schemas.microsoft.com/office/drawing/2014/main" id="{5FBCDC49-B32B-4987-92C5-2A5A8628C484}"/>
            </a:ext>
          </a:extLst>
        </xdr:cNvPr>
        <xdr:cNvSpPr txBox="1"/>
      </xdr:nvSpPr>
      <xdr:spPr>
        <a:xfrm>
          <a:off x="18561127" y="179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699" name="n_2aveValue【公民館】&#10;一人当たり面積">
          <a:extLst>
            <a:ext uri="{FF2B5EF4-FFF2-40B4-BE49-F238E27FC236}">
              <a16:creationId xmlns:a16="http://schemas.microsoft.com/office/drawing/2014/main" id="{D0544D38-DC99-451C-8190-69F784F077F4}"/>
            </a:ext>
          </a:extLst>
        </xdr:cNvPr>
        <xdr:cNvSpPr txBox="1"/>
      </xdr:nvSpPr>
      <xdr:spPr>
        <a:xfrm>
          <a:off x="17776267" y="179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00" name="n_3aveValue【公民館】&#10;一人当たり面積">
          <a:extLst>
            <a:ext uri="{FF2B5EF4-FFF2-40B4-BE49-F238E27FC236}">
              <a16:creationId xmlns:a16="http://schemas.microsoft.com/office/drawing/2014/main" id="{C802C69D-74B1-4AF7-A4FE-D28702A0A45A}"/>
            </a:ext>
          </a:extLst>
        </xdr:cNvPr>
        <xdr:cNvSpPr txBox="1"/>
      </xdr:nvSpPr>
      <xdr:spPr>
        <a:xfrm>
          <a:off x="17001567" y="179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01" name="n_4aveValue【公民館】&#10;一人当たり面積">
          <a:extLst>
            <a:ext uri="{FF2B5EF4-FFF2-40B4-BE49-F238E27FC236}">
              <a16:creationId xmlns:a16="http://schemas.microsoft.com/office/drawing/2014/main" id="{E1189F3E-2C3C-4497-97C3-7FE27F5A1FFA}"/>
            </a:ext>
          </a:extLst>
        </xdr:cNvPr>
        <xdr:cNvSpPr txBox="1"/>
      </xdr:nvSpPr>
      <xdr:spPr>
        <a:xfrm>
          <a:off x="16226867" y="1790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125900</xdr:rowOff>
    </xdr:from>
    <xdr:ext cx="469744" cy="259045"/>
    <xdr:sp macro="" textlink="">
      <xdr:nvSpPr>
        <xdr:cNvPr id="702" name="n_1mainValue【公民館】&#10;一人当たり面積">
          <a:extLst>
            <a:ext uri="{FF2B5EF4-FFF2-40B4-BE49-F238E27FC236}">
              <a16:creationId xmlns:a16="http://schemas.microsoft.com/office/drawing/2014/main" id="{B88A530C-A04B-4451-8987-50CE6A73B71A}"/>
            </a:ext>
          </a:extLst>
        </xdr:cNvPr>
        <xdr:cNvSpPr txBox="1"/>
      </xdr:nvSpPr>
      <xdr:spPr>
        <a:xfrm>
          <a:off x="18561127" y="18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128948</xdr:rowOff>
    </xdr:from>
    <xdr:ext cx="469744" cy="259045"/>
    <xdr:sp macro="" textlink="">
      <xdr:nvSpPr>
        <xdr:cNvPr id="703" name="n_3mainValue【公民館】&#10;一人当たり面積">
          <a:extLst>
            <a:ext uri="{FF2B5EF4-FFF2-40B4-BE49-F238E27FC236}">
              <a16:creationId xmlns:a16="http://schemas.microsoft.com/office/drawing/2014/main" id="{4C059F9F-603F-4129-A54C-135085EA3882}"/>
            </a:ext>
          </a:extLst>
        </xdr:cNvPr>
        <xdr:cNvSpPr txBox="1"/>
      </xdr:nvSpPr>
      <xdr:spPr>
        <a:xfrm>
          <a:off x="17001567" y="182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130091</xdr:rowOff>
    </xdr:from>
    <xdr:ext cx="469744" cy="259045"/>
    <xdr:sp macro="" textlink="">
      <xdr:nvSpPr>
        <xdr:cNvPr id="704" name="n_4mainValue【公民館】&#10;一人当たり面積">
          <a:extLst>
            <a:ext uri="{FF2B5EF4-FFF2-40B4-BE49-F238E27FC236}">
              <a16:creationId xmlns:a16="http://schemas.microsoft.com/office/drawing/2014/main" id="{C000A6BF-5FA9-43CE-B418-FCE7EA125FA2}"/>
            </a:ext>
          </a:extLst>
        </xdr:cNvPr>
        <xdr:cNvSpPr txBox="1"/>
      </xdr:nvSpPr>
      <xdr:spPr>
        <a:xfrm>
          <a:off x="16226867" y="18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F297B58B-9372-4C55-8D30-216A4988440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327CC60F-AD1D-40F2-A23B-614AB8406B5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FB7F757C-5984-40E4-AE0B-49EEB69D6EF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類似団体と比較して特に有形固定資産減価償却率が高くなっている施設は、保育所であり、低くなっているのは、道路となっている。保育所については、昭和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年に建設された施設となっている。計画的な修繕・改修により、老朽化対策に取り組んでいく。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DD0E87-3E13-4659-9DE5-FEA6F43B0DE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64F0FD-21B1-4801-9511-A26DCFBB77F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0B4AD2-6AA7-4B1B-B46E-9AD5C7D2553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EC3EFF-D7EB-48BD-AFEB-D13B564B6B8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0B8CA0-F3BE-4517-8C14-B88D29E769E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3FA8C6-20E3-49B1-A56C-31AB18F8F8B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DD2928-6954-4F69-AE9C-DE94DE9924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C30AFA-80C3-48DB-B9DC-39075EAFCA8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1FFF54-33DD-4C6A-93FE-E8203F65D1C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F15B34-9827-4EDC-A5C3-31AEBB16AC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847
838
67.11
2,477,787
2,307,776
169,138
982,745
1,832,766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C862A8-A498-448C-B374-D2A7F34DFD5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F92009-96F0-4615-8C69-154A3AC3339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86F53B-0FBD-4C9E-BB1A-8C8D3CAC92B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A141AA-2DF3-46E0-976D-4E66D40C8DA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F49752-CCF0-4E44-B856-3B5393B4A35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D53336E-547E-4D2F-BE93-6A5ECF4E581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63D015-3A43-47AD-9DD8-96F243D486B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9B7A8F-F94E-4077-880D-4AB9C2EE7F1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DB88E4-780B-4731-8070-BFBACC95164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3E3DC4-AACB-44F8-A343-C621905DE6A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F135B1-026A-48F1-9BBD-0790ED55394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465508-4ED9-48F7-ADCF-2C21FFA8299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0799F1-D567-49C5-8518-7F3EC81AB16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C39896-23A2-4435-A8FA-E20FB767A26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4B8254-CE54-4946-8D1D-96DD3BFFC92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F0B212-1852-473F-8605-4E2D73963EF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66F9E6-0A75-4AAC-91CA-2B2B88EEA73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EA09C3-2F70-490B-9111-562C66BBFDB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5BD209-68B6-40BD-BDB5-6E8722030D4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5F6823-1200-459E-84EB-B8EEE665BF2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F42386-9B7D-4FE5-BCBC-7EDF894F3BD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83A1EE-349B-41CB-BCAE-BAED3C1149A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64FC0A-E096-44DE-839D-E86D252923A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673473-239E-4104-95FC-0D74A25F8ED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E57B73-4446-4845-9262-78BE4159262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5F8552-13D2-474C-866B-3E590BE8768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72279B-0956-4652-B79B-41FC5D54565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6581F3-9E4A-4E2F-8F1F-0361B8DECDA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F18425-B812-4879-A5F1-3769DE1FE9DD}"/>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F79393E-7B10-4CF2-8D91-D9E02100AE6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D7B0FE5-CEFD-4546-B782-5C35713D454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0F978A2-67AB-4CA3-9703-B17FB9ABAA1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3E8E0D1-D0C5-4A1B-80E8-13BF1D59654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3C96B8A-4341-4378-958C-31574F5FC5E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92891A1-B1C6-491F-B4D0-3206534AD16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FA09E15-4893-444D-ABDB-16331C2F322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345C1FF-501B-4D0A-A040-E5BB684BD692}"/>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6A4C3A5-7DE9-43BC-9E4B-DD456E7ACB5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81F1BA9-E849-48EF-B6A3-ADBC20CF410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50A6F9E-0CE4-4E2A-8582-0DA0CE2E3F0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371CBC2-375E-43CE-BA58-98A395F8E0B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34A8083-39ED-4D1B-8C0D-58C9EDEBF5B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746D795-C96A-4CF2-B766-7010509F63E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86962BD-B57C-4C90-AECD-4FD1B698130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EDF2A53-AEFC-49CD-A3B6-A24F76F74C36}"/>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C7492DD-79FB-4F95-829A-95647D8D4A1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72F7B119-C8DF-4763-9DA5-4E952E5A506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3B6ED0A-70D4-4949-A7DC-98305BD37B0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70279F12-8499-4A96-A247-DA988D1BB35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C091CAF0-24A5-46A0-B1AA-269009C9B7C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7213C28-9576-4C20-8972-BDF943533B5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F928DBE-D483-4C45-85EC-C41DE49A5CD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A151C457-01F0-4518-8D49-AFF577D5DB0E}"/>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C0A5209C-6C8B-44A5-AF6B-822F83996B5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55886989-A471-4C08-8262-4592BAB3622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EBEBF39-EA18-401A-97C0-BB7D2DF4F98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77754C5C-946D-4814-A7D1-70335274790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F1568331-DF02-48C1-90A1-E865CBFBBD0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5907F480-F4B2-4598-ABEB-725CEF74568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312A54A5-EA03-42F5-B4C4-14CDEB344D8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B51E0C91-E979-45D7-B5D0-FC77BFAAEB4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A8816E82-8D1C-4725-BBD2-C63B54B04EA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1F1B0A72-612E-4088-980F-392F1A13C70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06ADFE6-9973-49B7-A2A9-6C1B41BF9B1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3CA5836C-F2B7-4E5C-BBA1-029DCEE5594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DCDE8BD2-F916-4533-8521-A189F342E6C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B4028AE2-B6AF-4FB2-BF64-27F08F73AFE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32CA972F-F052-4CE4-9FC5-44F40744FAF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B0DF3E5E-2E2C-4001-A60B-90E4186978B2}"/>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C099547-71AC-4458-BFF0-2C4AC8F5ED0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356661A8-5901-4FD1-9441-CFE7B21988D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9A170AD1-5C71-464B-853A-4BFFF56D616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BA96B002-B81A-4976-B5DB-C0BD5DB9C0D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7E7297F7-051C-4816-A6D2-32C42709CF2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43A4F8B5-1634-400C-98C4-498BFD33CBF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A101ED98-6C30-4472-8B90-2C2A1E1C9FE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6D51F754-1E77-4B0C-83FF-29AE7321D99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3D94FDDD-930F-4F33-88A6-B76B1C5B3D4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9316C67E-8F24-423E-89D9-8C6B8D20CE8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BC11DDA0-E3FD-4042-8019-BB1D982EE69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32902EB7-9DB9-435C-9DCD-851214E606C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3B8D0B07-E620-45ED-9DA9-E63AFD298C0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3F962E0E-2131-4044-A176-10F222EB938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74A4C77B-A099-46C8-AD19-3D0BCD53EF6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580F4394-58ED-4035-A336-32E3CBD4651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B46509BC-233E-40F0-81E2-8C454359F27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89E133AA-E7B4-432B-8D8E-F099F49889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22AAB398-E8F8-4689-A46F-0CC65C4CAE9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9D4A218A-9F3E-4DF3-98AE-5A280CB7780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C1BE41AC-04F1-46BC-9CA5-8BFE1B055A5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6DE1DB7E-A825-4C87-8FC7-B2447805A0B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3CDC9856-896D-434A-B802-908CFFA2E13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91E57117-C7D3-4BDD-86BA-449382614F5F}"/>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2EFB153C-FDE8-48D2-9E68-B31253CBE98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29098EFC-BF9F-4AC9-9C2B-63E20DF52C7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9F651187-E4D4-45B8-AD3B-0EF7255CCBE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EB1ED7FE-DAC4-4D42-8425-120BE9AA07A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A49E6C83-414C-4DD7-8E6C-41133228497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09C3AAFB-776D-457D-AC5D-0A3CF35B19E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71270318-83E3-4AAF-8E9C-1F75055A05F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7ABB6EA6-C4DA-4226-A99D-12C595BEC711}"/>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0FB76DDA-9A9A-4C16-B101-6070DAD068A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892613DE-4A6A-4E09-A4E5-68065763099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46A9B36C-8F71-41B7-A451-190B747A07D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E8135014-276F-4E13-B4F0-3F16B7F99C9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6E1C7E5A-A48A-470E-8080-EF2ECA391A1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68664E8A-8906-4361-BA94-5837650D78D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D9A56CA7-FD08-4D97-B210-4AEBEF43EBB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334D5E62-48C8-471B-9C02-6D64AF9C6EF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11C93E46-D235-48A2-BADD-19F74AFADA6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9286F76E-5B03-4208-90D2-CB276D3B377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DAB86B70-4E8F-4940-995C-CEBC5160E57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a:extLst>
            <a:ext uri="{FF2B5EF4-FFF2-40B4-BE49-F238E27FC236}">
              <a16:creationId xmlns:a16="http://schemas.microsoft.com/office/drawing/2014/main" id="{5A3EA2E6-6D7E-4C81-9593-A55DB67CBC2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a:extLst>
            <a:ext uri="{FF2B5EF4-FFF2-40B4-BE49-F238E27FC236}">
              <a16:creationId xmlns:a16="http://schemas.microsoft.com/office/drawing/2014/main" id="{2F51EC58-C98F-4083-94A0-02184643E56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a:extLst>
            <a:ext uri="{FF2B5EF4-FFF2-40B4-BE49-F238E27FC236}">
              <a16:creationId xmlns:a16="http://schemas.microsoft.com/office/drawing/2014/main" id="{54E3C2BE-ED56-40BC-BFD3-8D690101EBA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a:extLst>
            <a:ext uri="{FF2B5EF4-FFF2-40B4-BE49-F238E27FC236}">
              <a16:creationId xmlns:a16="http://schemas.microsoft.com/office/drawing/2014/main" id="{95FF7B45-9BA7-4E0B-87FD-1658C56A083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a:extLst>
            <a:ext uri="{FF2B5EF4-FFF2-40B4-BE49-F238E27FC236}">
              <a16:creationId xmlns:a16="http://schemas.microsoft.com/office/drawing/2014/main" id="{845C3DC2-B5E6-4889-91D8-60A7C872E33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a:extLst>
            <a:ext uri="{FF2B5EF4-FFF2-40B4-BE49-F238E27FC236}">
              <a16:creationId xmlns:a16="http://schemas.microsoft.com/office/drawing/2014/main" id="{3A7B8044-0F84-444F-B3CE-F24BDD68A31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a:extLst>
            <a:ext uri="{FF2B5EF4-FFF2-40B4-BE49-F238E27FC236}">
              <a16:creationId xmlns:a16="http://schemas.microsoft.com/office/drawing/2014/main" id="{D508EE24-C546-493F-8541-99DFB3C3A10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a:extLst>
            <a:ext uri="{FF2B5EF4-FFF2-40B4-BE49-F238E27FC236}">
              <a16:creationId xmlns:a16="http://schemas.microsoft.com/office/drawing/2014/main" id="{7F7E8F7C-BAA0-4B15-9350-5F99114CC9E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a:extLst>
            <a:ext uri="{FF2B5EF4-FFF2-40B4-BE49-F238E27FC236}">
              <a16:creationId xmlns:a16="http://schemas.microsoft.com/office/drawing/2014/main" id="{F445BB44-4B49-4F1F-A7AE-67A467E8F7DA}"/>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a:extLst>
            <a:ext uri="{FF2B5EF4-FFF2-40B4-BE49-F238E27FC236}">
              <a16:creationId xmlns:a16="http://schemas.microsoft.com/office/drawing/2014/main" id="{1F69E3E9-CFD1-4C44-9E10-96B4E302633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a:extLst>
            <a:ext uri="{FF2B5EF4-FFF2-40B4-BE49-F238E27FC236}">
              <a16:creationId xmlns:a16="http://schemas.microsoft.com/office/drawing/2014/main" id="{B28B953F-9167-4B8C-816B-2864ED72F55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a:extLst>
            <a:ext uri="{FF2B5EF4-FFF2-40B4-BE49-F238E27FC236}">
              <a16:creationId xmlns:a16="http://schemas.microsoft.com/office/drawing/2014/main" id="{66518EBA-44AE-4430-A98E-2830D0A9BD1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a:extLst>
            <a:ext uri="{FF2B5EF4-FFF2-40B4-BE49-F238E27FC236}">
              <a16:creationId xmlns:a16="http://schemas.microsoft.com/office/drawing/2014/main" id="{2B90FC69-75EF-44C3-BC41-70DEE5205A8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a:extLst>
            <a:ext uri="{FF2B5EF4-FFF2-40B4-BE49-F238E27FC236}">
              <a16:creationId xmlns:a16="http://schemas.microsoft.com/office/drawing/2014/main" id="{BECE8D3D-216D-4755-8811-31E38A5CEC0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138" name="直線コネクタ 137">
          <a:extLst>
            <a:ext uri="{FF2B5EF4-FFF2-40B4-BE49-F238E27FC236}">
              <a16:creationId xmlns:a16="http://schemas.microsoft.com/office/drawing/2014/main" id="{B7959CD8-97A2-4DBE-A0DE-74B5B0C6A945}"/>
            </a:ext>
          </a:extLst>
        </xdr:cNvPr>
        <xdr:cNvCxnSpPr/>
      </xdr:nvCxnSpPr>
      <xdr:spPr>
        <a:xfrm flipV="1">
          <a:off x="14375764" y="9453155"/>
          <a:ext cx="0" cy="140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139" name="【保健センター・保健所】&#10;有形固定資産減価償却率最小値テキスト">
          <a:extLst>
            <a:ext uri="{FF2B5EF4-FFF2-40B4-BE49-F238E27FC236}">
              <a16:creationId xmlns:a16="http://schemas.microsoft.com/office/drawing/2014/main" id="{1E330DC2-D8EA-4948-B297-FFF001A96CC8}"/>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140" name="直線コネクタ 139">
          <a:extLst>
            <a:ext uri="{FF2B5EF4-FFF2-40B4-BE49-F238E27FC236}">
              <a16:creationId xmlns:a16="http://schemas.microsoft.com/office/drawing/2014/main" id="{F2B7E946-38D9-4CEA-A58D-D1EB9674E36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141" name="【保健センター・保健所】&#10;有形固定資産減価償却率最大値テキスト">
          <a:extLst>
            <a:ext uri="{FF2B5EF4-FFF2-40B4-BE49-F238E27FC236}">
              <a16:creationId xmlns:a16="http://schemas.microsoft.com/office/drawing/2014/main" id="{B3400C7F-A388-4F32-B89B-6BB3D479C501}"/>
            </a:ext>
          </a:extLst>
        </xdr:cNvPr>
        <xdr:cNvSpPr txBox="1"/>
      </xdr:nvSpPr>
      <xdr:spPr>
        <a:xfrm>
          <a:off x="14414500" y="923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142" name="直線コネクタ 141">
          <a:extLst>
            <a:ext uri="{FF2B5EF4-FFF2-40B4-BE49-F238E27FC236}">
              <a16:creationId xmlns:a16="http://schemas.microsoft.com/office/drawing/2014/main" id="{BAF724F6-481A-4E54-A359-197E3F674004}"/>
            </a:ext>
          </a:extLst>
        </xdr:cNvPr>
        <xdr:cNvCxnSpPr/>
      </xdr:nvCxnSpPr>
      <xdr:spPr>
        <a:xfrm>
          <a:off x="142875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143" name="【保健センター・保健所】&#10;有形固定資産減価償却率平均値テキスト">
          <a:extLst>
            <a:ext uri="{FF2B5EF4-FFF2-40B4-BE49-F238E27FC236}">
              <a16:creationId xmlns:a16="http://schemas.microsoft.com/office/drawing/2014/main" id="{E8BC257D-B9EE-4901-BCAA-FCA33BFD5C98}"/>
            </a:ext>
          </a:extLst>
        </xdr:cNvPr>
        <xdr:cNvSpPr txBox="1"/>
      </xdr:nvSpPr>
      <xdr:spPr>
        <a:xfrm>
          <a:off x="14414500" y="9910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144" name="フローチャート: 判断 143">
          <a:extLst>
            <a:ext uri="{FF2B5EF4-FFF2-40B4-BE49-F238E27FC236}">
              <a16:creationId xmlns:a16="http://schemas.microsoft.com/office/drawing/2014/main" id="{26D3F3C6-E480-42F2-A64F-25BC6B9F5689}"/>
            </a:ext>
          </a:extLst>
        </xdr:cNvPr>
        <xdr:cNvSpPr/>
      </xdr:nvSpPr>
      <xdr:spPr>
        <a:xfrm>
          <a:off x="14325600" y="1005876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145" name="フローチャート: 判断 144">
          <a:extLst>
            <a:ext uri="{FF2B5EF4-FFF2-40B4-BE49-F238E27FC236}">
              <a16:creationId xmlns:a16="http://schemas.microsoft.com/office/drawing/2014/main" id="{BA2F73CE-5912-4992-9F2E-4E9CECAA39C1}"/>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146" name="フローチャート: 判断 145">
          <a:extLst>
            <a:ext uri="{FF2B5EF4-FFF2-40B4-BE49-F238E27FC236}">
              <a16:creationId xmlns:a16="http://schemas.microsoft.com/office/drawing/2014/main" id="{B591427F-C4B9-4291-9D0B-ACC68B9F09CC}"/>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147" name="フローチャート: 判断 146">
          <a:extLst>
            <a:ext uri="{FF2B5EF4-FFF2-40B4-BE49-F238E27FC236}">
              <a16:creationId xmlns:a16="http://schemas.microsoft.com/office/drawing/2014/main" id="{BF7D0BA6-C7CE-4ADB-9CB8-3DADE441FF07}"/>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148" name="フローチャート: 判断 147">
          <a:extLst>
            <a:ext uri="{FF2B5EF4-FFF2-40B4-BE49-F238E27FC236}">
              <a16:creationId xmlns:a16="http://schemas.microsoft.com/office/drawing/2014/main" id="{ED08260B-4D84-4D0F-AF22-2A3EDFF24981}"/>
            </a:ext>
          </a:extLst>
        </xdr:cNvPr>
        <xdr:cNvSpPr/>
      </xdr:nvSpPr>
      <xdr:spPr>
        <a:xfrm>
          <a:off x="11231880" y="10014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E1A3433B-73D4-4ED7-8BEB-3B7D575F41D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A80FB6DB-CAEC-4367-9C53-1E53BD972CB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E2250827-5A3B-409D-8D53-01D8C3CD68E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B590440-E030-417C-9B9C-4E17F6F757E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4050D514-8715-411A-A50D-70C17EAD725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154" name="楕円 153">
          <a:extLst>
            <a:ext uri="{FF2B5EF4-FFF2-40B4-BE49-F238E27FC236}">
              <a16:creationId xmlns:a16="http://schemas.microsoft.com/office/drawing/2014/main" id="{BE9ADD4B-8602-4919-9DAA-E2F36F06D830}"/>
            </a:ext>
          </a:extLst>
        </xdr:cNvPr>
        <xdr:cNvSpPr/>
      </xdr:nvSpPr>
      <xdr:spPr>
        <a:xfrm>
          <a:off x="14325600" y="108087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155" name="【保健センター・保健所】&#10;有形固定資産減価償却率該当値テキスト">
          <a:extLst>
            <a:ext uri="{FF2B5EF4-FFF2-40B4-BE49-F238E27FC236}">
              <a16:creationId xmlns:a16="http://schemas.microsoft.com/office/drawing/2014/main" id="{7F509796-47E8-432C-B900-DF2BB4103A76}"/>
            </a:ext>
          </a:extLst>
        </xdr:cNvPr>
        <xdr:cNvSpPr txBox="1"/>
      </xdr:nvSpPr>
      <xdr:spPr>
        <a:xfrm>
          <a:off x="14414500" y="107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156" name="楕円 155">
          <a:extLst>
            <a:ext uri="{FF2B5EF4-FFF2-40B4-BE49-F238E27FC236}">
              <a16:creationId xmlns:a16="http://schemas.microsoft.com/office/drawing/2014/main" id="{D99391E0-53C5-4AEE-B029-82892CDB98C4}"/>
            </a:ext>
          </a:extLst>
        </xdr:cNvPr>
        <xdr:cNvSpPr/>
      </xdr:nvSpPr>
      <xdr:spPr>
        <a:xfrm>
          <a:off x="1357884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157" name="直線コネクタ 156">
          <a:extLst>
            <a:ext uri="{FF2B5EF4-FFF2-40B4-BE49-F238E27FC236}">
              <a16:creationId xmlns:a16="http://schemas.microsoft.com/office/drawing/2014/main" id="{CD66309B-B907-49C6-B4B5-21A4C63B41B4}"/>
            </a:ext>
          </a:extLst>
        </xdr:cNvPr>
        <xdr:cNvCxnSpPr/>
      </xdr:nvCxnSpPr>
      <xdr:spPr>
        <a:xfrm>
          <a:off x="13629640" y="1085958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158" name="楕円 157">
          <a:extLst>
            <a:ext uri="{FF2B5EF4-FFF2-40B4-BE49-F238E27FC236}">
              <a16:creationId xmlns:a16="http://schemas.microsoft.com/office/drawing/2014/main" id="{DE0DEFDE-ED55-47D6-AFC0-6E17057E65FD}"/>
            </a:ext>
          </a:extLst>
        </xdr:cNvPr>
        <xdr:cNvSpPr/>
      </xdr:nvSpPr>
      <xdr:spPr>
        <a:xfrm>
          <a:off x="1202944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64</xdr:row>
      <xdr:rowOff>79828</xdr:rowOff>
    </xdr:from>
    <xdr:to>
      <xdr:col>67</xdr:col>
      <xdr:colOff>101600</xdr:colOff>
      <xdr:row>65</xdr:row>
      <xdr:rowOff>9978</xdr:rowOff>
    </xdr:to>
    <xdr:sp macro="" textlink="">
      <xdr:nvSpPr>
        <xdr:cNvPr id="159" name="楕円 158">
          <a:extLst>
            <a:ext uri="{FF2B5EF4-FFF2-40B4-BE49-F238E27FC236}">
              <a16:creationId xmlns:a16="http://schemas.microsoft.com/office/drawing/2014/main" id="{E9C396FB-83D9-49B5-A2BC-82A17ECE47C8}"/>
            </a:ext>
          </a:extLst>
        </xdr:cNvPr>
        <xdr:cNvSpPr/>
      </xdr:nvSpPr>
      <xdr:spPr>
        <a:xfrm>
          <a:off x="1123188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130628</xdr:rowOff>
    </xdr:from>
    <xdr:to>
      <xdr:col>71</xdr:col>
      <xdr:colOff>177800</xdr:colOff>
      <xdr:row>64</xdr:row>
      <xdr:rowOff>130628</xdr:rowOff>
    </xdr:to>
    <xdr:cxnSp macro="">
      <xdr:nvCxnSpPr>
        <xdr:cNvPr id="160" name="直線コネクタ 159">
          <a:extLst>
            <a:ext uri="{FF2B5EF4-FFF2-40B4-BE49-F238E27FC236}">
              <a16:creationId xmlns:a16="http://schemas.microsoft.com/office/drawing/2014/main" id="{3E25BCAD-544E-4EB6-B657-B8CA0816B97A}"/>
            </a:ext>
          </a:extLst>
        </xdr:cNvPr>
        <xdr:cNvCxnSpPr/>
      </xdr:nvCxnSpPr>
      <xdr:spPr>
        <a:xfrm>
          <a:off x="11282680" y="108595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161" name="n_1aveValue【保健センター・保健所】&#10;有形固定資産減価償却率">
          <a:extLst>
            <a:ext uri="{FF2B5EF4-FFF2-40B4-BE49-F238E27FC236}">
              <a16:creationId xmlns:a16="http://schemas.microsoft.com/office/drawing/2014/main" id="{D216BA36-148A-4E66-9897-5AACEFBEF983}"/>
            </a:ext>
          </a:extLst>
        </xdr:cNvPr>
        <xdr:cNvSpPr txBox="1"/>
      </xdr:nvSpPr>
      <xdr:spPr>
        <a:xfrm>
          <a:off x="1343724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162" name="n_2aveValue【保健センター・保健所】&#10;有形固定資産減価償却率">
          <a:extLst>
            <a:ext uri="{FF2B5EF4-FFF2-40B4-BE49-F238E27FC236}">
              <a16:creationId xmlns:a16="http://schemas.microsoft.com/office/drawing/2014/main" id="{B647DD67-F33C-4CBA-ABE1-5FC5E56EF9E9}"/>
            </a:ext>
          </a:extLst>
        </xdr:cNvPr>
        <xdr:cNvSpPr txBox="1"/>
      </xdr:nvSpPr>
      <xdr:spPr>
        <a:xfrm>
          <a:off x="12675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163" name="n_3aveValue【保健センター・保健所】&#10;有形固定資産減価償却率">
          <a:extLst>
            <a:ext uri="{FF2B5EF4-FFF2-40B4-BE49-F238E27FC236}">
              <a16:creationId xmlns:a16="http://schemas.microsoft.com/office/drawing/2014/main" id="{3A20F6B8-EDA0-4FAC-B8EF-D3A7CC829AEC}"/>
            </a:ext>
          </a:extLst>
        </xdr:cNvPr>
        <xdr:cNvSpPr txBox="1"/>
      </xdr:nvSpPr>
      <xdr:spPr>
        <a:xfrm>
          <a:off x="119005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164" name="n_4aveValue【保健センター・保健所】&#10;有形固定資産減価償却率">
          <a:extLst>
            <a:ext uri="{FF2B5EF4-FFF2-40B4-BE49-F238E27FC236}">
              <a16:creationId xmlns:a16="http://schemas.microsoft.com/office/drawing/2014/main" id="{0AA6424C-0B82-4808-8FED-02EDC18231CA}"/>
            </a:ext>
          </a:extLst>
        </xdr:cNvPr>
        <xdr:cNvSpPr txBox="1"/>
      </xdr:nvSpPr>
      <xdr:spPr>
        <a:xfrm>
          <a:off x="1110298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165" name="n_1mainValue【保健センター・保健所】&#10;有形固定資産減価償却率">
          <a:extLst>
            <a:ext uri="{FF2B5EF4-FFF2-40B4-BE49-F238E27FC236}">
              <a16:creationId xmlns:a16="http://schemas.microsoft.com/office/drawing/2014/main" id="{A6ECF627-4CF2-4A33-B4A3-907FD72FC8FE}"/>
            </a:ext>
          </a:extLst>
        </xdr:cNvPr>
        <xdr:cNvSpPr txBox="1"/>
      </xdr:nvSpPr>
      <xdr:spPr>
        <a:xfrm>
          <a:off x="1341254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166" name="n_3mainValue【保健センター・保健所】&#10;有形固定資産減価償却率">
          <a:extLst>
            <a:ext uri="{FF2B5EF4-FFF2-40B4-BE49-F238E27FC236}">
              <a16:creationId xmlns:a16="http://schemas.microsoft.com/office/drawing/2014/main" id="{70D79EB6-FBA8-432F-9152-1C8434942365}"/>
            </a:ext>
          </a:extLst>
        </xdr:cNvPr>
        <xdr:cNvSpPr txBox="1"/>
      </xdr:nvSpPr>
      <xdr:spPr>
        <a:xfrm>
          <a:off x="1186822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167" name="n_4mainValue【保健センター・保健所】&#10;有形固定資産減価償却率">
          <a:extLst>
            <a:ext uri="{FF2B5EF4-FFF2-40B4-BE49-F238E27FC236}">
              <a16:creationId xmlns:a16="http://schemas.microsoft.com/office/drawing/2014/main" id="{713DF41B-9A46-4173-B9C0-860EFF5C3602}"/>
            </a:ext>
          </a:extLst>
        </xdr:cNvPr>
        <xdr:cNvSpPr txBox="1"/>
      </xdr:nvSpPr>
      <xdr:spPr>
        <a:xfrm>
          <a:off x="1107066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8" name="正方形/長方形 167">
          <a:extLst>
            <a:ext uri="{FF2B5EF4-FFF2-40B4-BE49-F238E27FC236}">
              <a16:creationId xmlns:a16="http://schemas.microsoft.com/office/drawing/2014/main" id="{C65B5F48-8214-4573-A084-56C63A848CF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69" name="正方形/長方形 168">
          <a:extLst>
            <a:ext uri="{FF2B5EF4-FFF2-40B4-BE49-F238E27FC236}">
              <a16:creationId xmlns:a16="http://schemas.microsoft.com/office/drawing/2014/main" id="{80F7F859-C3B6-4270-B2FE-D637D43891D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0" name="正方形/長方形 169">
          <a:extLst>
            <a:ext uri="{FF2B5EF4-FFF2-40B4-BE49-F238E27FC236}">
              <a16:creationId xmlns:a16="http://schemas.microsoft.com/office/drawing/2014/main" id="{DB0E02A1-5ECF-4DF6-86FE-917363B5403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1" name="正方形/長方形 170">
          <a:extLst>
            <a:ext uri="{FF2B5EF4-FFF2-40B4-BE49-F238E27FC236}">
              <a16:creationId xmlns:a16="http://schemas.microsoft.com/office/drawing/2014/main" id="{5F459420-556C-4281-8BA5-0335A563A5B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2" name="正方形/長方形 171">
          <a:extLst>
            <a:ext uri="{FF2B5EF4-FFF2-40B4-BE49-F238E27FC236}">
              <a16:creationId xmlns:a16="http://schemas.microsoft.com/office/drawing/2014/main" id="{9BDE8214-31EA-4BD2-AA5A-68FCD9A6041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3" name="正方形/長方形 172">
          <a:extLst>
            <a:ext uri="{FF2B5EF4-FFF2-40B4-BE49-F238E27FC236}">
              <a16:creationId xmlns:a16="http://schemas.microsoft.com/office/drawing/2014/main" id="{9E0F9314-7721-493C-ADB7-93CA0E00D6D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4" name="正方形/長方形 173">
          <a:extLst>
            <a:ext uri="{FF2B5EF4-FFF2-40B4-BE49-F238E27FC236}">
              <a16:creationId xmlns:a16="http://schemas.microsoft.com/office/drawing/2014/main" id="{A6E1DD0A-5F51-4738-8AE2-A79C3934FD2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5" name="正方形/長方形 174">
          <a:extLst>
            <a:ext uri="{FF2B5EF4-FFF2-40B4-BE49-F238E27FC236}">
              <a16:creationId xmlns:a16="http://schemas.microsoft.com/office/drawing/2014/main" id="{8CE8A1CC-3976-4447-93CB-DB79FE5ABD3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DF29B2DA-367C-4CA7-80C3-E5BAF1FBB3E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7" name="直線コネクタ 176">
          <a:extLst>
            <a:ext uri="{FF2B5EF4-FFF2-40B4-BE49-F238E27FC236}">
              <a16:creationId xmlns:a16="http://schemas.microsoft.com/office/drawing/2014/main" id="{7DD55825-B978-488E-905B-1C50F4A23F1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178" name="直線コネクタ 177">
          <a:extLst>
            <a:ext uri="{FF2B5EF4-FFF2-40B4-BE49-F238E27FC236}">
              <a16:creationId xmlns:a16="http://schemas.microsoft.com/office/drawing/2014/main" id="{8BCCB323-AED6-4C35-8495-A549A007031A}"/>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179" name="テキスト ボックス 178">
          <a:extLst>
            <a:ext uri="{FF2B5EF4-FFF2-40B4-BE49-F238E27FC236}">
              <a16:creationId xmlns:a16="http://schemas.microsoft.com/office/drawing/2014/main" id="{0412BFA8-5EEC-49DD-BCC6-D0EF971365F8}"/>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0" name="直線コネクタ 179">
          <a:extLst>
            <a:ext uri="{FF2B5EF4-FFF2-40B4-BE49-F238E27FC236}">
              <a16:creationId xmlns:a16="http://schemas.microsoft.com/office/drawing/2014/main" id="{2391E511-22FA-4108-A452-6409AFDC4DD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1" name="テキスト ボックス 180">
          <a:extLst>
            <a:ext uri="{FF2B5EF4-FFF2-40B4-BE49-F238E27FC236}">
              <a16:creationId xmlns:a16="http://schemas.microsoft.com/office/drawing/2014/main" id="{171420E1-5AC6-4F93-9EB7-3A22107D58D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182" name="直線コネクタ 181">
          <a:extLst>
            <a:ext uri="{FF2B5EF4-FFF2-40B4-BE49-F238E27FC236}">
              <a16:creationId xmlns:a16="http://schemas.microsoft.com/office/drawing/2014/main" id="{7B5E7CE9-8CD1-408B-A2E3-159D2BAA31AA}"/>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183" name="テキスト ボックス 182">
          <a:extLst>
            <a:ext uri="{FF2B5EF4-FFF2-40B4-BE49-F238E27FC236}">
              <a16:creationId xmlns:a16="http://schemas.microsoft.com/office/drawing/2014/main" id="{B542EA46-238A-46D2-8D0F-29EE7B897141}"/>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4" name="直線コネクタ 183">
          <a:extLst>
            <a:ext uri="{FF2B5EF4-FFF2-40B4-BE49-F238E27FC236}">
              <a16:creationId xmlns:a16="http://schemas.microsoft.com/office/drawing/2014/main" id="{542C926F-F32A-4C88-AC3F-93FC2CCD07A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5" name="テキスト ボックス 184">
          <a:extLst>
            <a:ext uri="{FF2B5EF4-FFF2-40B4-BE49-F238E27FC236}">
              <a16:creationId xmlns:a16="http://schemas.microsoft.com/office/drawing/2014/main" id="{0706AC50-7C78-437E-AB06-3F52CEA5D7F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6" name="【保健センター・保健所】&#10;一人当たり面積グラフ枠">
          <a:extLst>
            <a:ext uri="{FF2B5EF4-FFF2-40B4-BE49-F238E27FC236}">
              <a16:creationId xmlns:a16="http://schemas.microsoft.com/office/drawing/2014/main" id="{B43A9816-8236-469D-ACC8-58080F88E40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187" name="直線コネクタ 186">
          <a:extLst>
            <a:ext uri="{FF2B5EF4-FFF2-40B4-BE49-F238E27FC236}">
              <a16:creationId xmlns:a16="http://schemas.microsoft.com/office/drawing/2014/main" id="{8AC22787-75DF-47C2-B18D-E6D0C01462D2}"/>
            </a:ext>
          </a:extLst>
        </xdr:cNvPr>
        <xdr:cNvCxnSpPr/>
      </xdr:nvCxnSpPr>
      <xdr:spPr>
        <a:xfrm flipV="1">
          <a:off x="19509104" y="9388411"/>
          <a:ext cx="0" cy="121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188" name="【保健センター・保健所】&#10;一人当たり面積最小値テキスト">
          <a:extLst>
            <a:ext uri="{FF2B5EF4-FFF2-40B4-BE49-F238E27FC236}">
              <a16:creationId xmlns:a16="http://schemas.microsoft.com/office/drawing/2014/main" id="{665288B0-007D-4B75-A120-3CB7C3912173}"/>
            </a:ext>
          </a:extLst>
        </xdr:cNvPr>
        <xdr:cNvSpPr txBox="1"/>
      </xdr:nvSpPr>
      <xdr:spPr>
        <a:xfrm>
          <a:off x="19547840" y="106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189" name="直線コネクタ 188">
          <a:extLst>
            <a:ext uri="{FF2B5EF4-FFF2-40B4-BE49-F238E27FC236}">
              <a16:creationId xmlns:a16="http://schemas.microsoft.com/office/drawing/2014/main" id="{DB0DCB05-D163-4DCA-9424-878730F682A0}"/>
            </a:ext>
          </a:extLst>
        </xdr:cNvPr>
        <xdr:cNvCxnSpPr/>
      </xdr:nvCxnSpPr>
      <xdr:spPr>
        <a:xfrm>
          <a:off x="19443700" y="1060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190" name="【保健センター・保健所】&#10;一人当たり面積最大値テキスト">
          <a:extLst>
            <a:ext uri="{FF2B5EF4-FFF2-40B4-BE49-F238E27FC236}">
              <a16:creationId xmlns:a16="http://schemas.microsoft.com/office/drawing/2014/main" id="{1AC7F697-EE65-43B1-817C-0950C1CEFDFC}"/>
            </a:ext>
          </a:extLst>
        </xdr:cNvPr>
        <xdr:cNvSpPr txBox="1"/>
      </xdr:nvSpPr>
      <xdr:spPr>
        <a:xfrm>
          <a:off x="19547840" y="917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191" name="直線コネクタ 190">
          <a:extLst>
            <a:ext uri="{FF2B5EF4-FFF2-40B4-BE49-F238E27FC236}">
              <a16:creationId xmlns:a16="http://schemas.microsoft.com/office/drawing/2014/main" id="{0F8C32F4-5314-41EF-83CA-60029D0B6349}"/>
            </a:ext>
          </a:extLst>
        </xdr:cNvPr>
        <xdr:cNvCxnSpPr/>
      </xdr:nvCxnSpPr>
      <xdr:spPr>
        <a:xfrm>
          <a:off x="19443700" y="9388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192" name="【保健センター・保健所】&#10;一人当たり面積平均値テキスト">
          <a:extLst>
            <a:ext uri="{FF2B5EF4-FFF2-40B4-BE49-F238E27FC236}">
              <a16:creationId xmlns:a16="http://schemas.microsoft.com/office/drawing/2014/main" id="{E4B0EE90-47B5-4D23-BB09-3A4E4082C036}"/>
            </a:ext>
          </a:extLst>
        </xdr:cNvPr>
        <xdr:cNvSpPr txBox="1"/>
      </xdr:nvSpPr>
      <xdr:spPr>
        <a:xfrm>
          <a:off x="19547840" y="10164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193" name="フローチャート: 判断 192">
          <a:extLst>
            <a:ext uri="{FF2B5EF4-FFF2-40B4-BE49-F238E27FC236}">
              <a16:creationId xmlns:a16="http://schemas.microsoft.com/office/drawing/2014/main" id="{2BB7A30B-F930-4BA5-AA27-0E61093BAF53}"/>
            </a:ext>
          </a:extLst>
        </xdr:cNvPr>
        <xdr:cNvSpPr/>
      </xdr:nvSpPr>
      <xdr:spPr>
        <a:xfrm>
          <a:off x="19458940" y="10308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194" name="フローチャート: 判断 193">
          <a:extLst>
            <a:ext uri="{FF2B5EF4-FFF2-40B4-BE49-F238E27FC236}">
              <a16:creationId xmlns:a16="http://schemas.microsoft.com/office/drawing/2014/main" id="{48AA80CC-FFF8-4300-9893-B0CA04F0F6DF}"/>
            </a:ext>
          </a:extLst>
        </xdr:cNvPr>
        <xdr:cNvSpPr/>
      </xdr:nvSpPr>
      <xdr:spPr>
        <a:xfrm>
          <a:off x="18735040" y="1031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195" name="フローチャート: 判断 194">
          <a:extLst>
            <a:ext uri="{FF2B5EF4-FFF2-40B4-BE49-F238E27FC236}">
              <a16:creationId xmlns:a16="http://schemas.microsoft.com/office/drawing/2014/main" id="{8583F167-E9A8-4888-93FD-65F6A0770659}"/>
            </a:ext>
          </a:extLst>
        </xdr:cNvPr>
        <xdr:cNvSpPr/>
      </xdr:nvSpPr>
      <xdr:spPr>
        <a:xfrm>
          <a:off x="17937480" y="10336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196" name="フローチャート: 判断 195">
          <a:extLst>
            <a:ext uri="{FF2B5EF4-FFF2-40B4-BE49-F238E27FC236}">
              <a16:creationId xmlns:a16="http://schemas.microsoft.com/office/drawing/2014/main" id="{98CE8A2E-C55D-4677-9CA1-CFAE8D66CE6B}"/>
            </a:ext>
          </a:extLst>
        </xdr:cNvPr>
        <xdr:cNvSpPr/>
      </xdr:nvSpPr>
      <xdr:spPr>
        <a:xfrm>
          <a:off x="17162780" y="10360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197" name="フローチャート: 判断 196">
          <a:extLst>
            <a:ext uri="{FF2B5EF4-FFF2-40B4-BE49-F238E27FC236}">
              <a16:creationId xmlns:a16="http://schemas.microsoft.com/office/drawing/2014/main" id="{4F43F0ED-876A-425B-A3CA-E542CDDFB958}"/>
            </a:ext>
          </a:extLst>
        </xdr:cNvPr>
        <xdr:cNvSpPr/>
      </xdr:nvSpPr>
      <xdr:spPr>
        <a:xfrm>
          <a:off x="16388080" y="10342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861FE70F-1D48-4159-BED9-2C55484EF0A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C55818A-72F5-4194-A70E-C41867E5956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84A5A855-8938-4A25-AC12-C26BF896D84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48513D3F-64B6-4149-917E-B63F66AD19A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4B724C7F-8373-4B66-A3CC-BECD68559F5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154369</xdr:rowOff>
    </xdr:from>
    <xdr:to>
      <xdr:col>116</xdr:col>
      <xdr:colOff>114300</xdr:colOff>
      <xdr:row>62</xdr:row>
      <xdr:rowOff>84519</xdr:rowOff>
    </xdr:to>
    <xdr:sp macro="" textlink="">
      <xdr:nvSpPr>
        <xdr:cNvPr id="203" name="楕円 202">
          <a:extLst>
            <a:ext uri="{FF2B5EF4-FFF2-40B4-BE49-F238E27FC236}">
              <a16:creationId xmlns:a16="http://schemas.microsoft.com/office/drawing/2014/main" id="{E3A64210-A341-4EF7-9C01-3C4EE62408FC}"/>
            </a:ext>
          </a:extLst>
        </xdr:cNvPr>
        <xdr:cNvSpPr/>
      </xdr:nvSpPr>
      <xdr:spPr>
        <a:xfrm>
          <a:off x="19458940" y="10380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132796</xdr:rowOff>
    </xdr:from>
    <xdr:ext cx="469744" cy="259045"/>
    <xdr:sp macro="" textlink="">
      <xdr:nvSpPr>
        <xdr:cNvPr id="204" name="【保健センター・保健所】&#10;一人当たり面積該当値テキスト">
          <a:extLst>
            <a:ext uri="{FF2B5EF4-FFF2-40B4-BE49-F238E27FC236}">
              <a16:creationId xmlns:a16="http://schemas.microsoft.com/office/drawing/2014/main" id="{E73611CB-F4B7-4344-9364-FBE1DB3E7929}"/>
            </a:ext>
          </a:extLst>
        </xdr:cNvPr>
        <xdr:cNvSpPr txBox="1"/>
      </xdr:nvSpPr>
      <xdr:spPr>
        <a:xfrm>
          <a:off x="19547840" y="103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160083</xdr:rowOff>
    </xdr:from>
    <xdr:to>
      <xdr:col>112</xdr:col>
      <xdr:colOff>38100</xdr:colOff>
      <xdr:row>62</xdr:row>
      <xdr:rowOff>90233</xdr:rowOff>
    </xdr:to>
    <xdr:sp macro="" textlink="">
      <xdr:nvSpPr>
        <xdr:cNvPr id="205" name="楕円 204">
          <a:extLst>
            <a:ext uri="{FF2B5EF4-FFF2-40B4-BE49-F238E27FC236}">
              <a16:creationId xmlns:a16="http://schemas.microsoft.com/office/drawing/2014/main" id="{11028192-0D00-45FF-B1DB-DC220F1970E7}"/>
            </a:ext>
          </a:extLst>
        </xdr:cNvPr>
        <xdr:cNvSpPr/>
      </xdr:nvSpPr>
      <xdr:spPr>
        <a:xfrm>
          <a:off x="18735040" y="10386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33719</xdr:rowOff>
    </xdr:from>
    <xdr:to>
      <xdr:col>116</xdr:col>
      <xdr:colOff>63500</xdr:colOff>
      <xdr:row>62</xdr:row>
      <xdr:rowOff>39433</xdr:rowOff>
    </xdr:to>
    <xdr:cxnSp macro="">
      <xdr:nvCxnSpPr>
        <xdr:cNvPr id="206" name="直線コネクタ 205">
          <a:extLst>
            <a:ext uri="{FF2B5EF4-FFF2-40B4-BE49-F238E27FC236}">
              <a16:creationId xmlns:a16="http://schemas.microsoft.com/office/drawing/2014/main" id="{9FCFA859-8014-448A-919C-C8FEFBA31413}"/>
            </a:ext>
          </a:extLst>
        </xdr:cNvPr>
        <xdr:cNvCxnSpPr/>
      </xdr:nvCxnSpPr>
      <xdr:spPr>
        <a:xfrm flipV="1">
          <a:off x="18778220" y="10427399"/>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168656</xdr:rowOff>
    </xdr:from>
    <xdr:to>
      <xdr:col>102</xdr:col>
      <xdr:colOff>165100</xdr:colOff>
      <xdr:row>62</xdr:row>
      <xdr:rowOff>98806</xdr:rowOff>
    </xdr:to>
    <xdr:sp macro="" textlink="">
      <xdr:nvSpPr>
        <xdr:cNvPr id="207" name="楕円 206">
          <a:extLst>
            <a:ext uri="{FF2B5EF4-FFF2-40B4-BE49-F238E27FC236}">
              <a16:creationId xmlns:a16="http://schemas.microsoft.com/office/drawing/2014/main" id="{11FB2947-BE7A-4874-8E86-EC798D7E1592}"/>
            </a:ext>
          </a:extLst>
        </xdr:cNvPr>
        <xdr:cNvSpPr/>
      </xdr:nvSpPr>
      <xdr:spPr>
        <a:xfrm>
          <a:off x="17162780" y="1039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xdr:rowOff>
    </xdr:from>
    <xdr:to>
      <xdr:col>98</xdr:col>
      <xdr:colOff>38100</xdr:colOff>
      <xdr:row>62</xdr:row>
      <xdr:rowOff>101664</xdr:rowOff>
    </xdr:to>
    <xdr:sp macro="" textlink="">
      <xdr:nvSpPr>
        <xdr:cNvPr id="208" name="楕円 207">
          <a:extLst>
            <a:ext uri="{FF2B5EF4-FFF2-40B4-BE49-F238E27FC236}">
              <a16:creationId xmlns:a16="http://schemas.microsoft.com/office/drawing/2014/main" id="{AC2EDBBF-471B-48EC-999A-A581E9403BEF}"/>
            </a:ext>
          </a:extLst>
        </xdr:cNvPr>
        <xdr:cNvSpPr/>
      </xdr:nvSpPr>
      <xdr:spPr>
        <a:xfrm>
          <a:off x="16388080" y="10393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48006</xdr:rowOff>
    </xdr:from>
    <xdr:to>
      <xdr:col>102</xdr:col>
      <xdr:colOff>114300</xdr:colOff>
      <xdr:row>62</xdr:row>
      <xdr:rowOff>50864</xdr:rowOff>
    </xdr:to>
    <xdr:cxnSp macro="">
      <xdr:nvCxnSpPr>
        <xdr:cNvPr id="209" name="直線コネクタ 208">
          <a:extLst>
            <a:ext uri="{FF2B5EF4-FFF2-40B4-BE49-F238E27FC236}">
              <a16:creationId xmlns:a16="http://schemas.microsoft.com/office/drawing/2014/main" id="{A04C0B16-8D57-4F7E-8B5C-8D47DCD02248}"/>
            </a:ext>
          </a:extLst>
        </xdr:cNvPr>
        <xdr:cNvCxnSpPr/>
      </xdr:nvCxnSpPr>
      <xdr:spPr>
        <a:xfrm flipV="1">
          <a:off x="16431260" y="10441686"/>
          <a:ext cx="78232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210" name="n_1aveValue【保健センター・保健所】&#10;一人当たり面積">
          <a:extLst>
            <a:ext uri="{FF2B5EF4-FFF2-40B4-BE49-F238E27FC236}">
              <a16:creationId xmlns:a16="http://schemas.microsoft.com/office/drawing/2014/main" id="{692BB76E-CD90-4493-89EC-B4DC4ED95792}"/>
            </a:ext>
          </a:extLst>
        </xdr:cNvPr>
        <xdr:cNvSpPr txBox="1"/>
      </xdr:nvSpPr>
      <xdr:spPr>
        <a:xfrm>
          <a:off x="18561127" y="100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211" name="n_2aveValue【保健センター・保健所】&#10;一人当たり面積">
          <a:extLst>
            <a:ext uri="{FF2B5EF4-FFF2-40B4-BE49-F238E27FC236}">
              <a16:creationId xmlns:a16="http://schemas.microsoft.com/office/drawing/2014/main" id="{662477C3-B311-4A17-B90E-EF04167907C3}"/>
            </a:ext>
          </a:extLst>
        </xdr:cNvPr>
        <xdr:cNvSpPr txBox="1"/>
      </xdr:nvSpPr>
      <xdr:spPr>
        <a:xfrm>
          <a:off x="17776267"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212" name="n_3aveValue【保健センター・保健所】&#10;一人当たり面積">
          <a:extLst>
            <a:ext uri="{FF2B5EF4-FFF2-40B4-BE49-F238E27FC236}">
              <a16:creationId xmlns:a16="http://schemas.microsoft.com/office/drawing/2014/main" id="{672569E0-6CF9-4C31-A435-B772670EF4DC}"/>
            </a:ext>
          </a:extLst>
        </xdr:cNvPr>
        <xdr:cNvSpPr txBox="1"/>
      </xdr:nvSpPr>
      <xdr:spPr>
        <a:xfrm>
          <a:off x="17001567" y="1014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213" name="n_4aveValue【保健センター・保健所】&#10;一人当たり面積">
          <a:extLst>
            <a:ext uri="{FF2B5EF4-FFF2-40B4-BE49-F238E27FC236}">
              <a16:creationId xmlns:a16="http://schemas.microsoft.com/office/drawing/2014/main" id="{57A7C235-9AED-4358-8C0B-4DD93A9DF3BE}"/>
            </a:ext>
          </a:extLst>
        </xdr:cNvPr>
        <xdr:cNvSpPr txBox="1"/>
      </xdr:nvSpPr>
      <xdr:spPr>
        <a:xfrm>
          <a:off x="1622686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81360</xdr:rowOff>
    </xdr:from>
    <xdr:ext cx="469744" cy="259045"/>
    <xdr:sp macro="" textlink="">
      <xdr:nvSpPr>
        <xdr:cNvPr id="214" name="n_1mainValue【保健センター・保健所】&#10;一人当たり面積">
          <a:extLst>
            <a:ext uri="{FF2B5EF4-FFF2-40B4-BE49-F238E27FC236}">
              <a16:creationId xmlns:a16="http://schemas.microsoft.com/office/drawing/2014/main" id="{279668DB-3739-4B7C-8FAC-9D445C9B3C49}"/>
            </a:ext>
          </a:extLst>
        </xdr:cNvPr>
        <xdr:cNvSpPr txBox="1"/>
      </xdr:nvSpPr>
      <xdr:spPr>
        <a:xfrm>
          <a:off x="18561127" y="1047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89933</xdr:rowOff>
    </xdr:from>
    <xdr:ext cx="469744" cy="259045"/>
    <xdr:sp macro="" textlink="">
      <xdr:nvSpPr>
        <xdr:cNvPr id="215" name="n_3mainValue【保健センター・保健所】&#10;一人当たり面積">
          <a:extLst>
            <a:ext uri="{FF2B5EF4-FFF2-40B4-BE49-F238E27FC236}">
              <a16:creationId xmlns:a16="http://schemas.microsoft.com/office/drawing/2014/main" id="{92288238-97AC-4F8D-9D36-77B670A4BE57}"/>
            </a:ext>
          </a:extLst>
        </xdr:cNvPr>
        <xdr:cNvSpPr txBox="1"/>
      </xdr:nvSpPr>
      <xdr:spPr>
        <a:xfrm>
          <a:off x="17001567" y="104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92791</xdr:rowOff>
    </xdr:from>
    <xdr:ext cx="469744" cy="259045"/>
    <xdr:sp macro="" textlink="">
      <xdr:nvSpPr>
        <xdr:cNvPr id="216" name="n_4mainValue【保健センター・保健所】&#10;一人当たり面積">
          <a:extLst>
            <a:ext uri="{FF2B5EF4-FFF2-40B4-BE49-F238E27FC236}">
              <a16:creationId xmlns:a16="http://schemas.microsoft.com/office/drawing/2014/main" id="{FDA24325-DD35-47B5-8C5D-A89739F2288B}"/>
            </a:ext>
          </a:extLst>
        </xdr:cNvPr>
        <xdr:cNvSpPr txBox="1"/>
      </xdr:nvSpPr>
      <xdr:spPr>
        <a:xfrm>
          <a:off x="16226867" y="1048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17" name="正方形/長方形 216">
          <a:extLst>
            <a:ext uri="{FF2B5EF4-FFF2-40B4-BE49-F238E27FC236}">
              <a16:creationId xmlns:a16="http://schemas.microsoft.com/office/drawing/2014/main" id="{56A04259-924F-4BF6-8B57-0BB1623B8C2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8" name="正方形/長方形 217">
          <a:extLst>
            <a:ext uri="{FF2B5EF4-FFF2-40B4-BE49-F238E27FC236}">
              <a16:creationId xmlns:a16="http://schemas.microsoft.com/office/drawing/2014/main" id="{69283DDC-364C-4453-A7EF-FB2E06644DA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9" name="正方形/長方形 218">
          <a:extLst>
            <a:ext uri="{FF2B5EF4-FFF2-40B4-BE49-F238E27FC236}">
              <a16:creationId xmlns:a16="http://schemas.microsoft.com/office/drawing/2014/main" id="{F1866294-B7C5-4880-BC68-D419551272F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0" name="正方形/長方形 219">
          <a:extLst>
            <a:ext uri="{FF2B5EF4-FFF2-40B4-BE49-F238E27FC236}">
              <a16:creationId xmlns:a16="http://schemas.microsoft.com/office/drawing/2014/main" id="{70A6349C-5CD7-4EC2-914C-44C902B9919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1" name="正方形/長方形 220">
          <a:extLst>
            <a:ext uri="{FF2B5EF4-FFF2-40B4-BE49-F238E27FC236}">
              <a16:creationId xmlns:a16="http://schemas.microsoft.com/office/drawing/2014/main" id="{1122DE33-5DF1-4B12-8185-3EA168BEB02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2" name="正方形/長方形 221">
          <a:extLst>
            <a:ext uri="{FF2B5EF4-FFF2-40B4-BE49-F238E27FC236}">
              <a16:creationId xmlns:a16="http://schemas.microsoft.com/office/drawing/2014/main" id="{01589E8B-3358-49F7-A772-71EC4681564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3" name="正方形/長方形 222">
          <a:extLst>
            <a:ext uri="{FF2B5EF4-FFF2-40B4-BE49-F238E27FC236}">
              <a16:creationId xmlns:a16="http://schemas.microsoft.com/office/drawing/2014/main" id="{B32E24BC-94E0-4D9F-B117-9B90DC8FC2F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4" name="正方形/長方形 223">
          <a:extLst>
            <a:ext uri="{FF2B5EF4-FFF2-40B4-BE49-F238E27FC236}">
              <a16:creationId xmlns:a16="http://schemas.microsoft.com/office/drawing/2014/main" id="{D2BE36CF-5FF4-4D71-89B2-8007B11C6A8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BF021741-1F37-4CF7-A181-64594B7C844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6" name="直線コネクタ 225">
          <a:extLst>
            <a:ext uri="{FF2B5EF4-FFF2-40B4-BE49-F238E27FC236}">
              <a16:creationId xmlns:a16="http://schemas.microsoft.com/office/drawing/2014/main" id="{62ECEE7D-F35D-4291-B1B5-9E40863971B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488D5C1B-3CA6-4828-94EE-6A38F5966C0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28" name="直線コネクタ 227">
          <a:extLst>
            <a:ext uri="{FF2B5EF4-FFF2-40B4-BE49-F238E27FC236}">
              <a16:creationId xmlns:a16="http://schemas.microsoft.com/office/drawing/2014/main" id="{ABB940B1-1710-41F0-9971-AA0D8A36A9A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ADA2E1C0-080C-4E6F-B24B-024E2170DE7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0" name="直線コネクタ 229">
          <a:extLst>
            <a:ext uri="{FF2B5EF4-FFF2-40B4-BE49-F238E27FC236}">
              <a16:creationId xmlns:a16="http://schemas.microsoft.com/office/drawing/2014/main" id="{F0F1CA8A-532B-49E4-8892-811127AD867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1" name="テキスト ボックス 230">
          <a:extLst>
            <a:ext uri="{FF2B5EF4-FFF2-40B4-BE49-F238E27FC236}">
              <a16:creationId xmlns:a16="http://schemas.microsoft.com/office/drawing/2014/main" id="{EC195986-472D-4B07-AA2E-A7A22FB312E8}"/>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32" name="直線コネクタ 231">
          <a:extLst>
            <a:ext uri="{FF2B5EF4-FFF2-40B4-BE49-F238E27FC236}">
              <a16:creationId xmlns:a16="http://schemas.microsoft.com/office/drawing/2014/main" id="{EEB5FEC7-F38B-4A9D-A880-75B7FC2B227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33" name="テキスト ボックス 232">
          <a:extLst>
            <a:ext uri="{FF2B5EF4-FFF2-40B4-BE49-F238E27FC236}">
              <a16:creationId xmlns:a16="http://schemas.microsoft.com/office/drawing/2014/main" id="{D02C15D9-9366-492F-A70D-CF86CE4BD67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34" name="直線コネクタ 233">
          <a:extLst>
            <a:ext uri="{FF2B5EF4-FFF2-40B4-BE49-F238E27FC236}">
              <a16:creationId xmlns:a16="http://schemas.microsoft.com/office/drawing/2014/main" id="{AF3B3570-D888-4457-9A05-DECAF947E83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35" name="テキスト ボックス 234">
          <a:extLst>
            <a:ext uri="{FF2B5EF4-FFF2-40B4-BE49-F238E27FC236}">
              <a16:creationId xmlns:a16="http://schemas.microsoft.com/office/drawing/2014/main" id="{AAF1EF45-F91B-412C-B9EA-532268F86BC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6" name="直線コネクタ 235">
          <a:extLst>
            <a:ext uri="{FF2B5EF4-FFF2-40B4-BE49-F238E27FC236}">
              <a16:creationId xmlns:a16="http://schemas.microsoft.com/office/drawing/2014/main" id="{8FF8B124-25CB-4D36-8F3D-7E233E4DA3C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7" name="テキスト ボックス 236">
          <a:extLst>
            <a:ext uri="{FF2B5EF4-FFF2-40B4-BE49-F238E27FC236}">
              <a16:creationId xmlns:a16="http://schemas.microsoft.com/office/drawing/2014/main" id="{89D2AACB-8E9D-455C-BE82-F24DCE18714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38" name="直線コネクタ 237">
          <a:extLst>
            <a:ext uri="{FF2B5EF4-FFF2-40B4-BE49-F238E27FC236}">
              <a16:creationId xmlns:a16="http://schemas.microsoft.com/office/drawing/2014/main" id="{3FFF569F-72A7-4BA3-A7C4-3B6FA9607C4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39" name="テキスト ボックス 238">
          <a:extLst>
            <a:ext uri="{FF2B5EF4-FFF2-40B4-BE49-F238E27FC236}">
              <a16:creationId xmlns:a16="http://schemas.microsoft.com/office/drawing/2014/main" id="{2558DBC5-75E0-4084-AEC5-F0EA97D95A4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0" name="直線コネクタ 239">
          <a:extLst>
            <a:ext uri="{FF2B5EF4-FFF2-40B4-BE49-F238E27FC236}">
              <a16:creationId xmlns:a16="http://schemas.microsoft.com/office/drawing/2014/main" id="{7EE33767-671A-40C7-B8BF-D29C91633ED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1" name="【消防施設】&#10;有形固定資産減価償却率グラフ枠">
          <a:extLst>
            <a:ext uri="{FF2B5EF4-FFF2-40B4-BE49-F238E27FC236}">
              <a16:creationId xmlns:a16="http://schemas.microsoft.com/office/drawing/2014/main" id="{CEE72D0C-C89E-4830-8CBB-401CEFA33D3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242" name="直線コネクタ 241">
          <a:extLst>
            <a:ext uri="{FF2B5EF4-FFF2-40B4-BE49-F238E27FC236}">
              <a16:creationId xmlns:a16="http://schemas.microsoft.com/office/drawing/2014/main" id="{6F8AEFF2-71F6-4402-AC5A-C34AD39C57FA}"/>
            </a:ext>
          </a:extLst>
        </xdr:cNvPr>
        <xdr:cNvCxnSpPr/>
      </xdr:nvCxnSpPr>
      <xdr:spPr>
        <a:xfrm flipV="1">
          <a:off x="14375764" y="13018225"/>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43" name="【消防施設】&#10;有形固定資産減価償却率最小値テキスト">
          <a:extLst>
            <a:ext uri="{FF2B5EF4-FFF2-40B4-BE49-F238E27FC236}">
              <a16:creationId xmlns:a16="http://schemas.microsoft.com/office/drawing/2014/main" id="{AB6985C6-CF46-4622-A3CD-1789FA4FFF5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44" name="直線コネクタ 243">
          <a:extLst>
            <a:ext uri="{FF2B5EF4-FFF2-40B4-BE49-F238E27FC236}">
              <a16:creationId xmlns:a16="http://schemas.microsoft.com/office/drawing/2014/main" id="{9E1CC703-679D-465A-864C-DF1D5E5FF897}"/>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245" name="【消防施設】&#10;有形固定資産減価償却率最大値テキスト">
          <a:extLst>
            <a:ext uri="{FF2B5EF4-FFF2-40B4-BE49-F238E27FC236}">
              <a16:creationId xmlns:a16="http://schemas.microsoft.com/office/drawing/2014/main" id="{3A8E1AF5-C1A2-4BDC-9999-4711FEB54E6D}"/>
            </a:ext>
          </a:extLst>
        </xdr:cNvPr>
        <xdr:cNvSpPr txBox="1"/>
      </xdr:nvSpPr>
      <xdr:spPr>
        <a:xfrm>
          <a:off x="14414500" y="12797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246" name="直線コネクタ 245">
          <a:extLst>
            <a:ext uri="{FF2B5EF4-FFF2-40B4-BE49-F238E27FC236}">
              <a16:creationId xmlns:a16="http://schemas.microsoft.com/office/drawing/2014/main" id="{B11144E1-0711-4595-9331-26C1F7887585}"/>
            </a:ext>
          </a:extLst>
        </xdr:cNvPr>
        <xdr:cNvCxnSpPr/>
      </xdr:nvCxnSpPr>
      <xdr:spPr>
        <a:xfrm>
          <a:off x="1428750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247" name="【消防施設】&#10;有形固定資産減価償却率平均値テキスト">
          <a:extLst>
            <a:ext uri="{FF2B5EF4-FFF2-40B4-BE49-F238E27FC236}">
              <a16:creationId xmlns:a16="http://schemas.microsoft.com/office/drawing/2014/main" id="{B61D7862-F749-4774-A004-47A285535F21}"/>
            </a:ext>
          </a:extLst>
        </xdr:cNvPr>
        <xdr:cNvSpPr txBox="1"/>
      </xdr:nvSpPr>
      <xdr:spPr>
        <a:xfrm>
          <a:off x="1441450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248" name="フローチャート: 判断 247">
          <a:extLst>
            <a:ext uri="{FF2B5EF4-FFF2-40B4-BE49-F238E27FC236}">
              <a16:creationId xmlns:a16="http://schemas.microsoft.com/office/drawing/2014/main" id="{7C6793F6-FC0F-4411-A9A5-7E4E7BEED88B}"/>
            </a:ext>
          </a:extLst>
        </xdr:cNvPr>
        <xdr:cNvSpPr/>
      </xdr:nvSpPr>
      <xdr:spPr>
        <a:xfrm>
          <a:off x="14325600" y="139019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249" name="フローチャート: 判断 248">
          <a:extLst>
            <a:ext uri="{FF2B5EF4-FFF2-40B4-BE49-F238E27FC236}">
              <a16:creationId xmlns:a16="http://schemas.microsoft.com/office/drawing/2014/main" id="{06DF1B64-582A-47DC-804A-3BBC2AA88896}"/>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250" name="フローチャート: 判断 249">
          <a:extLst>
            <a:ext uri="{FF2B5EF4-FFF2-40B4-BE49-F238E27FC236}">
              <a16:creationId xmlns:a16="http://schemas.microsoft.com/office/drawing/2014/main" id="{4C68D47D-D5D6-413F-8EC3-0957B9BE5210}"/>
            </a:ext>
          </a:extLst>
        </xdr:cNvPr>
        <xdr:cNvSpPr/>
      </xdr:nvSpPr>
      <xdr:spPr>
        <a:xfrm>
          <a:off x="12804140" y="1388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251" name="フローチャート: 判断 250">
          <a:extLst>
            <a:ext uri="{FF2B5EF4-FFF2-40B4-BE49-F238E27FC236}">
              <a16:creationId xmlns:a16="http://schemas.microsoft.com/office/drawing/2014/main" id="{0413F0B2-97A0-4526-857A-A49245033C33}"/>
            </a:ext>
          </a:extLst>
        </xdr:cNvPr>
        <xdr:cNvSpPr/>
      </xdr:nvSpPr>
      <xdr:spPr>
        <a:xfrm>
          <a:off x="1202944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252" name="フローチャート: 判断 251">
          <a:extLst>
            <a:ext uri="{FF2B5EF4-FFF2-40B4-BE49-F238E27FC236}">
              <a16:creationId xmlns:a16="http://schemas.microsoft.com/office/drawing/2014/main" id="{1D0C1B57-F749-4A50-9E9D-177837726E61}"/>
            </a:ext>
          </a:extLst>
        </xdr:cNvPr>
        <xdr:cNvSpPr/>
      </xdr:nvSpPr>
      <xdr:spPr>
        <a:xfrm>
          <a:off x="11231880" y="139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900C28C-7AA8-4FBA-8902-F7CE7D544C0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B6AC376-DF72-47BD-95AF-3E03815F93B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75AC8A4-BA95-4B3A-8A19-18A948CE9D5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7F487AB-1B47-4867-B722-73BB2D7B340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12E38A1-71DB-4986-994A-60505FB1643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106499</xdr:rowOff>
    </xdr:from>
    <xdr:to>
      <xdr:col>85</xdr:col>
      <xdr:colOff>177800</xdr:colOff>
      <xdr:row>87</xdr:row>
      <xdr:rowOff>36649</xdr:rowOff>
    </xdr:to>
    <xdr:sp macro="" textlink="">
      <xdr:nvSpPr>
        <xdr:cNvPr id="258" name="楕円 257">
          <a:extLst>
            <a:ext uri="{FF2B5EF4-FFF2-40B4-BE49-F238E27FC236}">
              <a16:creationId xmlns:a16="http://schemas.microsoft.com/office/drawing/2014/main" id="{2FE68A40-5F13-445C-81B4-E6ABAA2FABF0}"/>
            </a:ext>
          </a:extLst>
        </xdr:cNvPr>
        <xdr:cNvSpPr/>
      </xdr:nvSpPr>
      <xdr:spPr>
        <a:xfrm>
          <a:off x="14325600" y="145235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21426</xdr:rowOff>
    </xdr:from>
    <xdr:ext cx="405111" cy="259045"/>
    <xdr:sp macro="" textlink="">
      <xdr:nvSpPr>
        <xdr:cNvPr id="259" name="【消防施設】&#10;有形固定資産減価償却率該当値テキスト">
          <a:extLst>
            <a:ext uri="{FF2B5EF4-FFF2-40B4-BE49-F238E27FC236}">
              <a16:creationId xmlns:a16="http://schemas.microsoft.com/office/drawing/2014/main" id="{90FC7D83-BD92-411D-889E-B7628B4E320C}"/>
            </a:ext>
          </a:extLst>
        </xdr:cNvPr>
        <xdr:cNvSpPr txBox="1"/>
      </xdr:nvSpPr>
      <xdr:spPr>
        <a:xfrm>
          <a:off x="14414500" y="1443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62412</xdr:rowOff>
    </xdr:from>
    <xdr:to>
      <xdr:col>81</xdr:col>
      <xdr:colOff>101600</xdr:colOff>
      <xdr:row>86</xdr:row>
      <xdr:rowOff>164012</xdr:rowOff>
    </xdr:to>
    <xdr:sp macro="" textlink="">
      <xdr:nvSpPr>
        <xdr:cNvPr id="260" name="楕円 259">
          <a:extLst>
            <a:ext uri="{FF2B5EF4-FFF2-40B4-BE49-F238E27FC236}">
              <a16:creationId xmlns:a16="http://schemas.microsoft.com/office/drawing/2014/main" id="{2748B646-644A-4A12-AF58-ED6A66D098C9}"/>
            </a:ext>
          </a:extLst>
        </xdr:cNvPr>
        <xdr:cNvSpPr/>
      </xdr:nvSpPr>
      <xdr:spPr>
        <a:xfrm>
          <a:off x="13578840" y="144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113212</xdr:rowOff>
    </xdr:from>
    <xdr:to>
      <xdr:col>85</xdr:col>
      <xdr:colOff>127000</xdr:colOff>
      <xdr:row>86</xdr:row>
      <xdr:rowOff>157299</xdr:rowOff>
    </xdr:to>
    <xdr:cxnSp macro="">
      <xdr:nvCxnSpPr>
        <xdr:cNvPr id="261" name="直線コネクタ 260">
          <a:extLst>
            <a:ext uri="{FF2B5EF4-FFF2-40B4-BE49-F238E27FC236}">
              <a16:creationId xmlns:a16="http://schemas.microsoft.com/office/drawing/2014/main" id="{F4EA6D00-9EEE-47E7-9087-1A3F44192AA2}"/>
            </a:ext>
          </a:extLst>
        </xdr:cNvPr>
        <xdr:cNvCxnSpPr/>
      </xdr:nvCxnSpPr>
      <xdr:spPr>
        <a:xfrm>
          <a:off x="13629640" y="14530252"/>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62412</xdr:rowOff>
    </xdr:from>
    <xdr:to>
      <xdr:col>72</xdr:col>
      <xdr:colOff>38100</xdr:colOff>
      <xdr:row>86</xdr:row>
      <xdr:rowOff>164012</xdr:rowOff>
    </xdr:to>
    <xdr:sp macro="" textlink="">
      <xdr:nvSpPr>
        <xdr:cNvPr id="262" name="楕円 261">
          <a:extLst>
            <a:ext uri="{FF2B5EF4-FFF2-40B4-BE49-F238E27FC236}">
              <a16:creationId xmlns:a16="http://schemas.microsoft.com/office/drawing/2014/main" id="{814F8BF6-788E-4952-A11F-3C07D9F1ABA4}"/>
            </a:ext>
          </a:extLst>
        </xdr:cNvPr>
        <xdr:cNvSpPr/>
      </xdr:nvSpPr>
      <xdr:spPr>
        <a:xfrm>
          <a:off x="12029440" y="14479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47716</xdr:rowOff>
    </xdr:from>
    <xdr:to>
      <xdr:col>67</xdr:col>
      <xdr:colOff>101600</xdr:colOff>
      <xdr:row>86</xdr:row>
      <xdr:rowOff>149316</xdr:rowOff>
    </xdr:to>
    <xdr:sp macro="" textlink="">
      <xdr:nvSpPr>
        <xdr:cNvPr id="263" name="楕円 262">
          <a:extLst>
            <a:ext uri="{FF2B5EF4-FFF2-40B4-BE49-F238E27FC236}">
              <a16:creationId xmlns:a16="http://schemas.microsoft.com/office/drawing/2014/main" id="{C856E4E3-B8B0-4AD7-8B2F-24AA1E0A3430}"/>
            </a:ext>
          </a:extLst>
        </xdr:cNvPr>
        <xdr:cNvSpPr/>
      </xdr:nvSpPr>
      <xdr:spPr>
        <a:xfrm>
          <a:off x="11231880" y="14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98516</xdr:rowOff>
    </xdr:from>
    <xdr:to>
      <xdr:col>71</xdr:col>
      <xdr:colOff>177800</xdr:colOff>
      <xdr:row>86</xdr:row>
      <xdr:rowOff>113212</xdr:rowOff>
    </xdr:to>
    <xdr:cxnSp macro="">
      <xdr:nvCxnSpPr>
        <xdr:cNvPr id="264" name="直線コネクタ 263">
          <a:extLst>
            <a:ext uri="{FF2B5EF4-FFF2-40B4-BE49-F238E27FC236}">
              <a16:creationId xmlns:a16="http://schemas.microsoft.com/office/drawing/2014/main" id="{CD355889-3B01-4ADB-B4DA-1907B3334693}"/>
            </a:ext>
          </a:extLst>
        </xdr:cNvPr>
        <xdr:cNvCxnSpPr/>
      </xdr:nvCxnSpPr>
      <xdr:spPr>
        <a:xfrm>
          <a:off x="11282680" y="14515556"/>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265" name="n_1aveValue【消防施設】&#10;有形固定資産減価償却率">
          <a:extLst>
            <a:ext uri="{FF2B5EF4-FFF2-40B4-BE49-F238E27FC236}">
              <a16:creationId xmlns:a16="http://schemas.microsoft.com/office/drawing/2014/main" id="{EC386DE9-DAFB-4B91-A5FF-D2EF1880C3A6}"/>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266" name="n_2aveValue【消防施設】&#10;有形固定資産減価償却率">
          <a:extLst>
            <a:ext uri="{FF2B5EF4-FFF2-40B4-BE49-F238E27FC236}">
              <a16:creationId xmlns:a16="http://schemas.microsoft.com/office/drawing/2014/main" id="{0660ECE8-E5D2-4D08-A7E3-D226A3579169}"/>
            </a:ext>
          </a:extLst>
        </xdr:cNvPr>
        <xdr:cNvSpPr txBox="1"/>
      </xdr:nvSpPr>
      <xdr:spPr>
        <a:xfrm>
          <a:off x="126752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267" name="n_3aveValue【消防施設】&#10;有形固定資産減価償却率">
          <a:extLst>
            <a:ext uri="{FF2B5EF4-FFF2-40B4-BE49-F238E27FC236}">
              <a16:creationId xmlns:a16="http://schemas.microsoft.com/office/drawing/2014/main" id="{E9BB8E06-EDA5-45C0-87BA-1B51D3ECE565}"/>
            </a:ext>
          </a:extLst>
        </xdr:cNvPr>
        <xdr:cNvSpPr txBox="1"/>
      </xdr:nvSpPr>
      <xdr:spPr>
        <a:xfrm>
          <a:off x="1190054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268" name="n_4aveValue【消防施設】&#10;有形固定資産減価償却率">
          <a:extLst>
            <a:ext uri="{FF2B5EF4-FFF2-40B4-BE49-F238E27FC236}">
              <a16:creationId xmlns:a16="http://schemas.microsoft.com/office/drawing/2014/main" id="{8A9847BF-4BE1-4CF6-B9AF-7CB47D33B6B2}"/>
            </a:ext>
          </a:extLst>
        </xdr:cNvPr>
        <xdr:cNvSpPr txBox="1"/>
      </xdr:nvSpPr>
      <xdr:spPr>
        <a:xfrm>
          <a:off x="11102984" y="1370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155139</xdr:rowOff>
    </xdr:from>
    <xdr:ext cx="405111" cy="259045"/>
    <xdr:sp macro="" textlink="">
      <xdr:nvSpPr>
        <xdr:cNvPr id="269" name="n_1mainValue【消防施設】&#10;有形固定資産減価償却率">
          <a:extLst>
            <a:ext uri="{FF2B5EF4-FFF2-40B4-BE49-F238E27FC236}">
              <a16:creationId xmlns:a16="http://schemas.microsoft.com/office/drawing/2014/main" id="{6F3E1351-1E4F-4444-9AF8-490266659B9F}"/>
            </a:ext>
          </a:extLst>
        </xdr:cNvPr>
        <xdr:cNvSpPr txBox="1"/>
      </xdr:nvSpPr>
      <xdr:spPr>
        <a:xfrm>
          <a:off x="13437244" y="1457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155139</xdr:rowOff>
    </xdr:from>
    <xdr:ext cx="405111" cy="259045"/>
    <xdr:sp macro="" textlink="">
      <xdr:nvSpPr>
        <xdr:cNvPr id="270" name="n_3mainValue【消防施設】&#10;有形固定資産減価償却率">
          <a:extLst>
            <a:ext uri="{FF2B5EF4-FFF2-40B4-BE49-F238E27FC236}">
              <a16:creationId xmlns:a16="http://schemas.microsoft.com/office/drawing/2014/main" id="{01100F0C-94C6-4E4E-8B4E-447EAF5AB01A}"/>
            </a:ext>
          </a:extLst>
        </xdr:cNvPr>
        <xdr:cNvSpPr txBox="1"/>
      </xdr:nvSpPr>
      <xdr:spPr>
        <a:xfrm>
          <a:off x="11900544" y="1457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140443</xdr:rowOff>
    </xdr:from>
    <xdr:ext cx="405111" cy="259045"/>
    <xdr:sp macro="" textlink="">
      <xdr:nvSpPr>
        <xdr:cNvPr id="271" name="n_4mainValue【消防施設】&#10;有形固定資産減価償却率">
          <a:extLst>
            <a:ext uri="{FF2B5EF4-FFF2-40B4-BE49-F238E27FC236}">
              <a16:creationId xmlns:a16="http://schemas.microsoft.com/office/drawing/2014/main" id="{263232F8-B439-44E8-9CF8-0821B16D625D}"/>
            </a:ext>
          </a:extLst>
        </xdr:cNvPr>
        <xdr:cNvSpPr txBox="1"/>
      </xdr:nvSpPr>
      <xdr:spPr>
        <a:xfrm>
          <a:off x="11102984" y="145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2" name="正方形/長方形 271">
          <a:extLst>
            <a:ext uri="{FF2B5EF4-FFF2-40B4-BE49-F238E27FC236}">
              <a16:creationId xmlns:a16="http://schemas.microsoft.com/office/drawing/2014/main" id="{02472347-2ECC-4787-B904-2CDBFA516DC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3" name="正方形/長方形 272">
          <a:extLst>
            <a:ext uri="{FF2B5EF4-FFF2-40B4-BE49-F238E27FC236}">
              <a16:creationId xmlns:a16="http://schemas.microsoft.com/office/drawing/2014/main" id="{B7F0221A-AB96-4790-8017-82F7AED4C49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4" name="正方形/長方形 273">
          <a:extLst>
            <a:ext uri="{FF2B5EF4-FFF2-40B4-BE49-F238E27FC236}">
              <a16:creationId xmlns:a16="http://schemas.microsoft.com/office/drawing/2014/main" id="{B3E5C7A5-9179-45E5-A5E9-EF6A52BE9E9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5" name="正方形/長方形 274">
          <a:extLst>
            <a:ext uri="{FF2B5EF4-FFF2-40B4-BE49-F238E27FC236}">
              <a16:creationId xmlns:a16="http://schemas.microsoft.com/office/drawing/2014/main" id="{28D1FBCD-9142-4B82-8F52-2BC08EAD6F2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6" name="正方形/長方形 275">
          <a:extLst>
            <a:ext uri="{FF2B5EF4-FFF2-40B4-BE49-F238E27FC236}">
              <a16:creationId xmlns:a16="http://schemas.microsoft.com/office/drawing/2014/main" id="{627F766C-9AC6-4D2C-8A4E-8D2C08E8A4B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7" name="正方形/長方形 276">
          <a:extLst>
            <a:ext uri="{FF2B5EF4-FFF2-40B4-BE49-F238E27FC236}">
              <a16:creationId xmlns:a16="http://schemas.microsoft.com/office/drawing/2014/main" id="{ABC2828B-1799-453A-A4C5-92EE9751E0D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8" name="正方形/長方形 277">
          <a:extLst>
            <a:ext uri="{FF2B5EF4-FFF2-40B4-BE49-F238E27FC236}">
              <a16:creationId xmlns:a16="http://schemas.microsoft.com/office/drawing/2014/main" id="{A52EECD4-7F50-4C93-9C48-0C842A93739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9" name="正方形/長方形 278">
          <a:extLst>
            <a:ext uri="{FF2B5EF4-FFF2-40B4-BE49-F238E27FC236}">
              <a16:creationId xmlns:a16="http://schemas.microsoft.com/office/drawing/2014/main" id="{FDD90BEF-736D-4CFF-A1F3-84BF8FC8486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59A87713-718E-4430-A667-B9A10E9EBEF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1" name="直線コネクタ 280">
          <a:extLst>
            <a:ext uri="{FF2B5EF4-FFF2-40B4-BE49-F238E27FC236}">
              <a16:creationId xmlns:a16="http://schemas.microsoft.com/office/drawing/2014/main" id="{99BA47AA-AEDC-4BDE-966F-9E02F4B22A0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82" name="直線コネクタ 281">
          <a:extLst>
            <a:ext uri="{FF2B5EF4-FFF2-40B4-BE49-F238E27FC236}">
              <a16:creationId xmlns:a16="http://schemas.microsoft.com/office/drawing/2014/main" id="{DABF081D-0B89-419C-967E-90E486176B8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DCF9E6A5-633B-4545-BCA4-2630A2BDD9E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4" name="直線コネクタ 283">
          <a:extLst>
            <a:ext uri="{FF2B5EF4-FFF2-40B4-BE49-F238E27FC236}">
              <a16:creationId xmlns:a16="http://schemas.microsoft.com/office/drawing/2014/main" id="{D28381A4-1059-4AEA-8420-175CDDFD663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5" name="テキスト ボックス 284">
          <a:extLst>
            <a:ext uri="{FF2B5EF4-FFF2-40B4-BE49-F238E27FC236}">
              <a16:creationId xmlns:a16="http://schemas.microsoft.com/office/drawing/2014/main" id="{4A361329-AC11-4AF8-A3AB-BB6862C7AF9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6" name="直線コネクタ 285">
          <a:extLst>
            <a:ext uri="{FF2B5EF4-FFF2-40B4-BE49-F238E27FC236}">
              <a16:creationId xmlns:a16="http://schemas.microsoft.com/office/drawing/2014/main" id="{252727F1-FE01-46B4-81CE-A38C195A8C3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7" name="テキスト ボックス 286">
          <a:extLst>
            <a:ext uri="{FF2B5EF4-FFF2-40B4-BE49-F238E27FC236}">
              <a16:creationId xmlns:a16="http://schemas.microsoft.com/office/drawing/2014/main" id="{57E3E7A5-160C-44AC-82F6-C849CCF8A4D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8" name="直線コネクタ 287">
          <a:extLst>
            <a:ext uri="{FF2B5EF4-FFF2-40B4-BE49-F238E27FC236}">
              <a16:creationId xmlns:a16="http://schemas.microsoft.com/office/drawing/2014/main" id="{C7FA264B-229C-4692-A804-D2483BD96C4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89" name="テキスト ボックス 288">
          <a:extLst>
            <a:ext uri="{FF2B5EF4-FFF2-40B4-BE49-F238E27FC236}">
              <a16:creationId xmlns:a16="http://schemas.microsoft.com/office/drawing/2014/main" id="{39AF49AE-65EC-4E6F-96D3-88C80A13E0BD}"/>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90" name="直線コネクタ 289">
          <a:extLst>
            <a:ext uri="{FF2B5EF4-FFF2-40B4-BE49-F238E27FC236}">
              <a16:creationId xmlns:a16="http://schemas.microsoft.com/office/drawing/2014/main" id="{0ED24D03-918D-4128-B784-1A91BA517F6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91" name="テキスト ボックス 290">
          <a:extLst>
            <a:ext uri="{FF2B5EF4-FFF2-40B4-BE49-F238E27FC236}">
              <a16:creationId xmlns:a16="http://schemas.microsoft.com/office/drawing/2014/main" id="{235D3064-35CB-4D0F-A744-19540323A50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2" name="直線コネクタ 291">
          <a:extLst>
            <a:ext uri="{FF2B5EF4-FFF2-40B4-BE49-F238E27FC236}">
              <a16:creationId xmlns:a16="http://schemas.microsoft.com/office/drawing/2014/main" id="{A17FC3FF-1C40-4459-B6B0-72F08433D43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C815A729-2CF2-43DD-A6A1-2F144D2A175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4" name="【消防施設】&#10;一人当たり面積グラフ枠">
          <a:extLst>
            <a:ext uri="{FF2B5EF4-FFF2-40B4-BE49-F238E27FC236}">
              <a16:creationId xmlns:a16="http://schemas.microsoft.com/office/drawing/2014/main" id="{94F3E772-091A-44D0-8B57-9C0BD3550D8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295" name="直線コネクタ 294">
          <a:extLst>
            <a:ext uri="{FF2B5EF4-FFF2-40B4-BE49-F238E27FC236}">
              <a16:creationId xmlns:a16="http://schemas.microsoft.com/office/drawing/2014/main" id="{BD4E93A4-837A-462F-8E6C-2B6DE611731C}"/>
            </a:ext>
          </a:extLst>
        </xdr:cNvPr>
        <xdr:cNvCxnSpPr/>
      </xdr:nvCxnSpPr>
      <xdr:spPr>
        <a:xfrm flipV="1">
          <a:off x="19509104" y="1317802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296" name="【消防施設】&#10;一人当たり面積最小値テキスト">
          <a:extLst>
            <a:ext uri="{FF2B5EF4-FFF2-40B4-BE49-F238E27FC236}">
              <a16:creationId xmlns:a16="http://schemas.microsoft.com/office/drawing/2014/main" id="{3DA366AE-BF96-4915-B89D-92032967EACF}"/>
            </a:ext>
          </a:extLst>
        </xdr:cNvPr>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297" name="直線コネクタ 296">
          <a:extLst>
            <a:ext uri="{FF2B5EF4-FFF2-40B4-BE49-F238E27FC236}">
              <a16:creationId xmlns:a16="http://schemas.microsoft.com/office/drawing/2014/main" id="{00E3DF7B-D59D-46B9-93B5-B4AA544A1F34}"/>
            </a:ext>
          </a:extLst>
        </xdr:cNvPr>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298" name="【消防施設】&#10;一人当たり面積最大値テキスト">
          <a:extLst>
            <a:ext uri="{FF2B5EF4-FFF2-40B4-BE49-F238E27FC236}">
              <a16:creationId xmlns:a16="http://schemas.microsoft.com/office/drawing/2014/main" id="{34226EEF-F36C-49BF-A286-8E191EFCAEEE}"/>
            </a:ext>
          </a:extLst>
        </xdr:cNvPr>
        <xdr:cNvSpPr txBox="1"/>
      </xdr:nvSpPr>
      <xdr:spPr>
        <a:xfrm>
          <a:off x="19547840" y="129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299" name="直線コネクタ 298">
          <a:extLst>
            <a:ext uri="{FF2B5EF4-FFF2-40B4-BE49-F238E27FC236}">
              <a16:creationId xmlns:a16="http://schemas.microsoft.com/office/drawing/2014/main" id="{074850DE-1B08-4F01-838C-2BEE7DADF0C7}"/>
            </a:ext>
          </a:extLst>
        </xdr:cNvPr>
        <xdr:cNvCxnSpPr/>
      </xdr:nvCxnSpPr>
      <xdr:spPr>
        <a:xfrm>
          <a:off x="19443700" y="13178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300" name="【消防施設】&#10;一人当たり面積平均値テキスト">
          <a:extLst>
            <a:ext uri="{FF2B5EF4-FFF2-40B4-BE49-F238E27FC236}">
              <a16:creationId xmlns:a16="http://schemas.microsoft.com/office/drawing/2014/main" id="{BDF2E327-20E0-45D3-9C4C-6E6D432463DE}"/>
            </a:ext>
          </a:extLst>
        </xdr:cNvPr>
        <xdr:cNvSpPr txBox="1"/>
      </xdr:nvSpPr>
      <xdr:spPr>
        <a:xfrm>
          <a:off x="19547840" y="14204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301" name="フローチャート: 判断 300">
          <a:extLst>
            <a:ext uri="{FF2B5EF4-FFF2-40B4-BE49-F238E27FC236}">
              <a16:creationId xmlns:a16="http://schemas.microsoft.com/office/drawing/2014/main" id="{AB5D731F-2435-45CE-8AE2-8774790DD011}"/>
            </a:ext>
          </a:extLst>
        </xdr:cNvPr>
        <xdr:cNvSpPr/>
      </xdr:nvSpPr>
      <xdr:spPr>
        <a:xfrm>
          <a:off x="19458940" y="14226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302" name="フローチャート: 判断 301">
          <a:extLst>
            <a:ext uri="{FF2B5EF4-FFF2-40B4-BE49-F238E27FC236}">
              <a16:creationId xmlns:a16="http://schemas.microsoft.com/office/drawing/2014/main" id="{81A4F8EE-298B-48D2-ABFE-3D6481C746BD}"/>
            </a:ext>
          </a:extLst>
        </xdr:cNvPr>
        <xdr:cNvSpPr/>
      </xdr:nvSpPr>
      <xdr:spPr>
        <a:xfrm>
          <a:off x="18735040" y="14230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303" name="フローチャート: 判断 302">
          <a:extLst>
            <a:ext uri="{FF2B5EF4-FFF2-40B4-BE49-F238E27FC236}">
              <a16:creationId xmlns:a16="http://schemas.microsoft.com/office/drawing/2014/main" id="{02623F1A-9F53-4A77-B3E4-07FAF21C9767}"/>
            </a:ext>
          </a:extLst>
        </xdr:cNvPr>
        <xdr:cNvSpPr/>
      </xdr:nvSpPr>
      <xdr:spPr>
        <a:xfrm>
          <a:off x="17937480" y="1426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304" name="フローチャート: 判断 303">
          <a:extLst>
            <a:ext uri="{FF2B5EF4-FFF2-40B4-BE49-F238E27FC236}">
              <a16:creationId xmlns:a16="http://schemas.microsoft.com/office/drawing/2014/main" id="{0F0C5BD1-FBEB-4EB2-B523-20BE4A592811}"/>
            </a:ext>
          </a:extLst>
        </xdr:cNvPr>
        <xdr:cNvSpPr/>
      </xdr:nvSpPr>
      <xdr:spPr>
        <a:xfrm>
          <a:off x="17162780" y="1425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305" name="フローチャート: 判断 304">
          <a:extLst>
            <a:ext uri="{FF2B5EF4-FFF2-40B4-BE49-F238E27FC236}">
              <a16:creationId xmlns:a16="http://schemas.microsoft.com/office/drawing/2014/main" id="{A6500010-98E5-42EC-878A-71CB9653AF54}"/>
            </a:ext>
          </a:extLst>
        </xdr:cNvPr>
        <xdr:cNvSpPr/>
      </xdr:nvSpPr>
      <xdr:spPr>
        <a:xfrm>
          <a:off x="16388080" y="142565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8E0D512-9104-4287-9B11-D1142DD6BAD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C45F0E1-54FE-4B4F-805F-2462893DBCE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1EEB6985-107B-4271-936A-EACAED45425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2BEB4E5C-656C-4E10-B89E-35DED9ED130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69A6FA6C-B364-4106-AC0A-6A8F49B7710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67311</xdr:rowOff>
    </xdr:from>
    <xdr:to>
      <xdr:col>116</xdr:col>
      <xdr:colOff>114300</xdr:colOff>
      <xdr:row>84</xdr:row>
      <xdr:rowOff>168911</xdr:rowOff>
    </xdr:to>
    <xdr:sp macro="" textlink="">
      <xdr:nvSpPr>
        <xdr:cNvPr id="311" name="楕円 310">
          <a:extLst>
            <a:ext uri="{FF2B5EF4-FFF2-40B4-BE49-F238E27FC236}">
              <a16:creationId xmlns:a16="http://schemas.microsoft.com/office/drawing/2014/main" id="{962FC028-38D1-460E-BA26-53763B9A4BAE}"/>
            </a:ext>
          </a:extLst>
        </xdr:cNvPr>
        <xdr:cNvSpPr/>
      </xdr:nvSpPr>
      <xdr:spPr>
        <a:xfrm>
          <a:off x="1945894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90188</xdr:rowOff>
    </xdr:from>
    <xdr:ext cx="469744" cy="259045"/>
    <xdr:sp macro="" textlink="">
      <xdr:nvSpPr>
        <xdr:cNvPr id="312" name="【消防施設】&#10;一人当たり面積該当値テキスト">
          <a:extLst>
            <a:ext uri="{FF2B5EF4-FFF2-40B4-BE49-F238E27FC236}">
              <a16:creationId xmlns:a16="http://schemas.microsoft.com/office/drawing/2014/main" id="{B56A4032-5254-4CBC-8616-D1E27955CC87}"/>
            </a:ext>
          </a:extLst>
        </xdr:cNvPr>
        <xdr:cNvSpPr txBox="1"/>
      </xdr:nvSpPr>
      <xdr:spPr>
        <a:xfrm>
          <a:off x="19547840"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77215</xdr:rowOff>
    </xdr:from>
    <xdr:to>
      <xdr:col>112</xdr:col>
      <xdr:colOff>38100</xdr:colOff>
      <xdr:row>85</xdr:row>
      <xdr:rowOff>7365</xdr:rowOff>
    </xdr:to>
    <xdr:sp macro="" textlink="">
      <xdr:nvSpPr>
        <xdr:cNvPr id="313" name="楕円 312">
          <a:extLst>
            <a:ext uri="{FF2B5EF4-FFF2-40B4-BE49-F238E27FC236}">
              <a16:creationId xmlns:a16="http://schemas.microsoft.com/office/drawing/2014/main" id="{556684CC-5EDD-49A6-90E5-F0B4A5F2F6BD}"/>
            </a:ext>
          </a:extLst>
        </xdr:cNvPr>
        <xdr:cNvSpPr/>
      </xdr:nvSpPr>
      <xdr:spPr>
        <a:xfrm>
          <a:off x="18735040" y="14158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118111</xdr:rowOff>
    </xdr:from>
    <xdr:to>
      <xdr:col>116</xdr:col>
      <xdr:colOff>63500</xdr:colOff>
      <xdr:row>84</xdr:row>
      <xdr:rowOff>128015</xdr:rowOff>
    </xdr:to>
    <xdr:cxnSp macro="">
      <xdr:nvCxnSpPr>
        <xdr:cNvPr id="314" name="直線コネクタ 313">
          <a:extLst>
            <a:ext uri="{FF2B5EF4-FFF2-40B4-BE49-F238E27FC236}">
              <a16:creationId xmlns:a16="http://schemas.microsoft.com/office/drawing/2014/main" id="{63324A73-645B-4DB9-8BB0-0BC1E26C1C03}"/>
            </a:ext>
          </a:extLst>
        </xdr:cNvPr>
        <xdr:cNvCxnSpPr/>
      </xdr:nvCxnSpPr>
      <xdr:spPr>
        <a:xfrm flipV="1">
          <a:off x="18778220" y="14199871"/>
          <a:ext cx="73152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315" name="楕円 314">
          <a:extLst>
            <a:ext uri="{FF2B5EF4-FFF2-40B4-BE49-F238E27FC236}">
              <a16:creationId xmlns:a16="http://schemas.microsoft.com/office/drawing/2014/main" id="{2002779E-F794-4DF4-9484-DC2BD22BDF1F}"/>
            </a:ext>
          </a:extLst>
        </xdr:cNvPr>
        <xdr:cNvSpPr/>
      </xdr:nvSpPr>
      <xdr:spPr>
        <a:xfrm>
          <a:off x="171627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97789</xdr:rowOff>
    </xdr:from>
    <xdr:to>
      <xdr:col>98</xdr:col>
      <xdr:colOff>38100</xdr:colOff>
      <xdr:row>85</xdr:row>
      <xdr:rowOff>27939</xdr:rowOff>
    </xdr:to>
    <xdr:sp macro="" textlink="">
      <xdr:nvSpPr>
        <xdr:cNvPr id="316" name="楕円 315">
          <a:extLst>
            <a:ext uri="{FF2B5EF4-FFF2-40B4-BE49-F238E27FC236}">
              <a16:creationId xmlns:a16="http://schemas.microsoft.com/office/drawing/2014/main" id="{58D62C2A-876E-42A6-A6A8-A7B6DD4DB02F}"/>
            </a:ext>
          </a:extLst>
        </xdr:cNvPr>
        <xdr:cNvSpPr/>
      </xdr:nvSpPr>
      <xdr:spPr>
        <a:xfrm>
          <a:off x="16388080" y="14179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148589</xdr:rowOff>
    </xdr:to>
    <xdr:cxnSp macro="">
      <xdr:nvCxnSpPr>
        <xdr:cNvPr id="317" name="直線コネクタ 316">
          <a:extLst>
            <a:ext uri="{FF2B5EF4-FFF2-40B4-BE49-F238E27FC236}">
              <a16:creationId xmlns:a16="http://schemas.microsoft.com/office/drawing/2014/main" id="{D3B8DCB6-DA8E-4D1A-950A-E66A3ABA4528}"/>
            </a:ext>
          </a:extLst>
        </xdr:cNvPr>
        <xdr:cNvCxnSpPr/>
      </xdr:nvCxnSpPr>
      <xdr:spPr>
        <a:xfrm flipV="1">
          <a:off x="16431260" y="14225016"/>
          <a:ext cx="78232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318" name="n_1aveValue【消防施設】&#10;一人当たり面積">
          <a:extLst>
            <a:ext uri="{FF2B5EF4-FFF2-40B4-BE49-F238E27FC236}">
              <a16:creationId xmlns:a16="http://schemas.microsoft.com/office/drawing/2014/main" id="{D8E754A2-840C-479B-8D66-69C9D68FF100}"/>
            </a:ext>
          </a:extLst>
        </xdr:cNvPr>
        <xdr:cNvSpPr txBox="1"/>
      </xdr:nvSpPr>
      <xdr:spPr>
        <a:xfrm>
          <a:off x="18561127"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319" name="n_2aveValue【消防施設】&#10;一人当たり面積">
          <a:extLst>
            <a:ext uri="{FF2B5EF4-FFF2-40B4-BE49-F238E27FC236}">
              <a16:creationId xmlns:a16="http://schemas.microsoft.com/office/drawing/2014/main" id="{5168EED2-08DD-4E40-A1C6-91915859D8E6}"/>
            </a:ext>
          </a:extLst>
        </xdr:cNvPr>
        <xdr:cNvSpPr txBox="1"/>
      </xdr:nvSpPr>
      <xdr:spPr>
        <a:xfrm>
          <a:off x="17776267" y="140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320" name="n_3aveValue【消防施設】&#10;一人当たり面積">
          <a:extLst>
            <a:ext uri="{FF2B5EF4-FFF2-40B4-BE49-F238E27FC236}">
              <a16:creationId xmlns:a16="http://schemas.microsoft.com/office/drawing/2014/main" id="{03C490E5-E1F3-49C1-9B34-F238CB22D06E}"/>
            </a:ext>
          </a:extLst>
        </xdr:cNvPr>
        <xdr:cNvSpPr txBox="1"/>
      </xdr:nvSpPr>
      <xdr:spPr>
        <a:xfrm>
          <a:off x="17001567" y="143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321" name="n_4aveValue【消防施設】&#10;一人当たり面積">
          <a:extLst>
            <a:ext uri="{FF2B5EF4-FFF2-40B4-BE49-F238E27FC236}">
              <a16:creationId xmlns:a16="http://schemas.microsoft.com/office/drawing/2014/main" id="{6062280C-51EB-4695-B7EC-E9928F0062DA}"/>
            </a:ext>
          </a:extLst>
        </xdr:cNvPr>
        <xdr:cNvSpPr txBox="1"/>
      </xdr:nvSpPr>
      <xdr:spPr>
        <a:xfrm>
          <a:off x="1622686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23892</xdr:rowOff>
    </xdr:from>
    <xdr:ext cx="469744" cy="259045"/>
    <xdr:sp macro="" textlink="">
      <xdr:nvSpPr>
        <xdr:cNvPr id="322" name="n_1mainValue【消防施設】&#10;一人当たり面積">
          <a:extLst>
            <a:ext uri="{FF2B5EF4-FFF2-40B4-BE49-F238E27FC236}">
              <a16:creationId xmlns:a16="http://schemas.microsoft.com/office/drawing/2014/main" id="{E8164126-244A-41A1-9124-4CDBF09F6E01}"/>
            </a:ext>
          </a:extLst>
        </xdr:cNvPr>
        <xdr:cNvSpPr txBox="1"/>
      </xdr:nvSpPr>
      <xdr:spPr>
        <a:xfrm>
          <a:off x="18561127" y="139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323" name="n_3mainValue【消防施設】&#10;一人当たり面積">
          <a:extLst>
            <a:ext uri="{FF2B5EF4-FFF2-40B4-BE49-F238E27FC236}">
              <a16:creationId xmlns:a16="http://schemas.microsoft.com/office/drawing/2014/main" id="{48BEDC49-1AB8-425D-B442-4288A1F3D7AB}"/>
            </a:ext>
          </a:extLst>
        </xdr:cNvPr>
        <xdr:cNvSpPr txBox="1"/>
      </xdr:nvSpPr>
      <xdr:spPr>
        <a:xfrm>
          <a:off x="1700156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44466</xdr:rowOff>
    </xdr:from>
    <xdr:ext cx="469744" cy="259045"/>
    <xdr:sp macro="" textlink="">
      <xdr:nvSpPr>
        <xdr:cNvPr id="324" name="n_4mainValue【消防施設】&#10;一人当たり面積">
          <a:extLst>
            <a:ext uri="{FF2B5EF4-FFF2-40B4-BE49-F238E27FC236}">
              <a16:creationId xmlns:a16="http://schemas.microsoft.com/office/drawing/2014/main" id="{85F20F99-9540-43DA-8B09-612C30120CE0}"/>
            </a:ext>
          </a:extLst>
        </xdr:cNvPr>
        <xdr:cNvSpPr txBox="1"/>
      </xdr:nvSpPr>
      <xdr:spPr>
        <a:xfrm>
          <a:off x="16226867" y="1395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5" name="正方形/長方形 324">
          <a:extLst>
            <a:ext uri="{FF2B5EF4-FFF2-40B4-BE49-F238E27FC236}">
              <a16:creationId xmlns:a16="http://schemas.microsoft.com/office/drawing/2014/main" id="{0EFEC55E-CF49-45B7-AC9D-7B1A668AF99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6" name="正方形/長方形 325">
          <a:extLst>
            <a:ext uri="{FF2B5EF4-FFF2-40B4-BE49-F238E27FC236}">
              <a16:creationId xmlns:a16="http://schemas.microsoft.com/office/drawing/2014/main" id="{CA36B07C-D119-4B54-A5B0-A320A79239A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7" name="正方形/長方形 326">
          <a:extLst>
            <a:ext uri="{FF2B5EF4-FFF2-40B4-BE49-F238E27FC236}">
              <a16:creationId xmlns:a16="http://schemas.microsoft.com/office/drawing/2014/main" id="{A3D1F2B2-54F9-4394-A578-91A6EBD6466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8" name="正方形/長方形 327">
          <a:extLst>
            <a:ext uri="{FF2B5EF4-FFF2-40B4-BE49-F238E27FC236}">
              <a16:creationId xmlns:a16="http://schemas.microsoft.com/office/drawing/2014/main" id="{569A14D5-F7C0-4275-9241-5AAC636F7D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9" name="正方形/長方形 328">
          <a:extLst>
            <a:ext uri="{FF2B5EF4-FFF2-40B4-BE49-F238E27FC236}">
              <a16:creationId xmlns:a16="http://schemas.microsoft.com/office/drawing/2014/main" id="{B0A5F755-59F8-440E-A558-86A1F2FE529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0" name="正方形/長方形 329">
          <a:extLst>
            <a:ext uri="{FF2B5EF4-FFF2-40B4-BE49-F238E27FC236}">
              <a16:creationId xmlns:a16="http://schemas.microsoft.com/office/drawing/2014/main" id="{B597DEB1-65BB-41EE-8B3A-9C7C1DB702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1" name="正方形/長方形 330">
          <a:extLst>
            <a:ext uri="{FF2B5EF4-FFF2-40B4-BE49-F238E27FC236}">
              <a16:creationId xmlns:a16="http://schemas.microsoft.com/office/drawing/2014/main" id="{609D1F4A-D9B7-4A1A-A50B-0E7417E7327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2" name="正方形/長方形 331">
          <a:extLst>
            <a:ext uri="{FF2B5EF4-FFF2-40B4-BE49-F238E27FC236}">
              <a16:creationId xmlns:a16="http://schemas.microsoft.com/office/drawing/2014/main" id="{150793EB-6781-48AA-BFFF-E2134FC41B2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14F1337A-7D42-4A8C-BFA1-2B0ED9014D1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4" name="直線コネクタ 333">
          <a:extLst>
            <a:ext uri="{FF2B5EF4-FFF2-40B4-BE49-F238E27FC236}">
              <a16:creationId xmlns:a16="http://schemas.microsoft.com/office/drawing/2014/main" id="{D70AB2F4-0CC3-4673-90AA-1440C8599E5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35" name="テキスト ボックス 334">
          <a:extLst>
            <a:ext uri="{FF2B5EF4-FFF2-40B4-BE49-F238E27FC236}">
              <a16:creationId xmlns:a16="http://schemas.microsoft.com/office/drawing/2014/main" id="{DE56CB78-3BF5-4BB5-B0D4-0D04DC63841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36" name="直線コネクタ 335">
          <a:extLst>
            <a:ext uri="{FF2B5EF4-FFF2-40B4-BE49-F238E27FC236}">
              <a16:creationId xmlns:a16="http://schemas.microsoft.com/office/drawing/2014/main" id="{A91D6C3A-3B70-4CC4-9F1F-346B4EA7684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37" name="テキスト ボックス 336">
          <a:extLst>
            <a:ext uri="{FF2B5EF4-FFF2-40B4-BE49-F238E27FC236}">
              <a16:creationId xmlns:a16="http://schemas.microsoft.com/office/drawing/2014/main" id="{AC09355D-F980-4BE5-B512-A50349CF27C5}"/>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38" name="直線コネクタ 337">
          <a:extLst>
            <a:ext uri="{FF2B5EF4-FFF2-40B4-BE49-F238E27FC236}">
              <a16:creationId xmlns:a16="http://schemas.microsoft.com/office/drawing/2014/main" id="{D8CF62E9-605B-44CB-8AFF-458B9599EA9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39" name="テキスト ボックス 338">
          <a:extLst>
            <a:ext uri="{FF2B5EF4-FFF2-40B4-BE49-F238E27FC236}">
              <a16:creationId xmlns:a16="http://schemas.microsoft.com/office/drawing/2014/main" id="{7E3DC870-B955-476E-8AA5-E8C60FD735A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40" name="直線コネクタ 339">
          <a:extLst>
            <a:ext uri="{FF2B5EF4-FFF2-40B4-BE49-F238E27FC236}">
              <a16:creationId xmlns:a16="http://schemas.microsoft.com/office/drawing/2014/main" id="{5BEF408B-E75D-49CE-867F-E0F5A28351E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41" name="テキスト ボックス 340">
          <a:extLst>
            <a:ext uri="{FF2B5EF4-FFF2-40B4-BE49-F238E27FC236}">
              <a16:creationId xmlns:a16="http://schemas.microsoft.com/office/drawing/2014/main" id="{8A2A7914-3520-4225-B74A-880C5C1BC9F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42" name="直線コネクタ 341">
          <a:extLst>
            <a:ext uri="{FF2B5EF4-FFF2-40B4-BE49-F238E27FC236}">
              <a16:creationId xmlns:a16="http://schemas.microsoft.com/office/drawing/2014/main" id="{D51088B6-9A71-4E00-AF93-FF18DDB03986}"/>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43" name="テキスト ボックス 342">
          <a:extLst>
            <a:ext uri="{FF2B5EF4-FFF2-40B4-BE49-F238E27FC236}">
              <a16:creationId xmlns:a16="http://schemas.microsoft.com/office/drawing/2014/main" id="{C0F76303-B311-4E7A-84A7-02700A28A2A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4" name="直線コネクタ 343">
          <a:extLst>
            <a:ext uri="{FF2B5EF4-FFF2-40B4-BE49-F238E27FC236}">
              <a16:creationId xmlns:a16="http://schemas.microsoft.com/office/drawing/2014/main" id="{A2D12784-B829-4221-84CF-19663C42ABA6}"/>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45" name="テキスト ボックス 344">
          <a:extLst>
            <a:ext uri="{FF2B5EF4-FFF2-40B4-BE49-F238E27FC236}">
              <a16:creationId xmlns:a16="http://schemas.microsoft.com/office/drawing/2014/main" id="{6BECC168-B53B-4646-B32C-894525E58BEC}"/>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6" name="直線コネクタ 345">
          <a:extLst>
            <a:ext uri="{FF2B5EF4-FFF2-40B4-BE49-F238E27FC236}">
              <a16:creationId xmlns:a16="http://schemas.microsoft.com/office/drawing/2014/main" id="{40178254-0F18-4658-91A3-39824E8FE4F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7" name="【庁舎】&#10;有形固定資産減価償却率グラフ枠">
          <a:extLst>
            <a:ext uri="{FF2B5EF4-FFF2-40B4-BE49-F238E27FC236}">
              <a16:creationId xmlns:a16="http://schemas.microsoft.com/office/drawing/2014/main" id="{83EF1C46-F703-4C7A-A3B4-1C46156E6EA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48" name="直線コネクタ 347">
          <a:extLst>
            <a:ext uri="{FF2B5EF4-FFF2-40B4-BE49-F238E27FC236}">
              <a16:creationId xmlns:a16="http://schemas.microsoft.com/office/drawing/2014/main" id="{EDFB875A-1BF1-4CF8-8ABD-3C730B208E17}"/>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49" name="【庁舎】&#10;有形固定資産減価償却率最小値テキスト">
          <a:extLst>
            <a:ext uri="{FF2B5EF4-FFF2-40B4-BE49-F238E27FC236}">
              <a16:creationId xmlns:a16="http://schemas.microsoft.com/office/drawing/2014/main" id="{BE301231-144D-41E5-B253-2A481846261D}"/>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50" name="直線コネクタ 349">
          <a:extLst>
            <a:ext uri="{FF2B5EF4-FFF2-40B4-BE49-F238E27FC236}">
              <a16:creationId xmlns:a16="http://schemas.microsoft.com/office/drawing/2014/main" id="{88341D0A-8EC3-4361-B94A-5A688C47D7D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51" name="【庁舎】&#10;有形固定資産減価償却率最大値テキスト">
          <a:extLst>
            <a:ext uri="{FF2B5EF4-FFF2-40B4-BE49-F238E27FC236}">
              <a16:creationId xmlns:a16="http://schemas.microsoft.com/office/drawing/2014/main" id="{5C51BCA3-4FCD-4D75-B2DA-0DDC3DC39118}"/>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52" name="直線コネクタ 351">
          <a:extLst>
            <a:ext uri="{FF2B5EF4-FFF2-40B4-BE49-F238E27FC236}">
              <a16:creationId xmlns:a16="http://schemas.microsoft.com/office/drawing/2014/main" id="{02EFF97B-9ECB-4255-807D-BD323DF4DD92}"/>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353" name="【庁舎】&#10;有形固定資産減価償却率平均値テキスト">
          <a:extLst>
            <a:ext uri="{FF2B5EF4-FFF2-40B4-BE49-F238E27FC236}">
              <a16:creationId xmlns:a16="http://schemas.microsoft.com/office/drawing/2014/main" id="{09587346-E4C9-45E3-A759-704DCB548CD8}"/>
            </a:ext>
          </a:extLst>
        </xdr:cNvPr>
        <xdr:cNvSpPr txBox="1"/>
      </xdr:nvSpPr>
      <xdr:spPr>
        <a:xfrm>
          <a:off x="14414500" y="1736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54" name="フローチャート: 判断 353">
          <a:extLst>
            <a:ext uri="{FF2B5EF4-FFF2-40B4-BE49-F238E27FC236}">
              <a16:creationId xmlns:a16="http://schemas.microsoft.com/office/drawing/2014/main" id="{90434C23-299D-44B7-ADB7-B8C684214284}"/>
            </a:ext>
          </a:extLst>
        </xdr:cNvPr>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355" name="フローチャート: 判断 354">
          <a:extLst>
            <a:ext uri="{FF2B5EF4-FFF2-40B4-BE49-F238E27FC236}">
              <a16:creationId xmlns:a16="http://schemas.microsoft.com/office/drawing/2014/main" id="{9241C221-19BC-41B6-BC24-F0511009CFC9}"/>
            </a:ext>
          </a:extLst>
        </xdr:cNvPr>
        <xdr:cNvSpPr/>
      </xdr:nvSpPr>
      <xdr:spPr>
        <a:xfrm>
          <a:off x="13578840" y="1741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356" name="フローチャート: 判断 355">
          <a:extLst>
            <a:ext uri="{FF2B5EF4-FFF2-40B4-BE49-F238E27FC236}">
              <a16:creationId xmlns:a16="http://schemas.microsoft.com/office/drawing/2014/main" id="{F98258F8-EDC7-42EE-BFA2-3F4ADB7D6B53}"/>
            </a:ext>
          </a:extLst>
        </xdr:cNvPr>
        <xdr:cNvSpPr/>
      </xdr:nvSpPr>
      <xdr:spPr>
        <a:xfrm>
          <a:off x="1280414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357" name="フローチャート: 判断 356">
          <a:extLst>
            <a:ext uri="{FF2B5EF4-FFF2-40B4-BE49-F238E27FC236}">
              <a16:creationId xmlns:a16="http://schemas.microsoft.com/office/drawing/2014/main" id="{19E1D769-8DBA-4DE1-B24E-273CE4E844FB}"/>
            </a:ext>
          </a:extLst>
        </xdr:cNvPr>
        <xdr:cNvSpPr/>
      </xdr:nvSpPr>
      <xdr:spPr>
        <a:xfrm>
          <a:off x="12029440" y="174586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358" name="フローチャート: 判断 357">
          <a:extLst>
            <a:ext uri="{FF2B5EF4-FFF2-40B4-BE49-F238E27FC236}">
              <a16:creationId xmlns:a16="http://schemas.microsoft.com/office/drawing/2014/main" id="{C9627EFB-CB3A-400F-8347-461443C51740}"/>
            </a:ext>
          </a:extLst>
        </xdr:cNvPr>
        <xdr:cNvSpPr/>
      </xdr:nvSpPr>
      <xdr:spPr>
        <a:xfrm>
          <a:off x="1123188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7B3C3858-9757-4C10-BDF3-37487E479C9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3A44A567-41D0-4493-9B54-BF0BE838F23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18A0F5E1-CC24-47F5-8826-D1F87FF1192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D6A193E9-984A-468A-A42C-D7C34015A62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CF4FCC09-E645-4C78-9CF4-E21BA4D5C7C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135889</xdr:rowOff>
    </xdr:from>
    <xdr:to>
      <xdr:col>85</xdr:col>
      <xdr:colOff>177800</xdr:colOff>
      <xdr:row>102</xdr:row>
      <xdr:rowOff>66039</xdr:rowOff>
    </xdr:to>
    <xdr:sp macro="" textlink="">
      <xdr:nvSpPr>
        <xdr:cNvPr id="364" name="楕円 363">
          <a:extLst>
            <a:ext uri="{FF2B5EF4-FFF2-40B4-BE49-F238E27FC236}">
              <a16:creationId xmlns:a16="http://schemas.microsoft.com/office/drawing/2014/main" id="{C7BCE231-39E7-4DCF-9024-ECEBBB76B03E}"/>
            </a:ext>
          </a:extLst>
        </xdr:cNvPr>
        <xdr:cNvSpPr/>
      </xdr:nvSpPr>
      <xdr:spPr>
        <a:xfrm>
          <a:off x="14325600" y="1706752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158766</xdr:rowOff>
    </xdr:from>
    <xdr:ext cx="405111" cy="259045"/>
    <xdr:sp macro="" textlink="">
      <xdr:nvSpPr>
        <xdr:cNvPr id="365" name="【庁舎】&#10;有形固定資産減価償却率該当値テキスト">
          <a:extLst>
            <a:ext uri="{FF2B5EF4-FFF2-40B4-BE49-F238E27FC236}">
              <a16:creationId xmlns:a16="http://schemas.microsoft.com/office/drawing/2014/main" id="{B247B758-7584-4BE2-B775-19131439B1F4}"/>
            </a:ext>
          </a:extLst>
        </xdr:cNvPr>
        <xdr:cNvSpPr txBox="1"/>
      </xdr:nvSpPr>
      <xdr:spPr>
        <a:xfrm>
          <a:off x="14414500"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366" name="楕円 365">
          <a:extLst>
            <a:ext uri="{FF2B5EF4-FFF2-40B4-BE49-F238E27FC236}">
              <a16:creationId xmlns:a16="http://schemas.microsoft.com/office/drawing/2014/main" id="{37F7CE6A-26EE-4213-B740-52A741BDBAB7}"/>
            </a:ext>
          </a:extLst>
        </xdr:cNvPr>
        <xdr:cNvSpPr/>
      </xdr:nvSpPr>
      <xdr:spPr>
        <a:xfrm>
          <a:off x="1357884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15239</xdr:rowOff>
    </xdr:from>
    <xdr:to>
      <xdr:col>85</xdr:col>
      <xdr:colOff>127000</xdr:colOff>
      <xdr:row>107</xdr:row>
      <xdr:rowOff>69850</xdr:rowOff>
    </xdr:to>
    <xdr:cxnSp macro="">
      <xdr:nvCxnSpPr>
        <xdr:cNvPr id="367" name="直線コネクタ 366">
          <a:extLst>
            <a:ext uri="{FF2B5EF4-FFF2-40B4-BE49-F238E27FC236}">
              <a16:creationId xmlns:a16="http://schemas.microsoft.com/office/drawing/2014/main" id="{4CF67FF7-1A26-4E55-903D-4CC1C40279F3}"/>
            </a:ext>
          </a:extLst>
        </xdr:cNvPr>
        <xdr:cNvCxnSpPr/>
      </xdr:nvCxnSpPr>
      <xdr:spPr>
        <a:xfrm flipV="1">
          <a:off x="13629640" y="17114519"/>
          <a:ext cx="746760" cy="8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368" name="楕円 367">
          <a:extLst>
            <a:ext uri="{FF2B5EF4-FFF2-40B4-BE49-F238E27FC236}">
              <a16:creationId xmlns:a16="http://schemas.microsoft.com/office/drawing/2014/main" id="{EFA6F6EB-DBCD-48C4-9FF9-04325E6A1D28}"/>
            </a:ext>
          </a:extLst>
        </xdr:cNvPr>
        <xdr:cNvSpPr/>
      </xdr:nvSpPr>
      <xdr:spPr>
        <a:xfrm>
          <a:off x="12029440" y="17956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165100</xdr:rowOff>
    </xdr:from>
    <xdr:to>
      <xdr:col>67</xdr:col>
      <xdr:colOff>101600</xdr:colOff>
      <xdr:row>107</xdr:row>
      <xdr:rowOff>95250</xdr:rowOff>
    </xdr:to>
    <xdr:sp macro="" textlink="">
      <xdr:nvSpPr>
        <xdr:cNvPr id="369" name="楕円 368">
          <a:extLst>
            <a:ext uri="{FF2B5EF4-FFF2-40B4-BE49-F238E27FC236}">
              <a16:creationId xmlns:a16="http://schemas.microsoft.com/office/drawing/2014/main" id="{49063DED-DB95-4D76-92D7-52C4F84CE019}"/>
            </a:ext>
          </a:extLst>
        </xdr:cNvPr>
        <xdr:cNvSpPr/>
      </xdr:nvSpPr>
      <xdr:spPr>
        <a:xfrm>
          <a:off x="11231880" y="1793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44450</xdr:rowOff>
    </xdr:from>
    <xdr:to>
      <xdr:col>71</xdr:col>
      <xdr:colOff>177800</xdr:colOff>
      <xdr:row>107</xdr:row>
      <xdr:rowOff>69850</xdr:rowOff>
    </xdr:to>
    <xdr:cxnSp macro="">
      <xdr:nvCxnSpPr>
        <xdr:cNvPr id="370" name="直線コネクタ 369">
          <a:extLst>
            <a:ext uri="{FF2B5EF4-FFF2-40B4-BE49-F238E27FC236}">
              <a16:creationId xmlns:a16="http://schemas.microsoft.com/office/drawing/2014/main" id="{2003EC9D-96F7-4A6C-B24D-2004F0EB16F6}"/>
            </a:ext>
          </a:extLst>
        </xdr:cNvPr>
        <xdr:cNvCxnSpPr/>
      </xdr:nvCxnSpPr>
      <xdr:spPr>
        <a:xfrm>
          <a:off x="11282680" y="1798193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371" name="n_1aveValue【庁舎】&#10;有形固定資産減価償却率">
          <a:extLst>
            <a:ext uri="{FF2B5EF4-FFF2-40B4-BE49-F238E27FC236}">
              <a16:creationId xmlns:a16="http://schemas.microsoft.com/office/drawing/2014/main" id="{5B294514-A08D-4D7D-B59B-15F7A74D1550}"/>
            </a:ext>
          </a:extLst>
        </xdr:cNvPr>
        <xdr:cNvSpPr txBox="1"/>
      </xdr:nvSpPr>
      <xdr:spPr>
        <a:xfrm>
          <a:off x="1343724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372" name="n_2aveValue【庁舎】&#10;有形固定資産減価償却率">
          <a:extLst>
            <a:ext uri="{FF2B5EF4-FFF2-40B4-BE49-F238E27FC236}">
              <a16:creationId xmlns:a16="http://schemas.microsoft.com/office/drawing/2014/main" id="{3F041AB5-F21B-4A2B-8F50-E045AAEA040D}"/>
            </a:ext>
          </a:extLst>
        </xdr:cNvPr>
        <xdr:cNvSpPr txBox="1"/>
      </xdr:nvSpPr>
      <xdr:spPr>
        <a:xfrm>
          <a:off x="126752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373" name="n_3aveValue【庁舎】&#10;有形固定資産減価償却率">
          <a:extLst>
            <a:ext uri="{FF2B5EF4-FFF2-40B4-BE49-F238E27FC236}">
              <a16:creationId xmlns:a16="http://schemas.microsoft.com/office/drawing/2014/main" id="{A98F1D85-6C77-4CCD-9DD3-0B9709F81A60}"/>
            </a:ext>
          </a:extLst>
        </xdr:cNvPr>
        <xdr:cNvSpPr txBox="1"/>
      </xdr:nvSpPr>
      <xdr:spPr>
        <a:xfrm>
          <a:off x="11900544" y="1724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374" name="n_4aveValue【庁舎】&#10;有形固定資産減価償却率">
          <a:extLst>
            <a:ext uri="{FF2B5EF4-FFF2-40B4-BE49-F238E27FC236}">
              <a16:creationId xmlns:a16="http://schemas.microsoft.com/office/drawing/2014/main" id="{A83CE0BA-7F6B-4BE9-BFE3-6FD96A16BB51}"/>
            </a:ext>
          </a:extLst>
        </xdr:cNvPr>
        <xdr:cNvSpPr txBox="1"/>
      </xdr:nvSpPr>
      <xdr:spPr>
        <a:xfrm>
          <a:off x="1110298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375" name="n_1mainValue【庁舎】&#10;有形固定資産減価償却率">
          <a:extLst>
            <a:ext uri="{FF2B5EF4-FFF2-40B4-BE49-F238E27FC236}">
              <a16:creationId xmlns:a16="http://schemas.microsoft.com/office/drawing/2014/main" id="{75934456-D88D-4E8B-BB67-E5E40E5AB95E}"/>
            </a:ext>
          </a:extLst>
        </xdr:cNvPr>
        <xdr:cNvSpPr txBox="1"/>
      </xdr:nvSpPr>
      <xdr:spPr>
        <a:xfrm>
          <a:off x="1341254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376" name="n_3mainValue【庁舎】&#10;有形固定資産減価償却率">
          <a:extLst>
            <a:ext uri="{FF2B5EF4-FFF2-40B4-BE49-F238E27FC236}">
              <a16:creationId xmlns:a16="http://schemas.microsoft.com/office/drawing/2014/main" id="{519597E4-3512-4696-99CF-DB1A02D4C750}"/>
            </a:ext>
          </a:extLst>
        </xdr:cNvPr>
        <xdr:cNvSpPr txBox="1"/>
      </xdr:nvSpPr>
      <xdr:spPr>
        <a:xfrm>
          <a:off x="1186822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86377</xdr:rowOff>
    </xdr:from>
    <xdr:ext cx="405111" cy="259045"/>
    <xdr:sp macro="" textlink="">
      <xdr:nvSpPr>
        <xdr:cNvPr id="377" name="n_4mainValue【庁舎】&#10;有形固定資産減価償却率">
          <a:extLst>
            <a:ext uri="{FF2B5EF4-FFF2-40B4-BE49-F238E27FC236}">
              <a16:creationId xmlns:a16="http://schemas.microsoft.com/office/drawing/2014/main" id="{190B02DE-9F2B-4FDA-8933-45F093E70DC1}"/>
            </a:ext>
          </a:extLst>
        </xdr:cNvPr>
        <xdr:cNvSpPr txBox="1"/>
      </xdr:nvSpPr>
      <xdr:spPr>
        <a:xfrm>
          <a:off x="1110298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8" name="正方形/長方形 377">
          <a:extLst>
            <a:ext uri="{FF2B5EF4-FFF2-40B4-BE49-F238E27FC236}">
              <a16:creationId xmlns:a16="http://schemas.microsoft.com/office/drawing/2014/main" id="{6D7C0680-5BD6-434F-80A3-D55F8083FD7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9" name="正方形/長方形 378">
          <a:extLst>
            <a:ext uri="{FF2B5EF4-FFF2-40B4-BE49-F238E27FC236}">
              <a16:creationId xmlns:a16="http://schemas.microsoft.com/office/drawing/2014/main" id="{B284599D-2925-47F7-8E60-2BC12EDEDD0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0" name="正方形/長方形 379">
          <a:extLst>
            <a:ext uri="{FF2B5EF4-FFF2-40B4-BE49-F238E27FC236}">
              <a16:creationId xmlns:a16="http://schemas.microsoft.com/office/drawing/2014/main" id="{C70DCBF0-FECE-4B1E-8ABB-F8CA0F42230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1" name="正方形/長方形 380">
          <a:extLst>
            <a:ext uri="{FF2B5EF4-FFF2-40B4-BE49-F238E27FC236}">
              <a16:creationId xmlns:a16="http://schemas.microsoft.com/office/drawing/2014/main" id="{74A55FB1-EB86-4E60-8E51-F9C323B8574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2" name="正方形/長方形 381">
          <a:extLst>
            <a:ext uri="{FF2B5EF4-FFF2-40B4-BE49-F238E27FC236}">
              <a16:creationId xmlns:a16="http://schemas.microsoft.com/office/drawing/2014/main" id="{E8B205E9-EA53-43D2-9421-9C2A4263BD9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3" name="正方形/長方形 382">
          <a:extLst>
            <a:ext uri="{FF2B5EF4-FFF2-40B4-BE49-F238E27FC236}">
              <a16:creationId xmlns:a16="http://schemas.microsoft.com/office/drawing/2014/main" id="{B64D98A9-18E6-42A2-9CD2-BF1BC847C64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4" name="正方形/長方形 383">
          <a:extLst>
            <a:ext uri="{FF2B5EF4-FFF2-40B4-BE49-F238E27FC236}">
              <a16:creationId xmlns:a16="http://schemas.microsoft.com/office/drawing/2014/main" id="{3DD32238-FDCB-4310-B149-95CCBECDE5D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5" name="正方形/長方形 384">
          <a:extLst>
            <a:ext uri="{FF2B5EF4-FFF2-40B4-BE49-F238E27FC236}">
              <a16:creationId xmlns:a16="http://schemas.microsoft.com/office/drawing/2014/main" id="{CAEC9D81-8EB4-4826-AC62-6132705847D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A03651A6-DF14-4458-B8BE-D38E2EA0A2D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7" name="直線コネクタ 386">
          <a:extLst>
            <a:ext uri="{FF2B5EF4-FFF2-40B4-BE49-F238E27FC236}">
              <a16:creationId xmlns:a16="http://schemas.microsoft.com/office/drawing/2014/main" id="{5967A15E-4F85-44C8-BA79-4558C3CDA3C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8" name="直線コネクタ 387">
          <a:extLst>
            <a:ext uri="{FF2B5EF4-FFF2-40B4-BE49-F238E27FC236}">
              <a16:creationId xmlns:a16="http://schemas.microsoft.com/office/drawing/2014/main" id="{75540CFF-2AD7-4B42-AF56-4F3E7454B8D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46A0BC3E-06B0-4CA5-ABFF-CCB9C678F25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0" name="直線コネクタ 389">
          <a:extLst>
            <a:ext uri="{FF2B5EF4-FFF2-40B4-BE49-F238E27FC236}">
              <a16:creationId xmlns:a16="http://schemas.microsoft.com/office/drawing/2014/main" id="{F83F920C-D781-45A3-B21A-7EED5B61AF0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1" name="テキスト ボックス 390">
          <a:extLst>
            <a:ext uri="{FF2B5EF4-FFF2-40B4-BE49-F238E27FC236}">
              <a16:creationId xmlns:a16="http://schemas.microsoft.com/office/drawing/2014/main" id="{B4849518-27A9-41AF-9D87-B377B5FA113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2" name="直線コネクタ 391">
          <a:extLst>
            <a:ext uri="{FF2B5EF4-FFF2-40B4-BE49-F238E27FC236}">
              <a16:creationId xmlns:a16="http://schemas.microsoft.com/office/drawing/2014/main" id="{5F2D9B2F-28A0-4CAD-8DE5-A4DAB086291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3" name="テキスト ボックス 392">
          <a:extLst>
            <a:ext uri="{FF2B5EF4-FFF2-40B4-BE49-F238E27FC236}">
              <a16:creationId xmlns:a16="http://schemas.microsoft.com/office/drawing/2014/main" id="{5BDED5BD-D99C-4214-8737-6DBF7165968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4" name="直線コネクタ 393">
          <a:extLst>
            <a:ext uri="{FF2B5EF4-FFF2-40B4-BE49-F238E27FC236}">
              <a16:creationId xmlns:a16="http://schemas.microsoft.com/office/drawing/2014/main" id="{CA59EAE4-2A84-48F1-8C80-08F7B731C2D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5" name="テキスト ボックス 394">
          <a:extLst>
            <a:ext uri="{FF2B5EF4-FFF2-40B4-BE49-F238E27FC236}">
              <a16:creationId xmlns:a16="http://schemas.microsoft.com/office/drawing/2014/main" id="{B6C0FA75-557F-4516-B64F-E9B4DA3EFE2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6" name="直線コネクタ 395">
          <a:extLst>
            <a:ext uri="{FF2B5EF4-FFF2-40B4-BE49-F238E27FC236}">
              <a16:creationId xmlns:a16="http://schemas.microsoft.com/office/drawing/2014/main" id="{63D27292-4546-447B-B7EA-75760C54C6C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97" name="テキスト ボックス 396">
          <a:extLst>
            <a:ext uri="{FF2B5EF4-FFF2-40B4-BE49-F238E27FC236}">
              <a16:creationId xmlns:a16="http://schemas.microsoft.com/office/drawing/2014/main" id="{22DC155E-9B88-4DFA-9EB0-FF60891DD19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8" name="直線コネクタ 397">
          <a:extLst>
            <a:ext uri="{FF2B5EF4-FFF2-40B4-BE49-F238E27FC236}">
              <a16:creationId xmlns:a16="http://schemas.microsoft.com/office/drawing/2014/main" id="{CE879FED-C7EF-4D41-8A13-0C152960F88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99" name="テキスト ボックス 398">
          <a:extLst>
            <a:ext uri="{FF2B5EF4-FFF2-40B4-BE49-F238E27FC236}">
              <a16:creationId xmlns:a16="http://schemas.microsoft.com/office/drawing/2014/main" id="{E60F8468-1F7E-4805-A32E-81EA3F1745C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0" name="【庁舎】&#10;一人当たり面積グラフ枠">
          <a:extLst>
            <a:ext uri="{FF2B5EF4-FFF2-40B4-BE49-F238E27FC236}">
              <a16:creationId xmlns:a16="http://schemas.microsoft.com/office/drawing/2014/main" id="{5C813603-4DFB-44B3-ADAA-0CC9B589C68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401" name="直線コネクタ 400">
          <a:extLst>
            <a:ext uri="{FF2B5EF4-FFF2-40B4-BE49-F238E27FC236}">
              <a16:creationId xmlns:a16="http://schemas.microsoft.com/office/drawing/2014/main" id="{35D44A75-3253-4211-A75D-EC38A4D60167}"/>
            </a:ext>
          </a:extLst>
        </xdr:cNvPr>
        <xdr:cNvCxnSpPr/>
      </xdr:nvCxnSpPr>
      <xdr:spPr>
        <a:xfrm flipV="1">
          <a:off x="19509104" y="16860393"/>
          <a:ext cx="0" cy="127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402" name="【庁舎】&#10;一人当たり面積最小値テキスト">
          <a:extLst>
            <a:ext uri="{FF2B5EF4-FFF2-40B4-BE49-F238E27FC236}">
              <a16:creationId xmlns:a16="http://schemas.microsoft.com/office/drawing/2014/main" id="{5A453628-D485-4A80-AB6F-20D9A5BEE34D}"/>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403" name="直線コネクタ 402">
          <a:extLst>
            <a:ext uri="{FF2B5EF4-FFF2-40B4-BE49-F238E27FC236}">
              <a16:creationId xmlns:a16="http://schemas.microsoft.com/office/drawing/2014/main" id="{6126C8A5-7017-488D-A931-61F00C0B2A34}"/>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404" name="【庁舎】&#10;一人当たり面積最大値テキスト">
          <a:extLst>
            <a:ext uri="{FF2B5EF4-FFF2-40B4-BE49-F238E27FC236}">
              <a16:creationId xmlns:a16="http://schemas.microsoft.com/office/drawing/2014/main" id="{515D391A-4751-44CA-9A21-E03B023B2FA2}"/>
            </a:ext>
          </a:extLst>
        </xdr:cNvPr>
        <xdr:cNvSpPr txBox="1"/>
      </xdr:nvSpPr>
      <xdr:spPr>
        <a:xfrm>
          <a:off x="19547840" y="1663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405" name="直線コネクタ 404">
          <a:extLst>
            <a:ext uri="{FF2B5EF4-FFF2-40B4-BE49-F238E27FC236}">
              <a16:creationId xmlns:a16="http://schemas.microsoft.com/office/drawing/2014/main" id="{2358603D-262D-43D5-AD5D-E140CEC3AFD8}"/>
            </a:ext>
          </a:extLst>
        </xdr:cNvPr>
        <xdr:cNvCxnSpPr/>
      </xdr:nvCxnSpPr>
      <xdr:spPr>
        <a:xfrm>
          <a:off x="19443700" y="16860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406" name="【庁舎】&#10;一人当たり面積平均値テキスト">
          <a:extLst>
            <a:ext uri="{FF2B5EF4-FFF2-40B4-BE49-F238E27FC236}">
              <a16:creationId xmlns:a16="http://schemas.microsoft.com/office/drawing/2014/main" id="{AEF39746-EDE5-4EE3-813C-19033163ACD1}"/>
            </a:ext>
          </a:extLst>
        </xdr:cNvPr>
        <xdr:cNvSpPr txBox="1"/>
      </xdr:nvSpPr>
      <xdr:spPr>
        <a:xfrm>
          <a:off x="19547840" y="17803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407" name="フローチャート: 判断 406">
          <a:extLst>
            <a:ext uri="{FF2B5EF4-FFF2-40B4-BE49-F238E27FC236}">
              <a16:creationId xmlns:a16="http://schemas.microsoft.com/office/drawing/2014/main" id="{CFFC2C6F-1577-4304-BA0C-D7F19A7AF126}"/>
            </a:ext>
          </a:extLst>
        </xdr:cNvPr>
        <xdr:cNvSpPr/>
      </xdr:nvSpPr>
      <xdr:spPr>
        <a:xfrm>
          <a:off x="19458940" y="178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408" name="フローチャート: 判断 407">
          <a:extLst>
            <a:ext uri="{FF2B5EF4-FFF2-40B4-BE49-F238E27FC236}">
              <a16:creationId xmlns:a16="http://schemas.microsoft.com/office/drawing/2014/main" id="{AC9BD1A8-1822-4A2F-9B8B-9BA110DB4E58}"/>
            </a:ext>
          </a:extLst>
        </xdr:cNvPr>
        <xdr:cNvSpPr/>
      </xdr:nvSpPr>
      <xdr:spPr>
        <a:xfrm>
          <a:off x="18735040" y="17847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409" name="フローチャート: 判断 408">
          <a:extLst>
            <a:ext uri="{FF2B5EF4-FFF2-40B4-BE49-F238E27FC236}">
              <a16:creationId xmlns:a16="http://schemas.microsoft.com/office/drawing/2014/main" id="{10F6C52B-1EA6-4048-BD98-5349190CA920}"/>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410" name="フローチャート: 判断 409">
          <a:extLst>
            <a:ext uri="{FF2B5EF4-FFF2-40B4-BE49-F238E27FC236}">
              <a16:creationId xmlns:a16="http://schemas.microsoft.com/office/drawing/2014/main" id="{7AC8E5CF-6E67-4427-A76A-1530FD80CD00}"/>
            </a:ext>
          </a:extLst>
        </xdr:cNvPr>
        <xdr:cNvSpPr/>
      </xdr:nvSpPr>
      <xdr:spPr>
        <a:xfrm>
          <a:off x="1716278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411" name="フローチャート: 判断 410">
          <a:extLst>
            <a:ext uri="{FF2B5EF4-FFF2-40B4-BE49-F238E27FC236}">
              <a16:creationId xmlns:a16="http://schemas.microsoft.com/office/drawing/2014/main" id="{7B9781CF-5B1E-4309-A920-E88BC291E8B0}"/>
            </a:ext>
          </a:extLst>
        </xdr:cNvPr>
        <xdr:cNvSpPr/>
      </xdr:nvSpPr>
      <xdr:spPr>
        <a:xfrm>
          <a:off x="16388080" y="17878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07C82A9-7F41-4B0D-BFBB-245BA1AB89E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02B4D41-96BE-43BA-A1D6-C37C0BE4194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1FB1355-BE11-4782-9AFF-DCCD2C79C13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6581009-C6B6-4EEF-8EEE-9854A1EB2D8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E84A5DD-2105-456B-B73F-44F049F569C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99695</xdr:rowOff>
    </xdr:from>
    <xdr:to>
      <xdr:col>116</xdr:col>
      <xdr:colOff>114300</xdr:colOff>
      <xdr:row>102</xdr:row>
      <xdr:rowOff>29845</xdr:rowOff>
    </xdr:to>
    <xdr:sp macro="" textlink="">
      <xdr:nvSpPr>
        <xdr:cNvPr id="417" name="楕円 416">
          <a:extLst>
            <a:ext uri="{FF2B5EF4-FFF2-40B4-BE49-F238E27FC236}">
              <a16:creationId xmlns:a16="http://schemas.microsoft.com/office/drawing/2014/main" id="{11710E18-FC5E-43D8-BAEA-2E20D261275E}"/>
            </a:ext>
          </a:extLst>
        </xdr:cNvPr>
        <xdr:cNvSpPr/>
      </xdr:nvSpPr>
      <xdr:spPr>
        <a:xfrm>
          <a:off x="19458940" y="17031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122572</xdr:rowOff>
    </xdr:from>
    <xdr:ext cx="469744" cy="259045"/>
    <xdr:sp macro="" textlink="">
      <xdr:nvSpPr>
        <xdr:cNvPr id="418" name="【庁舎】&#10;一人当たり面積該当値テキスト">
          <a:extLst>
            <a:ext uri="{FF2B5EF4-FFF2-40B4-BE49-F238E27FC236}">
              <a16:creationId xmlns:a16="http://schemas.microsoft.com/office/drawing/2014/main" id="{C4740544-E390-4337-9846-0448DFFB318D}"/>
            </a:ext>
          </a:extLst>
        </xdr:cNvPr>
        <xdr:cNvSpPr txBox="1"/>
      </xdr:nvSpPr>
      <xdr:spPr>
        <a:xfrm>
          <a:off x="19547840" y="1688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87885</xdr:rowOff>
    </xdr:from>
    <xdr:to>
      <xdr:col>112</xdr:col>
      <xdr:colOff>38100</xdr:colOff>
      <xdr:row>107</xdr:row>
      <xdr:rowOff>18035</xdr:rowOff>
    </xdr:to>
    <xdr:sp macro="" textlink="">
      <xdr:nvSpPr>
        <xdr:cNvPr id="419" name="楕円 418">
          <a:extLst>
            <a:ext uri="{FF2B5EF4-FFF2-40B4-BE49-F238E27FC236}">
              <a16:creationId xmlns:a16="http://schemas.microsoft.com/office/drawing/2014/main" id="{5765444B-B3EC-47A9-A059-6DF650B186B2}"/>
            </a:ext>
          </a:extLst>
        </xdr:cNvPr>
        <xdr:cNvSpPr/>
      </xdr:nvSpPr>
      <xdr:spPr>
        <a:xfrm>
          <a:off x="18735040" y="17857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150495</xdr:rowOff>
    </xdr:from>
    <xdr:to>
      <xdr:col>116</xdr:col>
      <xdr:colOff>63500</xdr:colOff>
      <xdr:row>106</xdr:row>
      <xdr:rowOff>138685</xdr:rowOff>
    </xdr:to>
    <xdr:cxnSp macro="">
      <xdr:nvCxnSpPr>
        <xdr:cNvPr id="420" name="直線コネクタ 419">
          <a:extLst>
            <a:ext uri="{FF2B5EF4-FFF2-40B4-BE49-F238E27FC236}">
              <a16:creationId xmlns:a16="http://schemas.microsoft.com/office/drawing/2014/main" id="{EBC6AA8A-C8B4-452C-9485-508B63478327}"/>
            </a:ext>
          </a:extLst>
        </xdr:cNvPr>
        <xdr:cNvCxnSpPr/>
      </xdr:nvCxnSpPr>
      <xdr:spPr>
        <a:xfrm flipV="1">
          <a:off x="18778220" y="17082135"/>
          <a:ext cx="731520" cy="8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103887</xdr:rowOff>
    </xdr:from>
    <xdr:to>
      <xdr:col>102</xdr:col>
      <xdr:colOff>165100</xdr:colOff>
      <xdr:row>107</xdr:row>
      <xdr:rowOff>34037</xdr:rowOff>
    </xdr:to>
    <xdr:sp macro="" textlink="">
      <xdr:nvSpPr>
        <xdr:cNvPr id="421" name="楕円 420">
          <a:extLst>
            <a:ext uri="{FF2B5EF4-FFF2-40B4-BE49-F238E27FC236}">
              <a16:creationId xmlns:a16="http://schemas.microsoft.com/office/drawing/2014/main" id="{0AF9D2DB-2B0E-4816-9B2E-368C889EB2CF}"/>
            </a:ext>
          </a:extLst>
        </xdr:cNvPr>
        <xdr:cNvSpPr/>
      </xdr:nvSpPr>
      <xdr:spPr>
        <a:xfrm>
          <a:off x="17162780" y="17873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422" name="楕円 421">
          <a:extLst>
            <a:ext uri="{FF2B5EF4-FFF2-40B4-BE49-F238E27FC236}">
              <a16:creationId xmlns:a16="http://schemas.microsoft.com/office/drawing/2014/main" id="{90782EC1-1AE3-4BB6-A604-FDC5AEF50943}"/>
            </a:ext>
          </a:extLst>
        </xdr:cNvPr>
        <xdr:cNvSpPr/>
      </xdr:nvSpPr>
      <xdr:spPr>
        <a:xfrm>
          <a:off x="16388080" y="17747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24764</xdr:rowOff>
    </xdr:from>
    <xdr:to>
      <xdr:col>102</xdr:col>
      <xdr:colOff>114300</xdr:colOff>
      <xdr:row>106</xdr:row>
      <xdr:rowOff>154687</xdr:rowOff>
    </xdr:to>
    <xdr:cxnSp macro="">
      <xdr:nvCxnSpPr>
        <xdr:cNvPr id="423" name="直線コネクタ 422">
          <a:extLst>
            <a:ext uri="{FF2B5EF4-FFF2-40B4-BE49-F238E27FC236}">
              <a16:creationId xmlns:a16="http://schemas.microsoft.com/office/drawing/2014/main" id="{776AAC7D-4EA1-4ECF-A870-C7D967FA24EF}"/>
            </a:ext>
          </a:extLst>
        </xdr:cNvPr>
        <xdr:cNvCxnSpPr/>
      </xdr:nvCxnSpPr>
      <xdr:spPr>
        <a:xfrm>
          <a:off x="16431260" y="17794604"/>
          <a:ext cx="782320" cy="1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424" name="n_1aveValue【庁舎】&#10;一人当たり面積">
          <a:extLst>
            <a:ext uri="{FF2B5EF4-FFF2-40B4-BE49-F238E27FC236}">
              <a16:creationId xmlns:a16="http://schemas.microsoft.com/office/drawing/2014/main" id="{4FAF8536-AFC0-4886-BD8E-87655CA54681}"/>
            </a:ext>
          </a:extLst>
        </xdr:cNvPr>
        <xdr:cNvSpPr txBox="1"/>
      </xdr:nvSpPr>
      <xdr:spPr>
        <a:xfrm>
          <a:off x="18561127" y="176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425" name="n_2aveValue【庁舎】&#10;一人当たり面積">
          <a:extLst>
            <a:ext uri="{FF2B5EF4-FFF2-40B4-BE49-F238E27FC236}">
              <a16:creationId xmlns:a16="http://schemas.microsoft.com/office/drawing/2014/main" id="{A57DF0BC-8D22-4CC9-A989-4159F5A3F8D7}"/>
            </a:ext>
          </a:extLst>
        </xdr:cNvPr>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426" name="n_3aveValue【庁舎】&#10;一人当たり面積">
          <a:extLst>
            <a:ext uri="{FF2B5EF4-FFF2-40B4-BE49-F238E27FC236}">
              <a16:creationId xmlns:a16="http://schemas.microsoft.com/office/drawing/2014/main" id="{A1BBF6EA-BF9B-4A42-A851-772BBB5260E0}"/>
            </a:ext>
          </a:extLst>
        </xdr:cNvPr>
        <xdr:cNvSpPr txBox="1"/>
      </xdr:nvSpPr>
      <xdr:spPr>
        <a:xfrm>
          <a:off x="1700156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427" name="n_4aveValue【庁舎】&#10;一人当たり面積">
          <a:extLst>
            <a:ext uri="{FF2B5EF4-FFF2-40B4-BE49-F238E27FC236}">
              <a16:creationId xmlns:a16="http://schemas.microsoft.com/office/drawing/2014/main" id="{CE26D49C-F77B-4611-A290-532D3D574227}"/>
            </a:ext>
          </a:extLst>
        </xdr:cNvPr>
        <xdr:cNvSpPr txBox="1"/>
      </xdr:nvSpPr>
      <xdr:spPr>
        <a:xfrm>
          <a:off x="16226867" y="179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9162</xdr:rowOff>
    </xdr:from>
    <xdr:ext cx="469744" cy="259045"/>
    <xdr:sp macro="" textlink="">
      <xdr:nvSpPr>
        <xdr:cNvPr id="428" name="n_1mainValue【庁舎】&#10;一人当たり面積">
          <a:extLst>
            <a:ext uri="{FF2B5EF4-FFF2-40B4-BE49-F238E27FC236}">
              <a16:creationId xmlns:a16="http://schemas.microsoft.com/office/drawing/2014/main" id="{5781F1BE-6136-41A6-9D4D-D8E4D5946837}"/>
            </a:ext>
          </a:extLst>
        </xdr:cNvPr>
        <xdr:cNvSpPr txBox="1"/>
      </xdr:nvSpPr>
      <xdr:spPr>
        <a:xfrm>
          <a:off x="18561127" y="179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25164</xdr:rowOff>
    </xdr:from>
    <xdr:ext cx="469744" cy="259045"/>
    <xdr:sp macro="" textlink="">
      <xdr:nvSpPr>
        <xdr:cNvPr id="429" name="n_3mainValue【庁舎】&#10;一人当たり面積">
          <a:extLst>
            <a:ext uri="{FF2B5EF4-FFF2-40B4-BE49-F238E27FC236}">
              <a16:creationId xmlns:a16="http://schemas.microsoft.com/office/drawing/2014/main" id="{EF38BB3D-C7AE-44D3-A663-2B7669D920D7}"/>
            </a:ext>
          </a:extLst>
        </xdr:cNvPr>
        <xdr:cNvSpPr txBox="1"/>
      </xdr:nvSpPr>
      <xdr:spPr>
        <a:xfrm>
          <a:off x="17001567" y="179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430" name="n_4mainValue【庁舎】&#10;一人当たり面積">
          <a:extLst>
            <a:ext uri="{FF2B5EF4-FFF2-40B4-BE49-F238E27FC236}">
              <a16:creationId xmlns:a16="http://schemas.microsoft.com/office/drawing/2014/main" id="{E2E83FB3-549D-4229-BC58-A9148420AC4A}"/>
            </a:ext>
          </a:extLst>
        </xdr:cNvPr>
        <xdr:cNvSpPr txBox="1"/>
      </xdr:nvSpPr>
      <xdr:spPr>
        <a:xfrm>
          <a:off x="16226867" y="175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1" name="正方形/長方形 430">
          <a:extLst>
            <a:ext uri="{FF2B5EF4-FFF2-40B4-BE49-F238E27FC236}">
              <a16:creationId xmlns:a16="http://schemas.microsoft.com/office/drawing/2014/main" id="{15CB643C-2484-441C-B6DD-A687A2C5119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2" name="正方形/長方形 431">
          <a:extLst>
            <a:ext uri="{FF2B5EF4-FFF2-40B4-BE49-F238E27FC236}">
              <a16:creationId xmlns:a16="http://schemas.microsoft.com/office/drawing/2014/main" id="{352E4B5B-73E8-4837-85B9-4018CFFF09C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3" name="テキスト ボックス 432">
          <a:extLst>
            <a:ext uri="{FF2B5EF4-FFF2-40B4-BE49-F238E27FC236}">
              <a16:creationId xmlns:a16="http://schemas.microsoft.com/office/drawing/2014/main" id="{E6472EEA-6D52-48FA-96A0-92A142A92D1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類似団体と比較して、特に有形固定資産減価償却率が高くなっている施設は、母子健康センター及び消防設備となっている。母子健康センターについては、昭和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に建設された施設となっている。消防施設についても、耐用年数に近づいてきている。現時点で、施設は問題なく使用できているが、計画に基づいた更新を進めていく必要がある。全体的にも老朽化が進んでいるため、個別施設計画の策定等計画を進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については新庁舎建設を行ったため類似団体と比較して、有形固定資産減価償却率が低くなっている。一人当たり面積については、旧庁舎が残っているため類似団体と比較して大きくなっているが、令和５年度に解体工事を行うため今後は小さくな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2477787</v>
      </c>
      <c r="BO4" s="485"/>
      <c r="BP4" s="485"/>
      <c r="BQ4" s="485"/>
      <c r="BR4" s="485"/>
      <c r="BS4" s="485"/>
      <c r="BT4" s="485"/>
      <c r="BU4" s="486"/>
      <c r="BV4" s="484">
        <v>2008982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17.2</v>
      </c>
      <c r="CU4" s="625"/>
      <c r="CV4" s="625"/>
      <c r="CW4" s="625"/>
      <c r="CX4" s="625"/>
      <c r="CY4" s="625"/>
      <c r="CZ4" s="625"/>
      <c r="DA4" s="626"/>
      <c r="DB4" s="624">
        <v>10.1</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2307776</v>
      </c>
      <c r="BO5" s="456"/>
      <c r="BP5" s="456"/>
      <c r="BQ5" s="456"/>
      <c r="BR5" s="456"/>
      <c r="BS5" s="456"/>
      <c r="BT5" s="456"/>
      <c r="BU5" s="457"/>
      <c r="BV5" s="455">
        <v>1899928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83.4</v>
      </c>
      <c r="CU5" s="453"/>
      <c r="CV5" s="453"/>
      <c r="CW5" s="453"/>
      <c r="CX5" s="453"/>
      <c r="CY5" s="453"/>
      <c r="CZ5" s="453"/>
      <c r="DA5" s="454"/>
      <c r="DB5" s="452">
        <v>71</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170011</v>
      </c>
      <c r="BO6" s="456"/>
      <c r="BP6" s="456"/>
      <c r="BQ6" s="456"/>
      <c r="BR6" s="456"/>
      <c r="BS6" s="456"/>
      <c r="BT6" s="456"/>
      <c r="BU6" s="457"/>
      <c r="BV6" s="455">
        <v>109054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84.1</v>
      </c>
      <c r="CU6" s="599"/>
      <c r="CV6" s="599"/>
      <c r="CW6" s="599"/>
      <c r="CX6" s="599"/>
      <c r="CY6" s="599"/>
      <c r="CZ6" s="599"/>
      <c r="DA6" s="600"/>
      <c r="DB6" s="598">
        <v>73.2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873</v>
      </c>
      <c r="BO7" s="456"/>
      <c r="BP7" s="456"/>
      <c r="BQ7" s="456"/>
      <c r="BR7" s="456"/>
      <c r="BS7" s="456"/>
      <c r="BT7" s="456"/>
      <c r="BU7" s="457"/>
      <c r="BV7" s="455">
        <v>4625</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982745</v>
      </c>
      <c r="CU7" s="456"/>
      <c r="CV7" s="456"/>
      <c r="CW7" s="456"/>
      <c r="CX7" s="456"/>
      <c r="CY7" s="456"/>
      <c r="CZ7" s="456"/>
      <c r="DA7" s="457"/>
      <c r="DB7" s="455">
        <v>1035458</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96</v>
      </c>
      <c r="AV8" s="514"/>
      <c r="AW8" s="514"/>
      <c r="AX8" s="514"/>
      <c r="AY8" s="469" t="s">
        <v>110</v>
      </c>
      <c r="AZ8" s="470"/>
      <c r="BA8" s="470"/>
      <c r="BB8" s="470"/>
      <c r="BC8" s="470"/>
      <c r="BD8" s="470"/>
      <c r="BE8" s="470"/>
      <c r="BF8" s="470"/>
      <c r="BG8" s="470"/>
      <c r="BH8" s="470"/>
      <c r="BI8" s="470"/>
      <c r="BJ8" s="470"/>
      <c r="BK8" s="470"/>
      <c r="BL8" s="470"/>
      <c r="BM8" s="471"/>
      <c r="BN8" s="455">
        <v>169138</v>
      </c>
      <c r="BO8" s="456"/>
      <c r="BP8" s="456"/>
      <c r="BQ8" s="456"/>
      <c r="BR8" s="456"/>
      <c r="BS8" s="456"/>
      <c r="BT8" s="456"/>
      <c r="BU8" s="457"/>
      <c r="BV8" s="455">
        <v>104429</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0.19</v>
      </c>
      <c r="CU8" s="559"/>
      <c r="CV8" s="559"/>
      <c r="CW8" s="559"/>
      <c r="CX8" s="559"/>
      <c r="CY8" s="559"/>
      <c r="CZ8" s="559"/>
      <c r="DA8" s="560"/>
      <c r="DB8" s="558">
        <v>0.2</v>
      </c>
      <c r="DC8" s="559"/>
      <c r="DD8" s="559"/>
      <c r="DE8" s="559"/>
      <c r="DF8" s="559"/>
      <c r="DG8" s="559"/>
      <c r="DH8" s="559"/>
      <c r="DI8" s="560"/>
    </row>
    <row r="9" spans="1:119" ht="18.75" customHeight="1" thickBot="1" x14ac:dyDescent="0.25">
      <c r="A9" s="181"/>
      <c r="B9" s="587" t="s">
        <v>112</v>
      </c>
      <c r="C9" s="588"/>
      <c r="D9" s="588"/>
      <c r="E9" s="588"/>
      <c r="F9" s="588"/>
      <c r="G9" s="588"/>
      <c r="H9" s="588"/>
      <c r="I9" s="588"/>
      <c r="J9" s="588"/>
      <c r="K9" s="506"/>
      <c r="L9" s="589" t="s">
        <v>113</v>
      </c>
      <c r="M9" s="590"/>
      <c r="N9" s="590"/>
      <c r="O9" s="590"/>
      <c r="P9" s="590"/>
      <c r="Q9" s="591"/>
      <c r="R9" s="592">
        <v>813</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96</v>
      </c>
      <c r="AV9" s="514"/>
      <c r="AW9" s="514"/>
      <c r="AX9" s="514"/>
      <c r="AY9" s="469" t="s">
        <v>116</v>
      </c>
      <c r="AZ9" s="470"/>
      <c r="BA9" s="470"/>
      <c r="BB9" s="470"/>
      <c r="BC9" s="470"/>
      <c r="BD9" s="470"/>
      <c r="BE9" s="470"/>
      <c r="BF9" s="470"/>
      <c r="BG9" s="470"/>
      <c r="BH9" s="470"/>
      <c r="BI9" s="470"/>
      <c r="BJ9" s="470"/>
      <c r="BK9" s="470"/>
      <c r="BL9" s="470"/>
      <c r="BM9" s="471"/>
      <c r="BN9" s="455">
        <v>64709</v>
      </c>
      <c r="BO9" s="456"/>
      <c r="BP9" s="456"/>
      <c r="BQ9" s="456"/>
      <c r="BR9" s="456"/>
      <c r="BS9" s="456"/>
      <c r="BT9" s="456"/>
      <c r="BU9" s="457"/>
      <c r="BV9" s="455">
        <v>17244</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11.9</v>
      </c>
      <c r="CU9" s="453"/>
      <c r="CV9" s="453"/>
      <c r="CW9" s="453"/>
      <c r="CX9" s="453"/>
      <c r="CY9" s="453"/>
      <c r="CZ9" s="453"/>
      <c r="DA9" s="454"/>
      <c r="DB9" s="452">
        <v>11.1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118</v>
      </c>
      <c r="M10" s="412"/>
      <c r="N10" s="412"/>
      <c r="O10" s="412"/>
      <c r="P10" s="412"/>
      <c r="Q10" s="413"/>
      <c r="R10" s="408">
        <v>866</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620</v>
      </c>
      <c r="BO10" s="456"/>
      <c r="BP10" s="456"/>
      <c r="BQ10" s="456"/>
      <c r="BR10" s="456"/>
      <c r="BS10" s="456"/>
      <c r="BT10" s="456"/>
      <c r="BU10" s="457"/>
      <c r="BV10" s="455">
        <v>33505</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120</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129</v>
      </c>
      <c r="DC11" s="559"/>
      <c r="DD11" s="559"/>
      <c r="DE11" s="559"/>
      <c r="DF11" s="559"/>
      <c r="DG11" s="559"/>
      <c r="DH11" s="559"/>
      <c r="DI11" s="560"/>
    </row>
    <row r="12" spans="1:119" ht="18.75" customHeight="1" x14ac:dyDescent="0.2">
      <c r="A12" s="181"/>
      <c r="B12" s="561" t="s">
        <v>130</v>
      </c>
      <c r="C12" s="562"/>
      <c r="D12" s="562"/>
      <c r="E12" s="562"/>
      <c r="F12" s="562"/>
      <c r="G12" s="562"/>
      <c r="H12" s="562"/>
      <c r="I12" s="562"/>
      <c r="J12" s="562"/>
      <c r="K12" s="563"/>
      <c r="L12" s="570" t="s">
        <v>131</v>
      </c>
      <c r="M12" s="571"/>
      <c r="N12" s="571"/>
      <c r="O12" s="571"/>
      <c r="P12" s="571"/>
      <c r="Q12" s="572"/>
      <c r="R12" s="573">
        <v>847</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96</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137</v>
      </c>
      <c r="N13" s="540"/>
      <c r="O13" s="540"/>
      <c r="P13" s="540"/>
      <c r="Q13" s="541"/>
      <c r="R13" s="542">
        <v>838</v>
      </c>
      <c r="S13" s="543"/>
      <c r="T13" s="543"/>
      <c r="U13" s="543"/>
      <c r="V13" s="544"/>
      <c r="W13" s="545" t="s">
        <v>138</v>
      </c>
      <c r="X13" s="441"/>
      <c r="Y13" s="441"/>
      <c r="Z13" s="441"/>
      <c r="AA13" s="441"/>
      <c r="AB13" s="442"/>
      <c r="AC13" s="408">
        <v>115</v>
      </c>
      <c r="AD13" s="409"/>
      <c r="AE13" s="409"/>
      <c r="AF13" s="409"/>
      <c r="AG13" s="410"/>
      <c r="AH13" s="408">
        <v>145</v>
      </c>
      <c r="AI13" s="409"/>
      <c r="AJ13" s="409"/>
      <c r="AK13" s="409"/>
      <c r="AL13" s="468"/>
      <c r="AM13" s="512" t="s">
        <v>139</v>
      </c>
      <c r="AN13" s="412"/>
      <c r="AO13" s="412"/>
      <c r="AP13" s="412"/>
      <c r="AQ13" s="412"/>
      <c r="AR13" s="412"/>
      <c r="AS13" s="412"/>
      <c r="AT13" s="413"/>
      <c r="AU13" s="513" t="s">
        <v>140</v>
      </c>
      <c r="AV13" s="514"/>
      <c r="AW13" s="514"/>
      <c r="AX13" s="514"/>
      <c r="AY13" s="469" t="s">
        <v>141</v>
      </c>
      <c r="AZ13" s="470"/>
      <c r="BA13" s="470"/>
      <c r="BB13" s="470"/>
      <c r="BC13" s="470"/>
      <c r="BD13" s="470"/>
      <c r="BE13" s="470"/>
      <c r="BF13" s="470"/>
      <c r="BG13" s="470"/>
      <c r="BH13" s="470"/>
      <c r="BI13" s="470"/>
      <c r="BJ13" s="470"/>
      <c r="BK13" s="470"/>
      <c r="BL13" s="470"/>
      <c r="BM13" s="471"/>
      <c r="BN13" s="455">
        <v>65329</v>
      </c>
      <c r="BO13" s="456"/>
      <c r="BP13" s="456"/>
      <c r="BQ13" s="456"/>
      <c r="BR13" s="456"/>
      <c r="BS13" s="456"/>
      <c r="BT13" s="456"/>
      <c r="BU13" s="457"/>
      <c r="BV13" s="455">
        <v>50749</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6</v>
      </c>
      <c r="CU13" s="453"/>
      <c r="CV13" s="453"/>
      <c r="CW13" s="453"/>
      <c r="CX13" s="453"/>
      <c r="CY13" s="453"/>
      <c r="CZ13" s="453"/>
      <c r="DA13" s="454"/>
      <c r="DB13" s="452">
        <v>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143</v>
      </c>
      <c r="M14" s="582"/>
      <c r="N14" s="582"/>
      <c r="O14" s="582"/>
      <c r="P14" s="582"/>
      <c r="Q14" s="583"/>
      <c r="R14" s="542">
        <v>873</v>
      </c>
      <c r="S14" s="543"/>
      <c r="T14" s="543"/>
      <c r="U14" s="543"/>
      <c r="V14" s="544"/>
      <c r="W14" s="546"/>
      <c r="X14" s="444"/>
      <c r="Y14" s="444"/>
      <c r="Z14" s="444"/>
      <c r="AA14" s="444"/>
      <c r="AB14" s="445"/>
      <c r="AC14" s="535">
        <v>26.4</v>
      </c>
      <c r="AD14" s="536"/>
      <c r="AE14" s="536"/>
      <c r="AF14" s="536"/>
      <c r="AG14" s="537"/>
      <c r="AH14" s="535">
        <v>32.5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145</v>
      </c>
      <c r="CU14" s="553"/>
      <c r="CV14" s="553"/>
      <c r="CW14" s="553"/>
      <c r="CX14" s="553"/>
      <c r="CY14" s="553"/>
      <c r="CZ14" s="553"/>
      <c r="DA14" s="554"/>
      <c r="DB14" s="552" t="s">
        <v>129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146</v>
      </c>
      <c r="N15" s="540"/>
      <c r="O15" s="540"/>
      <c r="P15" s="540"/>
      <c r="Q15" s="541"/>
      <c r="R15" s="542">
        <v>859</v>
      </c>
      <c r="S15" s="543"/>
      <c r="T15" s="543"/>
      <c r="U15" s="543"/>
      <c r="V15" s="544"/>
      <c r="W15" s="545" t="s">
        <v>147</v>
      </c>
      <c r="X15" s="441"/>
      <c r="Y15" s="441"/>
      <c r="Z15" s="441"/>
      <c r="AA15" s="441"/>
      <c r="AB15" s="442"/>
      <c r="AC15" s="408">
        <v>69</v>
      </c>
      <c r="AD15" s="409"/>
      <c r="AE15" s="409"/>
      <c r="AF15" s="409"/>
      <c r="AG15" s="410"/>
      <c r="AH15" s="408">
        <v>64</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173631</v>
      </c>
      <c r="BO15" s="485"/>
      <c r="BP15" s="485"/>
      <c r="BQ15" s="485"/>
      <c r="BR15" s="485"/>
      <c r="BS15" s="485"/>
      <c r="BT15" s="485"/>
      <c r="BU15" s="486"/>
      <c r="BV15" s="484">
        <v>173533</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15.8</v>
      </c>
      <c r="AD16" s="536"/>
      <c r="AE16" s="536"/>
      <c r="AF16" s="536"/>
      <c r="AG16" s="537"/>
      <c r="AH16" s="535">
        <v>14.3</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934199</v>
      </c>
      <c r="BO16" s="456"/>
      <c r="BP16" s="456"/>
      <c r="BQ16" s="456"/>
      <c r="BR16" s="456"/>
      <c r="BS16" s="456"/>
      <c r="BT16" s="456"/>
      <c r="BU16" s="457"/>
      <c r="BV16" s="455">
        <v>956550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252</v>
      </c>
      <c r="AD17" s="409"/>
      <c r="AE17" s="409"/>
      <c r="AF17" s="409"/>
      <c r="AG17" s="410"/>
      <c r="AH17" s="408">
        <v>237</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217773</v>
      </c>
      <c r="BO17" s="456"/>
      <c r="BP17" s="456"/>
      <c r="BQ17" s="456"/>
      <c r="BR17" s="456"/>
      <c r="BS17" s="456"/>
      <c r="BT17" s="456"/>
      <c r="BU17" s="457"/>
      <c r="BV17" s="455">
        <v>218219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67.11</v>
      </c>
      <c r="M18" s="508"/>
      <c r="N18" s="508"/>
      <c r="O18" s="508"/>
      <c r="P18" s="508"/>
      <c r="Q18" s="508"/>
      <c r="R18" s="509"/>
      <c r="S18" s="509"/>
      <c r="T18" s="509"/>
      <c r="U18" s="509"/>
      <c r="V18" s="510"/>
      <c r="W18" s="526"/>
      <c r="X18" s="527"/>
      <c r="Y18" s="527"/>
      <c r="Z18" s="527"/>
      <c r="AA18" s="527"/>
      <c r="AB18" s="551"/>
      <c r="AC18" s="425">
        <v>57.8</v>
      </c>
      <c r="AD18" s="426"/>
      <c r="AE18" s="426"/>
      <c r="AF18" s="426"/>
      <c r="AG18" s="511"/>
      <c r="AH18" s="425">
        <v>53.1</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856586</v>
      </c>
      <c r="BO18" s="456"/>
      <c r="BP18" s="456"/>
      <c r="BQ18" s="456"/>
      <c r="BR18" s="456"/>
      <c r="BS18" s="456"/>
      <c r="BT18" s="456"/>
      <c r="BU18" s="457"/>
      <c r="BV18" s="455">
        <v>816675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1297242</v>
      </c>
      <c r="BO19" s="456"/>
      <c r="BP19" s="456"/>
      <c r="BQ19" s="456"/>
      <c r="BR19" s="456"/>
      <c r="BS19" s="456"/>
      <c r="BT19" s="456"/>
      <c r="BU19" s="457"/>
      <c r="BV19" s="455">
        <v>1357642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331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1832766</v>
      </c>
      <c r="BO22" s="485"/>
      <c r="BP22" s="485"/>
      <c r="BQ22" s="485"/>
      <c r="BR22" s="485"/>
      <c r="BS22" s="485"/>
      <c r="BT22" s="485"/>
      <c r="BU22" s="486"/>
      <c r="BV22" s="484">
        <v>1326717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1827664</v>
      </c>
      <c r="BO23" s="456"/>
      <c r="BP23" s="456"/>
      <c r="BQ23" s="456"/>
      <c r="BR23" s="456"/>
      <c r="BS23" s="456"/>
      <c r="BT23" s="456"/>
      <c r="BU23" s="457"/>
      <c r="BV23" s="455">
        <v>1322265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6300</v>
      </c>
      <c r="R24" s="409"/>
      <c r="S24" s="409"/>
      <c r="T24" s="409"/>
      <c r="U24" s="409"/>
      <c r="V24" s="410"/>
      <c r="W24" s="498"/>
      <c r="X24" s="435"/>
      <c r="Y24" s="436"/>
      <c r="Z24" s="411" t="s">
        <v>172</v>
      </c>
      <c r="AA24" s="412"/>
      <c r="AB24" s="412"/>
      <c r="AC24" s="412"/>
      <c r="AD24" s="412"/>
      <c r="AE24" s="412"/>
      <c r="AF24" s="412"/>
      <c r="AG24" s="413"/>
      <c r="AH24" s="408">
        <v>31</v>
      </c>
      <c r="AI24" s="409"/>
      <c r="AJ24" s="409"/>
      <c r="AK24" s="409"/>
      <c r="AL24" s="410"/>
      <c r="AM24" s="408">
        <v>84444</v>
      </c>
      <c r="AN24" s="409"/>
      <c r="AO24" s="409"/>
      <c r="AP24" s="409"/>
      <c r="AQ24" s="409"/>
      <c r="AR24" s="410"/>
      <c r="AS24" s="408">
        <v>2724</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1317636</v>
      </c>
      <c r="BO24" s="456"/>
      <c r="BP24" s="456"/>
      <c r="BQ24" s="456"/>
      <c r="BR24" s="456"/>
      <c r="BS24" s="456"/>
      <c r="BT24" s="456"/>
      <c r="BU24" s="457"/>
      <c r="BV24" s="455">
        <v>760155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5500</v>
      </c>
      <c r="R25" s="409"/>
      <c r="S25" s="409"/>
      <c r="T25" s="409"/>
      <c r="U25" s="409"/>
      <c r="V25" s="410"/>
      <c r="W25" s="498"/>
      <c r="X25" s="435"/>
      <c r="Y25" s="436"/>
      <c r="Z25" s="411" t="s">
        <v>175</v>
      </c>
      <c r="AA25" s="412"/>
      <c r="AB25" s="412"/>
      <c r="AC25" s="412"/>
      <c r="AD25" s="412"/>
      <c r="AE25" s="412"/>
      <c r="AF25" s="412"/>
      <c r="AG25" s="413"/>
      <c r="AH25" s="408" t="s">
        <v>145</v>
      </c>
      <c r="AI25" s="409"/>
      <c r="AJ25" s="409"/>
      <c r="AK25" s="409"/>
      <c r="AL25" s="410"/>
      <c r="AM25" s="408" t="s">
        <v>145</v>
      </c>
      <c r="AN25" s="409"/>
      <c r="AO25" s="409"/>
      <c r="AP25" s="409"/>
      <c r="AQ25" s="409"/>
      <c r="AR25" s="410"/>
      <c r="AS25" s="408" t="s">
        <v>145</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33600</v>
      </c>
      <c r="BO25" s="485"/>
      <c r="BP25" s="485"/>
      <c r="BQ25" s="485"/>
      <c r="BR25" s="485"/>
      <c r="BS25" s="485"/>
      <c r="BT25" s="485"/>
      <c r="BU25" s="486"/>
      <c r="BV25" s="484" t="s">
        <v>145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4800</v>
      </c>
      <c r="R26" s="409"/>
      <c r="S26" s="409"/>
      <c r="T26" s="409"/>
      <c r="U26" s="409"/>
      <c r="V26" s="410"/>
      <c r="W26" s="498"/>
      <c r="X26" s="435"/>
      <c r="Y26" s="436"/>
      <c r="Z26" s="411" t="s">
        <v>178</v>
      </c>
      <c r="AA26" s="466"/>
      <c r="AB26" s="466"/>
      <c r="AC26" s="466"/>
      <c r="AD26" s="466"/>
      <c r="AE26" s="466"/>
      <c r="AF26" s="466"/>
      <c r="AG26" s="467"/>
      <c r="AH26" s="408">
        <v>1</v>
      </c>
      <c r="AI26" s="409"/>
      <c r="AJ26" s="409"/>
      <c r="AK26" s="409"/>
      <c r="AL26" s="410"/>
      <c r="AM26" s="408" t="s">
        <v>179</v>
      </c>
      <c r="AN26" s="409"/>
      <c r="AO26" s="409"/>
      <c r="AP26" s="409"/>
      <c r="AQ26" s="409"/>
      <c r="AR26" s="410"/>
      <c r="AS26" s="408" t="s">
        <v>179</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145</v>
      </c>
      <c r="BO26" s="456"/>
      <c r="BP26" s="456"/>
      <c r="BQ26" s="456"/>
      <c r="BR26" s="456"/>
      <c r="BS26" s="456"/>
      <c r="BT26" s="456"/>
      <c r="BU26" s="457"/>
      <c r="BV26" s="455" t="s">
        <v>145</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2600</v>
      </c>
      <c r="R27" s="409"/>
      <c r="S27" s="409"/>
      <c r="T27" s="409"/>
      <c r="U27" s="409"/>
      <c r="V27" s="410"/>
      <c r="W27" s="498"/>
      <c r="X27" s="435"/>
      <c r="Y27" s="436"/>
      <c r="Z27" s="411" t="s">
        <v>182</v>
      </c>
      <c r="AA27" s="412"/>
      <c r="AB27" s="412"/>
      <c r="AC27" s="412"/>
      <c r="AD27" s="412"/>
      <c r="AE27" s="412"/>
      <c r="AF27" s="412"/>
      <c r="AG27" s="413"/>
      <c r="AH27" s="408" t="s">
        <v>145</v>
      </c>
      <c r="AI27" s="409"/>
      <c r="AJ27" s="409"/>
      <c r="AK27" s="409"/>
      <c r="AL27" s="410"/>
      <c r="AM27" s="408" t="s">
        <v>145</v>
      </c>
      <c r="AN27" s="409"/>
      <c r="AO27" s="409"/>
      <c r="AP27" s="409"/>
      <c r="AQ27" s="409"/>
      <c r="AR27" s="410"/>
      <c r="AS27" s="408" t="s">
        <v>145</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28154</v>
      </c>
      <c r="BO27" s="490"/>
      <c r="BP27" s="490"/>
      <c r="BQ27" s="490"/>
      <c r="BR27" s="490"/>
      <c r="BS27" s="490"/>
      <c r="BT27" s="490"/>
      <c r="BU27" s="491"/>
      <c r="BV27" s="489">
        <v>30804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184</v>
      </c>
      <c r="F28" s="412"/>
      <c r="G28" s="412"/>
      <c r="H28" s="412"/>
      <c r="I28" s="412"/>
      <c r="J28" s="412"/>
      <c r="K28" s="413"/>
      <c r="L28" s="408">
        <v>1</v>
      </c>
      <c r="M28" s="409"/>
      <c r="N28" s="409"/>
      <c r="O28" s="409"/>
      <c r="P28" s="410"/>
      <c r="Q28" s="408">
        <v>2100</v>
      </c>
      <c r="R28" s="409"/>
      <c r="S28" s="409"/>
      <c r="T28" s="409"/>
      <c r="U28" s="409"/>
      <c r="V28" s="410"/>
      <c r="W28" s="498"/>
      <c r="X28" s="435"/>
      <c r="Y28" s="436"/>
      <c r="Z28" s="411" t="s">
        <v>185</v>
      </c>
      <c r="AA28" s="412"/>
      <c r="AB28" s="412"/>
      <c r="AC28" s="412"/>
      <c r="AD28" s="412"/>
      <c r="AE28" s="412"/>
      <c r="AF28" s="412"/>
      <c r="AG28" s="413"/>
      <c r="AH28" s="408" t="s">
        <v>145</v>
      </c>
      <c r="AI28" s="409"/>
      <c r="AJ28" s="409"/>
      <c r="AK28" s="409"/>
      <c r="AL28" s="410"/>
      <c r="AM28" s="408" t="s">
        <v>145</v>
      </c>
      <c r="AN28" s="409"/>
      <c r="AO28" s="409"/>
      <c r="AP28" s="409"/>
      <c r="AQ28" s="409"/>
      <c r="AR28" s="410"/>
      <c r="AS28" s="408" t="s">
        <v>145</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721606</v>
      </c>
      <c r="BO28" s="485"/>
      <c r="BP28" s="485"/>
      <c r="BQ28" s="485"/>
      <c r="BR28" s="485"/>
      <c r="BS28" s="485"/>
      <c r="BT28" s="485"/>
      <c r="BU28" s="486"/>
      <c r="BV28" s="484">
        <v>720986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187</v>
      </c>
      <c r="F29" s="412"/>
      <c r="G29" s="412"/>
      <c r="H29" s="412"/>
      <c r="I29" s="412"/>
      <c r="J29" s="412"/>
      <c r="K29" s="413"/>
      <c r="L29" s="408">
        <v>6</v>
      </c>
      <c r="M29" s="409"/>
      <c r="N29" s="409"/>
      <c r="O29" s="409"/>
      <c r="P29" s="410"/>
      <c r="Q29" s="408">
        <v>1900</v>
      </c>
      <c r="R29" s="409"/>
      <c r="S29" s="409"/>
      <c r="T29" s="409"/>
      <c r="U29" s="409"/>
      <c r="V29" s="410"/>
      <c r="W29" s="499"/>
      <c r="X29" s="500"/>
      <c r="Y29" s="501"/>
      <c r="Z29" s="411" t="s">
        <v>188</v>
      </c>
      <c r="AA29" s="412"/>
      <c r="AB29" s="412"/>
      <c r="AC29" s="412"/>
      <c r="AD29" s="412"/>
      <c r="AE29" s="412"/>
      <c r="AF29" s="412"/>
      <c r="AG29" s="413"/>
      <c r="AH29" s="408">
        <v>31</v>
      </c>
      <c r="AI29" s="409"/>
      <c r="AJ29" s="409"/>
      <c r="AK29" s="409"/>
      <c r="AL29" s="410"/>
      <c r="AM29" s="408">
        <v>84444</v>
      </c>
      <c r="AN29" s="409"/>
      <c r="AO29" s="409"/>
      <c r="AP29" s="409"/>
      <c r="AQ29" s="409"/>
      <c r="AR29" s="410"/>
      <c r="AS29" s="408">
        <v>2724</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39745</v>
      </c>
      <c r="BO29" s="456"/>
      <c r="BP29" s="456"/>
      <c r="BQ29" s="456"/>
      <c r="BR29" s="456"/>
      <c r="BS29" s="456"/>
      <c r="BT29" s="456"/>
      <c r="BU29" s="457"/>
      <c r="BV29" s="455">
        <v>39745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973338</v>
      </c>
      <c r="BO30" s="490"/>
      <c r="BP30" s="490"/>
      <c r="BQ30" s="490"/>
      <c r="BR30" s="490"/>
      <c r="BS30" s="490"/>
      <c r="BT30" s="490"/>
      <c r="BU30" s="491"/>
      <c r="BV30" s="489">
        <v>1209493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197</v>
      </c>
      <c r="V33" s="407"/>
      <c r="W33" s="406" t="s">
        <v>198</v>
      </c>
      <c r="X33" s="406"/>
      <c r="Y33" s="406"/>
      <c r="Z33" s="406"/>
      <c r="AA33" s="406"/>
      <c r="AB33" s="406"/>
      <c r="AC33" s="406"/>
      <c r="AD33" s="406"/>
      <c r="AE33" s="406"/>
      <c r="AF33" s="406"/>
      <c r="AG33" s="406"/>
      <c r="AH33" s="406"/>
      <c r="AI33" s="406"/>
      <c r="AJ33" s="406"/>
      <c r="AK33" s="406"/>
      <c r="AL33" s="206"/>
      <c r="AM33" s="407" t="s">
        <v>197</v>
      </c>
      <c r="AN33" s="407"/>
      <c r="AO33" s="406" t="s">
        <v>198</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197</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新庄村国民健康保険事業特別会計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新庄村簡易水道事業特別会計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岡山県後期高齢者医療広域連合一般会計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メルヘン・プラザ</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新庄村土地取得特別会計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新庄村介護保険特別会計（保険事業勘定）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IF('各会計、関係団体の財政状況及び健全化判断比率'!B34="","",'各会計、関係団体の財政状況及び健全化判断比率'!B34)</f>
        <v>新庄村下水道事業特別会計</v>
      </c>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岡山県後期高齢者医療広域連合後期高齢者医療特別会計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新庄村国民健康保険歯科診療施設特別会計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10</v>
      </c>
      <c r="BF36" s="403"/>
      <c r="BG36" s="404" t="str">
        <f>IF('各会計、関係団体の財政状況及び健全化判断比率'!B35="","",'各会計、関係団体の財政状況及び健全化判断比率'!B35)</f>
        <v>新庄村宅地造成事業特別会計</v>
      </c>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岡山県市町村総合事務組合一般会計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新庄村国民健康保険診療所特別会計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岡山県市町村総合事務組合貸付金特別会計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7</v>
      </c>
      <c r="V38" s="403"/>
      <c r="W38" s="404" t="str">
        <f>IF('各会計、関係団体の財政状況及び健全化判断比率'!B32="","",'各会計、関係団体の財政状況及び健全化判断比率'!B32)</f>
        <v>新庄村後期高齢者医療特別会計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岡山県市町村総合事務組合拠出金事業特別会計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岡山県市町村税整理組合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ki7C5ccj789BJiGWj4GSavqY9r7HChtt9Os3mrRyhjifXc2N7i435PYXJnmW5WDNPqCJBgZj8V9Erh6NzNCPuw==" saltValue="Kafy1IlEY2naE3ABqkJs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226</v>
      </c>
      <c r="C5" s="716"/>
      <c r="D5" s="716"/>
      <c r="E5" s="716"/>
      <c r="F5" s="716"/>
      <c r="G5" s="716"/>
      <c r="H5" s="716"/>
      <c r="I5" s="716"/>
      <c r="J5" s="716"/>
      <c r="K5" s="716"/>
      <c r="L5" s="716"/>
      <c r="M5" s="716"/>
      <c r="N5" s="716"/>
      <c r="O5" s="716"/>
      <c r="P5" s="716"/>
      <c r="Q5" s="717"/>
      <c r="R5" s="712">
        <v>197128</v>
      </c>
      <c r="S5" s="713"/>
      <c r="T5" s="713"/>
      <c r="U5" s="713"/>
      <c r="V5" s="713"/>
      <c r="W5" s="713"/>
      <c r="X5" s="713"/>
      <c r="Y5" s="738"/>
      <c r="Z5" s="751">
        <v>8</v>
      </c>
      <c r="AA5" s="751"/>
      <c r="AB5" s="751"/>
      <c r="AC5" s="751"/>
      <c r="AD5" s="752">
        <v>197128</v>
      </c>
      <c r="AE5" s="752"/>
      <c r="AF5" s="752"/>
      <c r="AG5" s="752"/>
      <c r="AH5" s="752"/>
      <c r="AI5" s="752"/>
      <c r="AJ5" s="752"/>
      <c r="AK5" s="752"/>
      <c r="AL5" s="739">
        <v>19.399999999999999</v>
      </c>
      <c r="AM5" s="721"/>
      <c r="AN5" s="721"/>
      <c r="AO5" s="740"/>
      <c r="AP5" s="715" t="s">
        <v>227</v>
      </c>
      <c r="AQ5" s="716"/>
      <c r="AR5" s="716"/>
      <c r="AS5" s="716"/>
      <c r="AT5" s="716"/>
      <c r="AU5" s="716"/>
      <c r="AV5" s="716"/>
      <c r="AW5" s="716"/>
      <c r="AX5" s="716"/>
      <c r="AY5" s="716"/>
      <c r="AZ5" s="716"/>
      <c r="BA5" s="716"/>
      <c r="BB5" s="716"/>
      <c r="BC5" s="716"/>
      <c r="BD5" s="716"/>
      <c r="BE5" s="716"/>
      <c r="BF5" s="717"/>
      <c r="BG5" s="657">
        <v>197128</v>
      </c>
      <c r="BH5" s="658"/>
      <c r="BI5" s="658"/>
      <c r="BJ5" s="658"/>
      <c r="BK5" s="658"/>
      <c r="BL5" s="658"/>
      <c r="BM5" s="658"/>
      <c r="BN5" s="659"/>
      <c r="BO5" s="695">
        <v>100</v>
      </c>
      <c r="BP5" s="695"/>
      <c r="BQ5" s="695"/>
      <c r="BR5" s="695"/>
      <c r="BS5" s="696">
        <v>20135</v>
      </c>
      <c r="BT5" s="696"/>
      <c r="BU5" s="696"/>
      <c r="BV5" s="696"/>
      <c r="BW5" s="696"/>
      <c r="BX5" s="696"/>
      <c r="BY5" s="696"/>
      <c r="BZ5" s="696"/>
      <c r="CA5" s="696"/>
      <c r="CB5" s="734"/>
      <c r="CD5" s="709" t="s">
        <v>222</v>
      </c>
      <c r="CE5" s="710"/>
      <c r="CF5" s="710"/>
      <c r="CG5" s="710"/>
      <c r="CH5" s="710"/>
      <c r="CI5" s="710"/>
      <c r="CJ5" s="710"/>
      <c r="CK5" s="710"/>
      <c r="CL5" s="710"/>
      <c r="CM5" s="710"/>
      <c r="CN5" s="710"/>
      <c r="CO5" s="710"/>
      <c r="CP5" s="710"/>
      <c r="CQ5" s="711"/>
      <c r="CR5" s="709" t="s">
        <v>228</v>
      </c>
      <c r="CS5" s="710"/>
      <c r="CT5" s="710"/>
      <c r="CU5" s="710"/>
      <c r="CV5" s="710"/>
      <c r="CW5" s="710"/>
      <c r="CX5" s="710"/>
      <c r="CY5" s="711"/>
      <c r="CZ5" s="709" t="s">
        <v>220</v>
      </c>
      <c r="DA5" s="710"/>
      <c r="DB5" s="710"/>
      <c r="DC5" s="711"/>
      <c r="DD5" s="709" t="s">
        <v>229</v>
      </c>
      <c r="DE5" s="710"/>
      <c r="DF5" s="710"/>
      <c r="DG5" s="710"/>
      <c r="DH5" s="710"/>
      <c r="DI5" s="710"/>
      <c r="DJ5" s="710"/>
      <c r="DK5" s="710"/>
      <c r="DL5" s="710"/>
      <c r="DM5" s="710"/>
      <c r="DN5" s="710"/>
      <c r="DO5" s="710"/>
      <c r="DP5" s="711"/>
      <c r="DQ5" s="709" t="s">
        <v>230</v>
      </c>
      <c r="DR5" s="710"/>
      <c r="DS5" s="710"/>
      <c r="DT5" s="710"/>
      <c r="DU5" s="710"/>
      <c r="DV5" s="710"/>
      <c r="DW5" s="710"/>
      <c r="DX5" s="710"/>
      <c r="DY5" s="710"/>
      <c r="DZ5" s="710"/>
      <c r="EA5" s="710"/>
      <c r="EB5" s="710"/>
      <c r="EC5" s="711"/>
    </row>
    <row r="6" spans="2:143" ht="11.25" customHeight="1" x14ac:dyDescent="0.2">
      <c r="B6" s="654" t="s">
        <v>231</v>
      </c>
      <c r="C6" s="655"/>
      <c r="D6" s="655"/>
      <c r="E6" s="655"/>
      <c r="F6" s="655"/>
      <c r="G6" s="655"/>
      <c r="H6" s="655"/>
      <c r="I6" s="655"/>
      <c r="J6" s="655"/>
      <c r="K6" s="655"/>
      <c r="L6" s="655"/>
      <c r="M6" s="655"/>
      <c r="N6" s="655"/>
      <c r="O6" s="655"/>
      <c r="P6" s="655"/>
      <c r="Q6" s="656"/>
      <c r="R6" s="657">
        <v>23606</v>
      </c>
      <c r="S6" s="658"/>
      <c r="T6" s="658"/>
      <c r="U6" s="658"/>
      <c r="V6" s="658"/>
      <c r="W6" s="658"/>
      <c r="X6" s="658"/>
      <c r="Y6" s="659"/>
      <c r="Z6" s="695">
        <v>1</v>
      </c>
      <c r="AA6" s="695"/>
      <c r="AB6" s="695"/>
      <c r="AC6" s="695"/>
      <c r="AD6" s="696">
        <v>23606</v>
      </c>
      <c r="AE6" s="696"/>
      <c r="AF6" s="696"/>
      <c r="AG6" s="696"/>
      <c r="AH6" s="696"/>
      <c r="AI6" s="696"/>
      <c r="AJ6" s="696"/>
      <c r="AK6" s="696"/>
      <c r="AL6" s="660">
        <v>2.2999999999999998</v>
      </c>
      <c r="AM6" s="661"/>
      <c r="AN6" s="661"/>
      <c r="AO6" s="697"/>
      <c r="AP6" s="654" t="s">
        <v>232</v>
      </c>
      <c r="AQ6" s="655"/>
      <c r="AR6" s="655"/>
      <c r="AS6" s="655"/>
      <c r="AT6" s="655"/>
      <c r="AU6" s="655"/>
      <c r="AV6" s="655"/>
      <c r="AW6" s="655"/>
      <c r="AX6" s="655"/>
      <c r="AY6" s="655"/>
      <c r="AZ6" s="655"/>
      <c r="BA6" s="655"/>
      <c r="BB6" s="655"/>
      <c r="BC6" s="655"/>
      <c r="BD6" s="655"/>
      <c r="BE6" s="655"/>
      <c r="BF6" s="656"/>
      <c r="BG6" s="657">
        <v>197128</v>
      </c>
      <c r="BH6" s="658"/>
      <c r="BI6" s="658"/>
      <c r="BJ6" s="658"/>
      <c r="BK6" s="658"/>
      <c r="BL6" s="658"/>
      <c r="BM6" s="658"/>
      <c r="BN6" s="659"/>
      <c r="BO6" s="695">
        <v>100</v>
      </c>
      <c r="BP6" s="695"/>
      <c r="BQ6" s="695"/>
      <c r="BR6" s="695"/>
      <c r="BS6" s="696">
        <v>20135</v>
      </c>
      <c r="BT6" s="696"/>
      <c r="BU6" s="696"/>
      <c r="BV6" s="696"/>
      <c r="BW6" s="696"/>
      <c r="BX6" s="696"/>
      <c r="BY6" s="696"/>
      <c r="BZ6" s="696"/>
      <c r="CA6" s="696"/>
      <c r="CB6" s="734"/>
      <c r="CD6" s="715" t="s">
        <v>233</v>
      </c>
      <c r="CE6" s="716"/>
      <c r="CF6" s="716"/>
      <c r="CG6" s="716"/>
      <c r="CH6" s="716"/>
      <c r="CI6" s="716"/>
      <c r="CJ6" s="716"/>
      <c r="CK6" s="716"/>
      <c r="CL6" s="716"/>
      <c r="CM6" s="716"/>
      <c r="CN6" s="716"/>
      <c r="CO6" s="716"/>
      <c r="CP6" s="716"/>
      <c r="CQ6" s="717"/>
      <c r="CR6" s="657">
        <v>40797</v>
      </c>
      <c r="CS6" s="658"/>
      <c r="CT6" s="658"/>
      <c r="CU6" s="658"/>
      <c r="CV6" s="658"/>
      <c r="CW6" s="658"/>
      <c r="CX6" s="658"/>
      <c r="CY6" s="659"/>
      <c r="CZ6" s="739">
        <v>1.8</v>
      </c>
      <c r="DA6" s="721"/>
      <c r="DB6" s="721"/>
      <c r="DC6" s="741"/>
      <c r="DD6" s="663" t="s">
        <v>129</v>
      </c>
      <c r="DE6" s="658"/>
      <c r="DF6" s="658"/>
      <c r="DG6" s="658"/>
      <c r="DH6" s="658"/>
      <c r="DI6" s="658"/>
      <c r="DJ6" s="658"/>
      <c r="DK6" s="658"/>
      <c r="DL6" s="658"/>
      <c r="DM6" s="658"/>
      <c r="DN6" s="658"/>
      <c r="DO6" s="658"/>
      <c r="DP6" s="659"/>
      <c r="DQ6" s="663">
        <v>40797</v>
      </c>
      <c r="DR6" s="658"/>
      <c r="DS6" s="658"/>
      <c r="DT6" s="658"/>
      <c r="DU6" s="658"/>
      <c r="DV6" s="658"/>
      <c r="DW6" s="658"/>
      <c r="DX6" s="658"/>
      <c r="DY6" s="658"/>
      <c r="DZ6" s="658"/>
      <c r="EA6" s="658"/>
      <c r="EB6" s="658"/>
      <c r="EC6" s="694"/>
    </row>
    <row r="7" spans="2:143" ht="11.25" customHeight="1" x14ac:dyDescent="0.2">
      <c r="B7" s="654" t="s">
        <v>234</v>
      </c>
      <c r="C7" s="655"/>
      <c r="D7" s="655"/>
      <c r="E7" s="655"/>
      <c r="F7" s="655"/>
      <c r="G7" s="655"/>
      <c r="H7" s="655"/>
      <c r="I7" s="655"/>
      <c r="J7" s="655"/>
      <c r="K7" s="655"/>
      <c r="L7" s="655"/>
      <c r="M7" s="655"/>
      <c r="N7" s="655"/>
      <c r="O7" s="655"/>
      <c r="P7" s="655"/>
      <c r="Q7" s="656"/>
      <c r="R7" s="657">
        <v>28</v>
      </c>
      <c r="S7" s="658"/>
      <c r="T7" s="658"/>
      <c r="U7" s="658"/>
      <c r="V7" s="658"/>
      <c r="W7" s="658"/>
      <c r="X7" s="658"/>
      <c r="Y7" s="659"/>
      <c r="Z7" s="695">
        <v>0</v>
      </c>
      <c r="AA7" s="695"/>
      <c r="AB7" s="695"/>
      <c r="AC7" s="695"/>
      <c r="AD7" s="696">
        <v>28</v>
      </c>
      <c r="AE7" s="696"/>
      <c r="AF7" s="696"/>
      <c r="AG7" s="696"/>
      <c r="AH7" s="696"/>
      <c r="AI7" s="696"/>
      <c r="AJ7" s="696"/>
      <c r="AK7" s="696"/>
      <c r="AL7" s="660">
        <v>0</v>
      </c>
      <c r="AM7" s="661"/>
      <c r="AN7" s="661"/>
      <c r="AO7" s="697"/>
      <c r="AP7" s="654" t="s">
        <v>235</v>
      </c>
      <c r="AQ7" s="655"/>
      <c r="AR7" s="655"/>
      <c r="AS7" s="655"/>
      <c r="AT7" s="655"/>
      <c r="AU7" s="655"/>
      <c r="AV7" s="655"/>
      <c r="AW7" s="655"/>
      <c r="AX7" s="655"/>
      <c r="AY7" s="655"/>
      <c r="AZ7" s="655"/>
      <c r="BA7" s="655"/>
      <c r="BB7" s="655"/>
      <c r="BC7" s="655"/>
      <c r="BD7" s="655"/>
      <c r="BE7" s="655"/>
      <c r="BF7" s="656"/>
      <c r="BG7" s="657">
        <v>32202</v>
      </c>
      <c r="BH7" s="658"/>
      <c r="BI7" s="658"/>
      <c r="BJ7" s="658"/>
      <c r="BK7" s="658"/>
      <c r="BL7" s="658"/>
      <c r="BM7" s="658"/>
      <c r="BN7" s="659"/>
      <c r="BO7" s="695">
        <v>16.3</v>
      </c>
      <c r="BP7" s="695"/>
      <c r="BQ7" s="695"/>
      <c r="BR7" s="695"/>
      <c r="BS7" s="696">
        <v>357</v>
      </c>
      <c r="BT7" s="696"/>
      <c r="BU7" s="696"/>
      <c r="BV7" s="696"/>
      <c r="BW7" s="696"/>
      <c r="BX7" s="696"/>
      <c r="BY7" s="696"/>
      <c r="BZ7" s="696"/>
      <c r="CA7" s="696"/>
      <c r="CB7" s="734"/>
      <c r="CD7" s="654" t="s">
        <v>236</v>
      </c>
      <c r="CE7" s="655"/>
      <c r="CF7" s="655"/>
      <c r="CG7" s="655"/>
      <c r="CH7" s="655"/>
      <c r="CI7" s="655"/>
      <c r="CJ7" s="655"/>
      <c r="CK7" s="655"/>
      <c r="CL7" s="655"/>
      <c r="CM7" s="655"/>
      <c r="CN7" s="655"/>
      <c r="CO7" s="655"/>
      <c r="CP7" s="655"/>
      <c r="CQ7" s="656"/>
      <c r="CR7" s="657">
        <v>1075609</v>
      </c>
      <c r="CS7" s="658"/>
      <c r="CT7" s="658"/>
      <c r="CU7" s="658"/>
      <c r="CV7" s="658"/>
      <c r="CW7" s="658"/>
      <c r="CX7" s="658"/>
      <c r="CY7" s="659"/>
      <c r="CZ7" s="695">
        <v>46.6</v>
      </c>
      <c r="DA7" s="695"/>
      <c r="DB7" s="695"/>
      <c r="DC7" s="695"/>
      <c r="DD7" s="663">
        <v>638905</v>
      </c>
      <c r="DE7" s="658"/>
      <c r="DF7" s="658"/>
      <c r="DG7" s="658"/>
      <c r="DH7" s="658"/>
      <c r="DI7" s="658"/>
      <c r="DJ7" s="658"/>
      <c r="DK7" s="658"/>
      <c r="DL7" s="658"/>
      <c r="DM7" s="658"/>
      <c r="DN7" s="658"/>
      <c r="DO7" s="658"/>
      <c r="DP7" s="659"/>
      <c r="DQ7" s="663">
        <v>246120</v>
      </c>
      <c r="DR7" s="658"/>
      <c r="DS7" s="658"/>
      <c r="DT7" s="658"/>
      <c r="DU7" s="658"/>
      <c r="DV7" s="658"/>
      <c r="DW7" s="658"/>
      <c r="DX7" s="658"/>
      <c r="DY7" s="658"/>
      <c r="DZ7" s="658"/>
      <c r="EA7" s="658"/>
      <c r="EB7" s="658"/>
      <c r="EC7" s="694"/>
    </row>
    <row r="8" spans="2:143" ht="11.25" customHeight="1" x14ac:dyDescent="0.2">
      <c r="B8" s="654" t="s">
        <v>237</v>
      </c>
      <c r="C8" s="655"/>
      <c r="D8" s="655"/>
      <c r="E8" s="655"/>
      <c r="F8" s="655"/>
      <c r="G8" s="655"/>
      <c r="H8" s="655"/>
      <c r="I8" s="655"/>
      <c r="J8" s="655"/>
      <c r="K8" s="655"/>
      <c r="L8" s="655"/>
      <c r="M8" s="655"/>
      <c r="N8" s="655"/>
      <c r="O8" s="655"/>
      <c r="P8" s="655"/>
      <c r="Q8" s="656"/>
      <c r="R8" s="657">
        <v>530</v>
      </c>
      <c r="S8" s="658"/>
      <c r="T8" s="658"/>
      <c r="U8" s="658"/>
      <c r="V8" s="658"/>
      <c r="W8" s="658"/>
      <c r="X8" s="658"/>
      <c r="Y8" s="659"/>
      <c r="Z8" s="695">
        <v>0</v>
      </c>
      <c r="AA8" s="695"/>
      <c r="AB8" s="695"/>
      <c r="AC8" s="695"/>
      <c r="AD8" s="696">
        <v>530</v>
      </c>
      <c r="AE8" s="696"/>
      <c r="AF8" s="696"/>
      <c r="AG8" s="696"/>
      <c r="AH8" s="696"/>
      <c r="AI8" s="696"/>
      <c r="AJ8" s="696"/>
      <c r="AK8" s="696"/>
      <c r="AL8" s="660">
        <v>0.1</v>
      </c>
      <c r="AM8" s="661"/>
      <c r="AN8" s="661"/>
      <c r="AO8" s="697"/>
      <c r="AP8" s="654" t="s">
        <v>238</v>
      </c>
      <c r="AQ8" s="655"/>
      <c r="AR8" s="655"/>
      <c r="AS8" s="655"/>
      <c r="AT8" s="655"/>
      <c r="AU8" s="655"/>
      <c r="AV8" s="655"/>
      <c r="AW8" s="655"/>
      <c r="AX8" s="655"/>
      <c r="AY8" s="655"/>
      <c r="AZ8" s="655"/>
      <c r="BA8" s="655"/>
      <c r="BB8" s="655"/>
      <c r="BC8" s="655"/>
      <c r="BD8" s="655"/>
      <c r="BE8" s="655"/>
      <c r="BF8" s="656"/>
      <c r="BG8" s="657">
        <v>1355</v>
      </c>
      <c r="BH8" s="658"/>
      <c r="BI8" s="658"/>
      <c r="BJ8" s="658"/>
      <c r="BK8" s="658"/>
      <c r="BL8" s="658"/>
      <c r="BM8" s="658"/>
      <c r="BN8" s="659"/>
      <c r="BO8" s="695">
        <v>0.7</v>
      </c>
      <c r="BP8" s="695"/>
      <c r="BQ8" s="695"/>
      <c r="BR8" s="695"/>
      <c r="BS8" s="696" t="s">
        <v>129</v>
      </c>
      <c r="BT8" s="696"/>
      <c r="BU8" s="696"/>
      <c r="BV8" s="696"/>
      <c r="BW8" s="696"/>
      <c r="BX8" s="696"/>
      <c r="BY8" s="696"/>
      <c r="BZ8" s="696"/>
      <c r="CA8" s="696"/>
      <c r="CB8" s="734"/>
      <c r="CD8" s="654" t="s">
        <v>239</v>
      </c>
      <c r="CE8" s="655"/>
      <c r="CF8" s="655"/>
      <c r="CG8" s="655"/>
      <c r="CH8" s="655"/>
      <c r="CI8" s="655"/>
      <c r="CJ8" s="655"/>
      <c r="CK8" s="655"/>
      <c r="CL8" s="655"/>
      <c r="CM8" s="655"/>
      <c r="CN8" s="655"/>
      <c r="CO8" s="655"/>
      <c r="CP8" s="655"/>
      <c r="CQ8" s="656"/>
      <c r="CR8" s="657">
        <v>305541</v>
      </c>
      <c r="CS8" s="658"/>
      <c r="CT8" s="658"/>
      <c r="CU8" s="658"/>
      <c r="CV8" s="658"/>
      <c r="CW8" s="658"/>
      <c r="CX8" s="658"/>
      <c r="CY8" s="659"/>
      <c r="CZ8" s="695">
        <v>13.2</v>
      </c>
      <c r="DA8" s="695"/>
      <c r="DB8" s="695"/>
      <c r="DC8" s="695"/>
      <c r="DD8" s="663">
        <v>956</v>
      </c>
      <c r="DE8" s="658"/>
      <c r="DF8" s="658"/>
      <c r="DG8" s="658"/>
      <c r="DH8" s="658"/>
      <c r="DI8" s="658"/>
      <c r="DJ8" s="658"/>
      <c r="DK8" s="658"/>
      <c r="DL8" s="658"/>
      <c r="DM8" s="658"/>
      <c r="DN8" s="658"/>
      <c r="DO8" s="658"/>
      <c r="DP8" s="659"/>
      <c r="DQ8" s="663">
        <v>229959</v>
      </c>
      <c r="DR8" s="658"/>
      <c r="DS8" s="658"/>
      <c r="DT8" s="658"/>
      <c r="DU8" s="658"/>
      <c r="DV8" s="658"/>
      <c r="DW8" s="658"/>
      <c r="DX8" s="658"/>
      <c r="DY8" s="658"/>
      <c r="DZ8" s="658"/>
      <c r="EA8" s="658"/>
      <c r="EB8" s="658"/>
      <c r="EC8" s="694"/>
    </row>
    <row r="9" spans="2:143" ht="11.25" customHeight="1" x14ac:dyDescent="0.2">
      <c r="B9" s="654" t="s">
        <v>240</v>
      </c>
      <c r="C9" s="655"/>
      <c r="D9" s="655"/>
      <c r="E9" s="655"/>
      <c r="F9" s="655"/>
      <c r="G9" s="655"/>
      <c r="H9" s="655"/>
      <c r="I9" s="655"/>
      <c r="J9" s="655"/>
      <c r="K9" s="655"/>
      <c r="L9" s="655"/>
      <c r="M9" s="655"/>
      <c r="N9" s="655"/>
      <c r="O9" s="655"/>
      <c r="P9" s="655"/>
      <c r="Q9" s="656"/>
      <c r="R9" s="657">
        <v>351</v>
      </c>
      <c r="S9" s="658"/>
      <c r="T9" s="658"/>
      <c r="U9" s="658"/>
      <c r="V9" s="658"/>
      <c r="W9" s="658"/>
      <c r="X9" s="658"/>
      <c r="Y9" s="659"/>
      <c r="Z9" s="695">
        <v>0</v>
      </c>
      <c r="AA9" s="695"/>
      <c r="AB9" s="695"/>
      <c r="AC9" s="695"/>
      <c r="AD9" s="696">
        <v>351</v>
      </c>
      <c r="AE9" s="696"/>
      <c r="AF9" s="696"/>
      <c r="AG9" s="696"/>
      <c r="AH9" s="696"/>
      <c r="AI9" s="696"/>
      <c r="AJ9" s="696"/>
      <c r="AK9" s="696"/>
      <c r="AL9" s="660">
        <v>0</v>
      </c>
      <c r="AM9" s="661"/>
      <c r="AN9" s="661"/>
      <c r="AO9" s="697"/>
      <c r="AP9" s="654" t="s">
        <v>241</v>
      </c>
      <c r="AQ9" s="655"/>
      <c r="AR9" s="655"/>
      <c r="AS9" s="655"/>
      <c r="AT9" s="655"/>
      <c r="AU9" s="655"/>
      <c r="AV9" s="655"/>
      <c r="AW9" s="655"/>
      <c r="AX9" s="655"/>
      <c r="AY9" s="655"/>
      <c r="AZ9" s="655"/>
      <c r="BA9" s="655"/>
      <c r="BB9" s="655"/>
      <c r="BC9" s="655"/>
      <c r="BD9" s="655"/>
      <c r="BE9" s="655"/>
      <c r="BF9" s="656"/>
      <c r="BG9" s="657">
        <v>26843</v>
      </c>
      <c r="BH9" s="658"/>
      <c r="BI9" s="658"/>
      <c r="BJ9" s="658"/>
      <c r="BK9" s="658"/>
      <c r="BL9" s="658"/>
      <c r="BM9" s="658"/>
      <c r="BN9" s="659"/>
      <c r="BO9" s="695">
        <v>13.6</v>
      </c>
      <c r="BP9" s="695"/>
      <c r="BQ9" s="695"/>
      <c r="BR9" s="695"/>
      <c r="BS9" s="696" t="s">
        <v>129</v>
      </c>
      <c r="BT9" s="696"/>
      <c r="BU9" s="696"/>
      <c r="BV9" s="696"/>
      <c r="BW9" s="696"/>
      <c r="BX9" s="696"/>
      <c r="BY9" s="696"/>
      <c r="BZ9" s="696"/>
      <c r="CA9" s="696"/>
      <c r="CB9" s="734"/>
      <c r="CD9" s="654" t="s">
        <v>242</v>
      </c>
      <c r="CE9" s="655"/>
      <c r="CF9" s="655"/>
      <c r="CG9" s="655"/>
      <c r="CH9" s="655"/>
      <c r="CI9" s="655"/>
      <c r="CJ9" s="655"/>
      <c r="CK9" s="655"/>
      <c r="CL9" s="655"/>
      <c r="CM9" s="655"/>
      <c r="CN9" s="655"/>
      <c r="CO9" s="655"/>
      <c r="CP9" s="655"/>
      <c r="CQ9" s="656"/>
      <c r="CR9" s="657">
        <v>114022</v>
      </c>
      <c r="CS9" s="658"/>
      <c r="CT9" s="658"/>
      <c r="CU9" s="658"/>
      <c r="CV9" s="658"/>
      <c r="CW9" s="658"/>
      <c r="CX9" s="658"/>
      <c r="CY9" s="659"/>
      <c r="CZ9" s="695">
        <v>4.9000000000000004</v>
      </c>
      <c r="DA9" s="695"/>
      <c r="DB9" s="695"/>
      <c r="DC9" s="695"/>
      <c r="DD9" s="663" t="s">
        <v>243</v>
      </c>
      <c r="DE9" s="658"/>
      <c r="DF9" s="658"/>
      <c r="DG9" s="658"/>
      <c r="DH9" s="658"/>
      <c r="DI9" s="658"/>
      <c r="DJ9" s="658"/>
      <c r="DK9" s="658"/>
      <c r="DL9" s="658"/>
      <c r="DM9" s="658"/>
      <c r="DN9" s="658"/>
      <c r="DO9" s="658"/>
      <c r="DP9" s="659"/>
      <c r="DQ9" s="663">
        <v>102303</v>
      </c>
      <c r="DR9" s="658"/>
      <c r="DS9" s="658"/>
      <c r="DT9" s="658"/>
      <c r="DU9" s="658"/>
      <c r="DV9" s="658"/>
      <c r="DW9" s="658"/>
      <c r="DX9" s="658"/>
      <c r="DY9" s="658"/>
      <c r="DZ9" s="658"/>
      <c r="EA9" s="658"/>
      <c r="EB9" s="658"/>
      <c r="EC9" s="694"/>
    </row>
    <row r="10" spans="2:143" ht="11.25" customHeight="1" x14ac:dyDescent="0.2">
      <c r="B10" s="654" t="s">
        <v>244</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243</v>
      </c>
      <c r="AA10" s="695"/>
      <c r="AB10" s="695"/>
      <c r="AC10" s="695"/>
      <c r="AD10" s="696" t="s">
        <v>243</v>
      </c>
      <c r="AE10" s="696"/>
      <c r="AF10" s="696"/>
      <c r="AG10" s="696"/>
      <c r="AH10" s="696"/>
      <c r="AI10" s="696"/>
      <c r="AJ10" s="696"/>
      <c r="AK10" s="696"/>
      <c r="AL10" s="660" t="s">
        <v>243</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2756</v>
      </c>
      <c r="BH10" s="658"/>
      <c r="BI10" s="658"/>
      <c r="BJ10" s="658"/>
      <c r="BK10" s="658"/>
      <c r="BL10" s="658"/>
      <c r="BM10" s="658"/>
      <c r="BN10" s="659"/>
      <c r="BO10" s="695">
        <v>1.4</v>
      </c>
      <c r="BP10" s="695"/>
      <c r="BQ10" s="695"/>
      <c r="BR10" s="695"/>
      <c r="BS10" s="696" t="s">
        <v>243</v>
      </c>
      <c r="BT10" s="696"/>
      <c r="BU10" s="696"/>
      <c r="BV10" s="696"/>
      <c r="BW10" s="696"/>
      <c r="BX10" s="696"/>
      <c r="BY10" s="696"/>
      <c r="BZ10" s="696"/>
      <c r="CA10" s="696"/>
      <c r="CB10" s="734"/>
      <c r="CD10" s="654" t="s">
        <v>246</v>
      </c>
      <c r="CE10" s="655"/>
      <c r="CF10" s="655"/>
      <c r="CG10" s="655"/>
      <c r="CH10" s="655"/>
      <c r="CI10" s="655"/>
      <c r="CJ10" s="655"/>
      <c r="CK10" s="655"/>
      <c r="CL10" s="655"/>
      <c r="CM10" s="655"/>
      <c r="CN10" s="655"/>
      <c r="CO10" s="655"/>
      <c r="CP10" s="655"/>
      <c r="CQ10" s="656"/>
      <c r="CR10" s="657" t="s">
        <v>243</v>
      </c>
      <c r="CS10" s="658"/>
      <c r="CT10" s="658"/>
      <c r="CU10" s="658"/>
      <c r="CV10" s="658"/>
      <c r="CW10" s="658"/>
      <c r="CX10" s="658"/>
      <c r="CY10" s="659"/>
      <c r="CZ10" s="695" t="s">
        <v>129</v>
      </c>
      <c r="DA10" s="695"/>
      <c r="DB10" s="695"/>
      <c r="DC10" s="695"/>
      <c r="DD10" s="663" t="s">
        <v>129</v>
      </c>
      <c r="DE10" s="658"/>
      <c r="DF10" s="658"/>
      <c r="DG10" s="658"/>
      <c r="DH10" s="658"/>
      <c r="DI10" s="658"/>
      <c r="DJ10" s="658"/>
      <c r="DK10" s="658"/>
      <c r="DL10" s="658"/>
      <c r="DM10" s="658"/>
      <c r="DN10" s="658"/>
      <c r="DO10" s="658"/>
      <c r="DP10" s="659"/>
      <c r="DQ10" s="663" t="s">
        <v>129</v>
      </c>
      <c r="DR10" s="658"/>
      <c r="DS10" s="658"/>
      <c r="DT10" s="658"/>
      <c r="DU10" s="658"/>
      <c r="DV10" s="658"/>
      <c r="DW10" s="658"/>
      <c r="DX10" s="658"/>
      <c r="DY10" s="658"/>
      <c r="DZ10" s="658"/>
      <c r="EA10" s="658"/>
      <c r="EB10" s="658"/>
      <c r="EC10" s="694"/>
    </row>
    <row r="11" spans="2:143" ht="11.25" customHeight="1" x14ac:dyDescent="0.2">
      <c r="B11" s="654" t="s">
        <v>247</v>
      </c>
      <c r="C11" s="655"/>
      <c r="D11" s="655"/>
      <c r="E11" s="655"/>
      <c r="F11" s="655"/>
      <c r="G11" s="655"/>
      <c r="H11" s="655"/>
      <c r="I11" s="655"/>
      <c r="J11" s="655"/>
      <c r="K11" s="655"/>
      <c r="L11" s="655"/>
      <c r="M11" s="655"/>
      <c r="N11" s="655"/>
      <c r="O11" s="655"/>
      <c r="P11" s="655"/>
      <c r="Q11" s="656"/>
      <c r="R11" s="657">
        <v>18335</v>
      </c>
      <c r="S11" s="658"/>
      <c r="T11" s="658"/>
      <c r="U11" s="658"/>
      <c r="V11" s="658"/>
      <c r="W11" s="658"/>
      <c r="X11" s="658"/>
      <c r="Y11" s="659"/>
      <c r="Z11" s="660">
        <v>0.7</v>
      </c>
      <c r="AA11" s="661"/>
      <c r="AB11" s="661"/>
      <c r="AC11" s="662"/>
      <c r="AD11" s="663">
        <v>18335</v>
      </c>
      <c r="AE11" s="658"/>
      <c r="AF11" s="658"/>
      <c r="AG11" s="658"/>
      <c r="AH11" s="658"/>
      <c r="AI11" s="658"/>
      <c r="AJ11" s="658"/>
      <c r="AK11" s="659"/>
      <c r="AL11" s="660">
        <v>1.8</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1248</v>
      </c>
      <c r="BH11" s="658"/>
      <c r="BI11" s="658"/>
      <c r="BJ11" s="658"/>
      <c r="BK11" s="658"/>
      <c r="BL11" s="658"/>
      <c r="BM11" s="658"/>
      <c r="BN11" s="659"/>
      <c r="BO11" s="695">
        <v>0.6</v>
      </c>
      <c r="BP11" s="695"/>
      <c r="BQ11" s="695"/>
      <c r="BR11" s="695"/>
      <c r="BS11" s="696">
        <v>357</v>
      </c>
      <c r="BT11" s="696"/>
      <c r="BU11" s="696"/>
      <c r="BV11" s="696"/>
      <c r="BW11" s="696"/>
      <c r="BX11" s="696"/>
      <c r="BY11" s="696"/>
      <c r="BZ11" s="696"/>
      <c r="CA11" s="696"/>
      <c r="CB11" s="734"/>
      <c r="CD11" s="654" t="s">
        <v>249</v>
      </c>
      <c r="CE11" s="655"/>
      <c r="CF11" s="655"/>
      <c r="CG11" s="655"/>
      <c r="CH11" s="655"/>
      <c r="CI11" s="655"/>
      <c r="CJ11" s="655"/>
      <c r="CK11" s="655"/>
      <c r="CL11" s="655"/>
      <c r="CM11" s="655"/>
      <c r="CN11" s="655"/>
      <c r="CO11" s="655"/>
      <c r="CP11" s="655"/>
      <c r="CQ11" s="656"/>
      <c r="CR11" s="657">
        <v>198834</v>
      </c>
      <c r="CS11" s="658"/>
      <c r="CT11" s="658"/>
      <c r="CU11" s="658"/>
      <c r="CV11" s="658"/>
      <c r="CW11" s="658"/>
      <c r="CX11" s="658"/>
      <c r="CY11" s="659"/>
      <c r="CZ11" s="695">
        <v>8.6</v>
      </c>
      <c r="DA11" s="695"/>
      <c r="DB11" s="695"/>
      <c r="DC11" s="695"/>
      <c r="DD11" s="663">
        <v>55496</v>
      </c>
      <c r="DE11" s="658"/>
      <c r="DF11" s="658"/>
      <c r="DG11" s="658"/>
      <c r="DH11" s="658"/>
      <c r="DI11" s="658"/>
      <c r="DJ11" s="658"/>
      <c r="DK11" s="658"/>
      <c r="DL11" s="658"/>
      <c r="DM11" s="658"/>
      <c r="DN11" s="658"/>
      <c r="DO11" s="658"/>
      <c r="DP11" s="659"/>
      <c r="DQ11" s="663">
        <v>82940</v>
      </c>
      <c r="DR11" s="658"/>
      <c r="DS11" s="658"/>
      <c r="DT11" s="658"/>
      <c r="DU11" s="658"/>
      <c r="DV11" s="658"/>
      <c r="DW11" s="658"/>
      <c r="DX11" s="658"/>
      <c r="DY11" s="658"/>
      <c r="DZ11" s="658"/>
      <c r="EA11" s="658"/>
      <c r="EB11" s="658"/>
      <c r="EC11" s="694"/>
    </row>
    <row r="12" spans="2:143" ht="11.25" customHeight="1" x14ac:dyDescent="0.2">
      <c r="B12" s="654" t="s">
        <v>250</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95" t="s">
        <v>129</v>
      </c>
      <c r="AA12" s="695"/>
      <c r="AB12" s="695"/>
      <c r="AC12" s="695"/>
      <c r="AD12" s="696" t="s">
        <v>129</v>
      </c>
      <c r="AE12" s="696"/>
      <c r="AF12" s="696"/>
      <c r="AG12" s="696"/>
      <c r="AH12" s="696"/>
      <c r="AI12" s="696"/>
      <c r="AJ12" s="696"/>
      <c r="AK12" s="696"/>
      <c r="AL12" s="660" t="s">
        <v>243</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158660</v>
      </c>
      <c r="BH12" s="658"/>
      <c r="BI12" s="658"/>
      <c r="BJ12" s="658"/>
      <c r="BK12" s="658"/>
      <c r="BL12" s="658"/>
      <c r="BM12" s="658"/>
      <c r="BN12" s="659"/>
      <c r="BO12" s="695">
        <v>80.5</v>
      </c>
      <c r="BP12" s="695"/>
      <c r="BQ12" s="695"/>
      <c r="BR12" s="695"/>
      <c r="BS12" s="696">
        <v>19778</v>
      </c>
      <c r="BT12" s="696"/>
      <c r="BU12" s="696"/>
      <c r="BV12" s="696"/>
      <c r="BW12" s="696"/>
      <c r="BX12" s="696"/>
      <c r="BY12" s="696"/>
      <c r="BZ12" s="696"/>
      <c r="CA12" s="696"/>
      <c r="CB12" s="734"/>
      <c r="CD12" s="654" t="s">
        <v>252</v>
      </c>
      <c r="CE12" s="655"/>
      <c r="CF12" s="655"/>
      <c r="CG12" s="655"/>
      <c r="CH12" s="655"/>
      <c r="CI12" s="655"/>
      <c r="CJ12" s="655"/>
      <c r="CK12" s="655"/>
      <c r="CL12" s="655"/>
      <c r="CM12" s="655"/>
      <c r="CN12" s="655"/>
      <c r="CO12" s="655"/>
      <c r="CP12" s="655"/>
      <c r="CQ12" s="656"/>
      <c r="CR12" s="657">
        <v>44294</v>
      </c>
      <c r="CS12" s="658"/>
      <c r="CT12" s="658"/>
      <c r="CU12" s="658"/>
      <c r="CV12" s="658"/>
      <c r="CW12" s="658"/>
      <c r="CX12" s="658"/>
      <c r="CY12" s="659"/>
      <c r="CZ12" s="695">
        <v>1.9</v>
      </c>
      <c r="DA12" s="695"/>
      <c r="DB12" s="695"/>
      <c r="DC12" s="695"/>
      <c r="DD12" s="663">
        <v>6858</v>
      </c>
      <c r="DE12" s="658"/>
      <c r="DF12" s="658"/>
      <c r="DG12" s="658"/>
      <c r="DH12" s="658"/>
      <c r="DI12" s="658"/>
      <c r="DJ12" s="658"/>
      <c r="DK12" s="658"/>
      <c r="DL12" s="658"/>
      <c r="DM12" s="658"/>
      <c r="DN12" s="658"/>
      <c r="DO12" s="658"/>
      <c r="DP12" s="659"/>
      <c r="DQ12" s="663">
        <v>32779</v>
      </c>
      <c r="DR12" s="658"/>
      <c r="DS12" s="658"/>
      <c r="DT12" s="658"/>
      <c r="DU12" s="658"/>
      <c r="DV12" s="658"/>
      <c r="DW12" s="658"/>
      <c r="DX12" s="658"/>
      <c r="DY12" s="658"/>
      <c r="DZ12" s="658"/>
      <c r="EA12" s="658"/>
      <c r="EB12" s="658"/>
      <c r="EC12" s="694"/>
    </row>
    <row r="13" spans="2:143" ht="11.25" customHeight="1" x14ac:dyDescent="0.2">
      <c r="B13" s="654" t="s">
        <v>253</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254</v>
      </c>
      <c r="AQ13" s="655"/>
      <c r="AR13" s="655"/>
      <c r="AS13" s="655"/>
      <c r="AT13" s="655"/>
      <c r="AU13" s="655"/>
      <c r="AV13" s="655"/>
      <c r="AW13" s="655"/>
      <c r="AX13" s="655"/>
      <c r="AY13" s="655"/>
      <c r="AZ13" s="655"/>
      <c r="BA13" s="655"/>
      <c r="BB13" s="655"/>
      <c r="BC13" s="655"/>
      <c r="BD13" s="655"/>
      <c r="BE13" s="655"/>
      <c r="BF13" s="656"/>
      <c r="BG13" s="657">
        <v>157932</v>
      </c>
      <c r="BH13" s="658"/>
      <c r="BI13" s="658"/>
      <c r="BJ13" s="658"/>
      <c r="BK13" s="658"/>
      <c r="BL13" s="658"/>
      <c r="BM13" s="658"/>
      <c r="BN13" s="659"/>
      <c r="BO13" s="695">
        <v>80.099999999999994</v>
      </c>
      <c r="BP13" s="695"/>
      <c r="BQ13" s="695"/>
      <c r="BR13" s="695"/>
      <c r="BS13" s="696">
        <v>19778</v>
      </c>
      <c r="BT13" s="696"/>
      <c r="BU13" s="696"/>
      <c r="BV13" s="696"/>
      <c r="BW13" s="696"/>
      <c r="BX13" s="696"/>
      <c r="BY13" s="696"/>
      <c r="BZ13" s="696"/>
      <c r="CA13" s="696"/>
      <c r="CB13" s="734"/>
      <c r="CD13" s="654" t="s">
        <v>255</v>
      </c>
      <c r="CE13" s="655"/>
      <c r="CF13" s="655"/>
      <c r="CG13" s="655"/>
      <c r="CH13" s="655"/>
      <c r="CI13" s="655"/>
      <c r="CJ13" s="655"/>
      <c r="CK13" s="655"/>
      <c r="CL13" s="655"/>
      <c r="CM13" s="655"/>
      <c r="CN13" s="655"/>
      <c r="CO13" s="655"/>
      <c r="CP13" s="655"/>
      <c r="CQ13" s="656"/>
      <c r="CR13" s="657">
        <v>155233</v>
      </c>
      <c r="CS13" s="658"/>
      <c r="CT13" s="658"/>
      <c r="CU13" s="658"/>
      <c r="CV13" s="658"/>
      <c r="CW13" s="658"/>
      <c r="CX13" s="658"/>
      <c r="CY13" s="659"/>
      <c r="CZ13" s="695">
        <v>6.7</v>
      </c>
      <c r="DA13" s="695"/>
      <c r="DB13" s="695"/>
      <c r="DC13" s="695"/>
      <c r="DD13" s="663">
        <v>84003</v>
      </c>
      <c r="DE13" s="658"/>
      <c r="DF13" s="658"/>
      <c r="DG13" s="658"/>
      <c r="DH13" s="658"/>
      <c r="DI13" s="658"/>
      <c r="DJ13" s="658"/>
      <c r="DK13" s="658"/>
      <c r="DL13" s="658"/>
      <c r="DM13" s="658"/>
      <c r="DN13" s="658"/>
      <c r="DO13" s="658"/>
      <c r="DP13" s="659"/>
      <c r="DQ13" s="663">
        <v>69609</v>
      </c>
      <c r="DR13" s="658"/>
      <c r="DS13" s="658"/>
      <c r="DT13" s="658"/>
      <c r="DU13" s="658"/>
      <c r="DV13" s="658"/>
      <c r="DW13" s="658"/>
      <c r="DX13" s="658"/>
      <c r="DY13" s="658"/>
      <c r="DZ13" s="658"/>
      <c r="EA13" s="658"/>
      <c r="EB13" s="658"/>
      <c r="EC13" s="694"/>
    </row>
    <row r="14" spans="2:143" ht="11.25" customHeight="1" x14ac:dyDescent="0.2">
      <c r="B14" s="654" t="s">
        <v>256</v>
      </c>
      <c r="C14" s="655"/>
      <c r="D14" s="655"/>
      <c r="E14" s="655"/>
      <c r="F14" s="655"/>
      <c r="G14" s="655"/>
      <c r="H14" s="655"/>
      <c r="I14" s="655"/>
      <c r="J14" s="655"/>
      <c r="K14" s="655"/>
      <c r="L14" s="655"/>
      <c r="M14" s="655"/>
      <c r="N14" s="655"/>
      <c r="O14" s="655"/>
      <c r="P14" s="655"/>
      <c r="Q14" s="656"/>
      <c r="R14" s="657">
        <v>26</v>
      </c>
      <c r="S14" s="658"/>
      <c r="T14" s="658"/>
      <c r="U14" s="658"/>
      <c r="V14" s="658"/>
      <c r="W14" s="658"/>
      <c r="X14" s="658"/>
      <c r="Y14" s="659"/>
      <c r="Z14" s="695">
        <v>0</v>
      </c>
      <c r="AA14" s="695"/>
      <c r="AB14" s="695"/>
      <c r="AC14" s="695"/>
      <c r="AD14" s="696">
        <v>26</v>
      </c>
      <c r="AE14" s="696"/>
      <c r="AF14" s="696"/>
      <c r="AG14" s="696"/>
      <c r="AH14" s="696"/>
      <c r="AI14" s="696"/>
      <c r="AJ14" s="696"/>
      <c r="AK14" s="696"/>
      <c r="AL14" s="660">
        <v>0</v>
      </c>
      <c r="AM14" s="661"/>
      <c r="AN14" s="661"/>
      <c r="AO14" s="697"/>
      <c r="AP14" s="654" t="s">
        <v>257</v>
      </c>
      <c r="AQ14" s="655"/>
      <c r="AR14" s="655"/>
      <c r="AS14" s="655"/>
      <c r="AT14" s="655"/>
      <c r="AU14" s="655"/>
      <c r="AV14" s="655"/>
      <c r="AW14" s="655"/>
      <c r="AX14" s="655"/>
      <c r="AY14" s="655"/>
      <c r="AZ14" s="655"/>
      <c r="BA14" s="655"/>
      <c r="BB14" s="655"/>
      <c r="BC14" s="655"/>
      <c r="BD14" s="655"/>
      <c r="BE14" s="655"/>
      <c r="BF14" s="656"/>
      <c r="BG14" s="657">
        <v>4324</v>
      </c>
      <c r="BH14" s="658"/>
      <c r="BI14" s="658"/>
      <c r="BJ14" s="658"/>
      <c r="BK14" s="658"/>
      <c r="BL14" s="658"/>
      <c r="BM14" s="658"/>
      <c r="BN14" s="659"/>
      <c r="BO14" s="695">
        <v>2.2000000000000002</v>
      </c>
      <c r="BP14" s="695"/>
      <c r="BQ14" s="695"/>
      <c r="BR14" s="695"/>
      <c r="BS14" s="696" t="s">
        <v>129</v>
      </c>
      <c r="BT14" s="696"/>
      <c r="BU14" s="696"/>
      <c r="BV14" s="696"/>
      <c r="BW14" s="696"/>
      <c r="BX14" s="696"/>
      <c r="BY14" s="696"/>
      <c r="BZ14" s="696"/>
      <c r="CA14" s="696"/>
      <c r="CB14" s="734"/>
      <c r="CD14" s="654" t="s">
        <v>258</v>
      </c>
      <c r="CE14" s="655"/>
      <c r="CF14" s="655"/>
      <c r="CG14" s="655"/>
      <c r="CH14" s="655"/>
      <c r="CI14" s="655"/>
      <c r="CJ14" s="655"/>
      <c r="CK14" s="655"/>
      <c r="CL14" s="655"/>
      <c r="CM14" s="655"/>
      <c r="CN14" s="655"/>
      <c r="CO14" s="655"/>
      <c r="CP14" s="655"/>
      <c r="CQ14" s="656"/>
      <c r="CR14" s="657">
        <v>60973</v>
      </c>
      <c r="CS14" s="658"/>
      <c r="CT14" s="658"/>
      <c r="CU14" s="658"/>
      <c r="CV14" s="658"/>
      <c r="CW14" s="658"/>
      <c r="CX14" s="658"/>
      <c r="CY14" s="659"/>
      <c r="CZ14" s="695">
        <v>2.6</v>
      </c>
      <c r="DA14" s="695"/>
      <c r="DB14" s="695"/>
      <c r="DC14" s="695"/>
      <c r="DD14" s="663" t="s">
        <v>129</v>
      </c>
      <c r="DE14" s="658"/>
      <c r="DF14" s="658"/>
      <c r="DG14" s="658"/>
      <c r="DH14" s="658"/>
      <c r="DI14" s="658"/>
      <c r="DJ14" s="658"/>
      <c r="DK14" s="658"/>
      <c r="DL14" s="658"/>
      <c r="DM14" s="658"/>
      <c r="DN14" s="658"/>
      <c r="DO14" s="658"/>
      <c r="DP14" s="659"/>
      <c r="DQ14" s="663">
        <v>60973</v>
      </c>
      <c r="DR14" s="658"/>
      <c r="DS14" s="658"/>
      <c r="DT14" s="658"/>
      <c r="DU14" s="658"/>
      <c r="DV14" s="658"/>
      <c r="DW14" s="658"/>
      <c r="DX14" s="658"/>
      <c r="DY14" s="658"/>
      <c r="DZ14" s="658"/>
      <c r="EA14" s="658"/>
      <c r="EB14" s="658"/>
      <c r="EC14" s="694"/>
    </row>
    <row r="15" spans="2:143" ht="11.25" customHeight="1" x14ac:dyDescent="0.2">
      <c r="B15" s="654" t="s">
        <v>259</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243</v>
      </c>
      <c r="AM15" s="661"/>
      <c r="AN15" s="661"/>
      <c r="AO15" s="697"/>
      <c r="AP15" s="654" t="s">
        <v>260</v>
      </c>
      <c r="AQ15" s="655"/>
      <c r="AR15" s="655"/>
      <c r="AS15" s="655"/>
      <c r="AT15" s="655"/>
      <c r="AU15" s="655"/>
      <c r="AV15" s="655"/>
      <c r="AW15" s="655"/>
      <c r="AX15" s="655"/>
      <c r="AY15" s="655"/>
      <c r="AZ15" s="655"/>
      <c r="BA15" s="655"/>
      <c r="BB15" s="655"/>
      <c r="BC15" s="655"/>
      <c r="BD15" s="655"/>
      <c r="BE15" s="655"/>
      <c r="BF15" s="656"/>
      <c r="BG15" s="657">
        <v>1942</v>
      </c>
      <c r="BH15" s="658"/>
      <c r="BI15" s="658"/>
      <c r="BJ15" s="658"/>
      <c r="BK15" s="658"/>
      <c r="BL15" s="658"/>
      <c r="BM15" s="658"/>
      <c r="BN15" s="659"/>
      <c r="BO15" s="695">
        <v>1</v>
      </c>
      <c r="BP15" s="695"/>
      <c r="BQ15" s="695"/>
      <c r="BR15" s="695"/>
      <c r="BS15" s="696" t="s">
        <v>243</v>
      </c>
      <c r="BT15" s="696"/>
      <c r="BU15" s="696"/>
      <c r="BV15" s="696"/>
      <c r="BW15" s="696"/>
      <c r="BX15" s="696"/>
      <c r="BY15" s="696"/>
      <c r="BZ15" s="696"/>
      <c r="CA15" s="696"/>
      <c r="CB15" s="734"/>
      <c r="CD15" s="654" t="s">
        <v>261</v>
      </c>
      <c r="CE15" s="655"/>
      <c r="CF15" s="655"/>
      <c r="CG15" s="655"/>
      <c r="CH15" s="655"/>
      <c r="CI15" s="655"/>
      <c r="CJ15" s="655"/>
      <c r="CK15" s="655"/>
      <c r="CL15" s="655"/>
      <c r="CM15" s="655"/>
      <c r="CN15" s="655"/>
      <c r="CO15" s="655"/>
      <c r="CP15" s="655"/>
      <c r="CQ15" s="656"/>
      <c r="CR15" s="657">
        <v>139402</v>
      </c>
      <c r="CS15" s="658"/>
      <c r="CT15" s="658"/>
      <c r="CU15" s="658"/>
      <c r="CV15" s="658"/>
      <c r="CW15" s="658"/>
      <c r="CX15" s="658"/>
      <c r="CY15" s="659"/>
      <c r="CZ15" s="695">
        <v>6</v>
      </c>
      <c r="DA15" s="695"/>
      <c r="DB15" s="695"/>
      <c r="DC15" s="695"/>
      <c r="DD15" s="663">
        <v>28273</v>
      </c>
      <c r="DE15" s="658"/>
      <c r="DF15" s="658"/>
      <c r="DG15" s="658"/>
      <c r="DH15" s="658"/>
      <c r="DI15" s="658"/>
      <c r="DJ15" s="658"/>
      <c r="DK15" s="658"/>
      <c r="DL15" s="658"/>
      <c r="DM15" s="658"/>
      <c r="DN15" s="658"/>
      <c r="DO15" s="658"/>
      <c r="DP15" s="659"/>
      <c r="DQ15" s="663">
        <v>104805</v>
      </c>
      <c r="DR15" s="658"/>
      <c r="DS15" s="658"/>
      <c r="DT15" s="658"/>
      <c r="DU15" s="658"/>
      <c r="DV15" s="658"/>
      <c r="DW15" s="658"/>
      <c r="DX15" s="658"/>
      <c r="DY15" s="658"/>
      <c r="DZ15" s="658"/>
      <c r="EA15" s="658"/>
      <c r="EB15" s="658"/>
      <c r="EC15" s="694"/>
    </row>
    <row r="16" spans="2:143" ht="11.25" customHeight="1" x14ac:dyDescent="0.2">
      <c r="B16" s="654" t="s">
        <v>262</v>
      </c>
      <c r="C16" s="655"/>
      <c r="D16" s="655"/>
      <c r="E16" s="655"/>
      <c r="F16" s="655"/>
      <c r="G16" s="655"/>
      <c r="H16" s="655"/>
      <c r="I16" s="655"/>
      <c r="J16" s="655"/>
      <c r="K16" s="655"/>
      <c r="L16" s="655"/>
      <c r="M16" s="655"/>
      <c r="N16" s="655"/>
      <c r="O16" s="655"/>
      <c r="P16" s="655"/>
      <c r="Q16" s="656"/>
      <c r="R16" s="657">
        <v>1431</v>
      </c>
      <c r="S16" s="658"/>
      <c r="T16" s="658"/>
      <c r="U16" s="658"/>
      <c r="V16" s="658"/>
      <c r="W16" s="658"/>
      <c r="X16" s="658"/>
      <c r="Y16" s="659"/>
      <c r="Z16" s="695">
        <v>0.1</v>
      </c>
      <c r="AA16" s="695"/>
      <c r="AB16" s="695"/>
      <c r="AC16" s="695"/>
      <c r="AD16" s="696">
        <v>1431</v>
      </c>
      <c r="AE16" s="696"/>
      <c r="AF16" s="696"/>
      <c r="AG16" s="696"/>
      <c r="AH16" s="696"/>
      <c r="AI16" s="696"/>
      <c r="AJ16" s="696"/>
      <c r="AK16" s="696"/>
      <c r="AL16" s="660">
        <v>0.1</v>
      </c>
      <c r="AM16" s="661"/>
      <c r="AN16" s="661"/>
      <c r="AO16" s="697"/>
      <c r="AP16" s="654" t="s">
        <v>263</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243</v>
      </c>
      <c r="BT16" s="696"/>
      <c r="BU16" s="696"/>
      <c r="BV16" s="696"/>
      <c r="BW16" s="696"/>
      <c r="BX16" s="696"/>
      <c r="BY16" s="696"/>
      <c r="BZ16" s="696"/>
      <c r="CA16" s="696"/>
      <c r="CB16" s="734"/>
      <c r="CD16" s="654" t="s">
        <v>264</v>
      </c>
      <c r="CE16" s="655"/>
      <c r="CF16" s="655"/>
      <c r="CG16" s="655"/>
      <c r="CH16" s="655"/>
      <c r="CI16" s="655"/>
      <c r="CJ16" s="655"/>
      <c r="CK16" s="655"/>
      <c r="CL16" s="655"/>
      <c r="CM16" s="655"/>
      <c r="CN16" s="655"/>
      <c r="CO16" s="655"/>
      <c r="CP16" s="655"/>
      <c r="CQ16" s="656"/>
      <c r="CR16" s="657">
        <v>18510</v>
      </c>
      <c r="CS16" s="658"/>
      <c r="CT16" s="658"/>
      <c r="CU16" s="658"/>
      <c r="CV16" s="658"/>
      <c r="CW16" s="658"/>
      <c r="CX16" s="658"/>
      <c r="CY16" s="659"/>
      <c r="CZ16" s="695">
        <v>0.8</v>
      </c>
      <c r="DA16" s="695"/>
      <c r="DB16" s="695"/>
      <c r="DC16" s="695"/>
      <c r="DD16" s="663" t="s">
        <v>129</v>
      </c>
      <c r="DE16" s="658"/>
      <c r="DF16" s="658"/>
      <c r="DG16" s="658"/>
      <c r="DH16" s="658"/>
      <c r="DI16" s="658"/>
      <c r="DJ16" s="658"/>
      <c r="DK16" s="658"/>
      <c r="DL16" s="658"/>
      <c r="DM16" s="658"/>
      <c r="DN16" s="658"/>
      <c r="DO16" s="658"/>
      <c r="DP16" s="659"/>
      <c r="DQ16" s="663">
        <v>2385</v>
      </c>
      <c r="DR16" s="658"/>
      <c r="DS16" s="658"/>
      <c r="DT16" s="658"/>
      <c r="DU16" s="658"/>
      <c r="DV16" s="658"/>
      <c r="DW16" s="658"/>
      <c r="DX16" s="658"/>
      <c r="DY16" s="658"/>
      <c r="DZ16" s="658"/>
      <c r="EA16" s="658"/>
      <c r="EB16" s="658"/>
      <c r="EC16" s="694"/>
    </row>
    <row r="17" spans="2:133" ht="11.25" customHeight="1" x14ac:dyDescent="0.2">
      <c r="B17" s="654" t="s">
        <v>265</v>
      </c>
      <c r="C17" s="655"/>
      <c r="D17" s="655"/>
      <c r="E17" s="655"/>
      <c r="F17" s="655"/>
      <c r="G17" s="655"/>
      <c r="H17" s="655"/>
      <c r="I17" s="655"/>
      <c r="J17" s="655"/>
      <c r="K17" s="655"/>
      <c r="L17" s="655"/>
      <c r="M17" s="655"/>
      <c r="N17" s="655"/>
      <c r="O17" s="655"/>
      <c r="P17" s="655"/>
      <c r="Q17" s="656"/>
      <c r="R17" s="657">
        <v>896</v>
      </c>
      <c r="S17" s="658"/>
      <c r="T17" s="658"/>
      <c r="U17" s="658"/>
      <c r="V17" s="658"/>
      <c r="W17" s="658"/>
      <c r="X17" s="658"/>
      <c r="Y17" s="659"/>
      <c r="Z17" s="695">
        <v>0</v>
      </c>
      <c r="AA17" s="695"/>
      <c r="AB17" s="695"/>
      <c r="AC17" s="695"/>
      <c r="AD17" s="696">
        <v>896</v>
      </c>
      <c r="AE17" s="696"/>
      <c r="AF17" s="696"/>
      <c r="AG17" s="696"/>
      <c r="AH17" s="696"/>
      <c r="AI17" s="696"/>
      <c r="AJ17" s="696"/>
      <c r="AK17" s="696"/>
      <c r="AL17" s="660">
        <v>0.1</v>
      </c>
      <c r="AM17" s="661"/>
      <c r="AN17" s="661"/>
      <c r="AO17" s="697"/>
      <c r="AP17" s="654" t="s">
        <v>266</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243</v>
      </c>
      <c r="BP17" s="695"/>
      <c r="BQ17" s="695"/>
      <c r="BR17" s="695"/>
      <c r="BS17" s="696" t="s">
        <v>129</v>
      </c>
      <c r="BT17" s="696"/>
      <c r="BU17" s="696"/>
      <c r="BV17" s="696"/>
      <c r="BW17" s="696"/>
      <c r="BX17" s="696"/>
      <c r="BY17" s="696"/>
      <c r="BZ17" s="696"/>
      <c r="CA17" s="696"/>
      <c r="CB17" s="734"/>
      <c r="CD17" s="654" t="s">
        <v>267</v>
      </c>
      <c r="CE17" s="655"/>
      <c r="CF17" s="655"/>
      <c r="CG17" s="655"/>
      <c r="CH17" s="655"/>
      <c r="CI17" s="655"/>
      <c r="CJ17" s="655"/>
      <c r="CK17" s="655"/>
      <c r="CL17" s="655"/>
      <c r="CM17" s="655"/>
      <c r="CN17" s="655"/>
      <c r="CO17" s="655"/>
      <c r="CP17" s="655"/>
      <c r="CQ17" s="656"/>
      <c r="CR17" s="657">
        <v>154561</v>
      </c>
      <c r="CS17" s="658"/>
      <c r="CT17" s="658"/>
      <c r="CU17" s="658"/>
      <c r="CV17" s="658"/>
      <c r="CW17" s="658"/>
      <c r="CX17" s="658"/>
      <c r="CY17" s="659"/>
      <c r="CZ17" s="695">
        <v>6.7</v>
      </c>
      <c r="DA17" s="695"/>
      <c r="DB17" s="695"/>
      <c r="DC17" s="695"/>
      <c r="DD17" s="663" t="s">
        <v>129</v>
      </c>
      <c r="DE17" s="658"/>
      <c r="DF17" s="658"/>
      <c r="DG17" s="658"/>
      <c r="DH17" s="658"/>
      <c r="DI17" s="658"/>
      <c r="DJ17" s="658"/>
      <c r="DK17" s="658"/>
      <c r="DL17" s="658"/>
      <c r="DM17" s="658"/>
      <c r="DN17" s="658"/>
      <c r="DO17" s="658"/>
      <c r="DP17" s="659"/>
      <c r="DQ17" s="663">
        <v>154561</v>
      </c>
      <c r="DR17" s="658"/>
      <c r="DS17" s="658"/>
      <c r="DT17" s="658"/>
      <c r="DU17" s="658"/>
      <c r="DV17" s="658"/>
      <c r="DW17" s="658"/>
      <c r="DX17" s="658"/>
      <c r="DY17" s="658"/>
      <c r="DZ17" s="658"/>
      <c r="EA17" s="658"/>
      <c r="EB17" s="658"/>
      <c r="EC17" s="694"/>
    </row>
    <row r="18" spans="2:133" ht="11.25" customHeight="1" x14ac:dyDescent="0.2">
      <c r="B18" s="654" t="s">
        <v>268</v>
      </c>
      <c r="C18" s="655"/>
      <c r="D18" s="655"/>
      <c r="E18" s="655"/>
      <c r="F18" s="655"/>
      <c r="G18" s="655"/>
      <c r="H18" s="655"/>
      <c r="I18" s="655"/>
      <c r="J18" s="655"/>
      <c r="K18" s="655"/>
      <c r="L18" s="655"/>
      <c r="M18" s="655"/>
      <c r="N18" s="655"/>
      <c r="O18" s="655"/>
      <c r="P18" s="655"/>
      <c r="Q18" s="656"/>
      <c r="R18" s="657">
        <v>50</v>
      </c>
      <c r="S18" s="658"/>
      <c r="T18" s="658"/>
      <c r="U18" s="658"/>
      <c r="V18" s="658"/>
      <c r="W18" s="658"/>
      <c r="X18" s="658"/>
      <c r="Y18" s="659"/>
      <c r="Z18" s="695">
        <v>0</v>
      </c>
      <c r="AA18" s="695"/>
      <c r="AB18" s="695"/>
      <c r="AC18" s="695"/>
      <c r="AD18" s="696">
        <v>50</v>
      </c>
      <c r="AE18" s="696"/>
      <c r="AF18" s="696"/>
      <c r="AG18" s="696"/>
      <c r="AH18" s="696"/>
      <c r="AI18" s="696"/>
      <c r="AJ18" s="696"/>
      <c r="AK18" s="696"/>
      <c r="AL18" s="660">
        <v>0</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243</v>
      </c>
      <c r="BT18" s="696"/>
      <c r="BU18" s="696"/>
      <c r="BV18" s="696"/>
      <c r="BW18" s="696"/>
      <c r="BX18" s="696"/>
      <c r="BY18" s="696"/>
      <c r="BZ18" s="696"/>
      <c r="CA18" s="696"/>
      <c r="CB18" s="734"/>
      <c r="CD18" s="654" t="s">
        <v>270</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243</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2">
      <c r="B19" s="654" t="s">
        <v>271</v>
      </c>
      <c r="C19" s="655"/>
      <c r="D19" s="655"/>
      <c r="E19" s="655"/>
      <c r="F19" s="655"/>
      <c r="G19" s="655"/>
      <c r="H19" s="655"/>
      <c r="I19" s="655"/>
      <c r="J19" s="655"/>
      <c r="K19" s="655"/>
      <c r="L19" s="655"/>
      <c r="M19" s="655"/>
      <c r="N19" s="655"/>
      <c r="O19" s="655"/>
      <c r="P19" s="655"/>
      <c r="Q19" s="656"/>
      <c r="R19" s="657">
        <v>50</v>
      </c>
      <c r="S19" s="658"/>
      <c r="T19" s="658"/>
      <c r="U19" s="658"/>
      <c r="V19" s="658"/>
      <c r="W19" s="658"/>
      <c r="X19" s="658"/>
      <c r="Y19" s="659"/>
      <c r="Z19" s="695">
        <v>0</v>
      </c>
      <c r="AA19" s="695"/>
      <c r="AB19" s="695"/>
      <c r="AC19" s="695"/>
      <c r="AD19" s="696">
        <v>50</v>
      </c>
      <c r="AE19" s="696"/>
      <c r="AF19" s="696"/>
      <c r="AG19" s="696"/>
      <c r="AH19" s="696"/>
      <c r="AI19" s="696"/>
      <c r="AJ19" s="696"/>
      <c r="AK19" s="696"/>
      <c r="AL19" s="660">
        <v>0</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t="s">
        <v>129</v>
      </c>
      <c r="BH19" s="658"/>
      <c r="BI19" s="658"/>
      <c r="BJ19" s="658"/>
      <c r="BK19" s="658"/>
      <c r="BL19" s="658"/>
      <c r="BM19" s="658"/>
      <c r="BN19" s="659"/>
      <c r="BO19" s="695" t="s">
        <v>129</v>
      </c>
      <c r="BP19" s="695"/>
      <c r="BQ19" s="695"/>
      <c r="BR19" s="695"/>
      <c r="BS19" s="696" t="s">
        <v>129</v>
      </c>
      <c r="BT19" s="696"/>
      <c r="BU19" s="696"/>
      <c r="BV19" s="696"/>
      <c r="BW19" s="696"/>
      <c r="BX19" s="696"/>
      <c r="BY19" s="696"/>
      <c r="BZ19" s="696"/>
      <c r="CA19" s="696"/>
      <c r="CB19" s="734"/>
      <c r="CD19" s="654" t="s">
        <v>273</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2">
      <c r="B20" s="724" t="s">
        <v>274</v>
      </c>
      <c r="C20" s="725"/>
      <c r="D20" s="725"/>
      <c r="E20" s="725"/>
      <c r="F20" s="725"/>
      <c r="G20" s="725"/>
      <c r="H20" s="725"/>
      <c r="I20" s="725"/>
      <c r="J20" s="725"/>
      <c r="K20" s="725"/>
      <c r="L20" s="725"/>
      <c r="M20" s="725"/>
      <c r="N20" s="725"/>
      <c r="O20" s="725"/>
      <c r="P20" s="725"/>
      <c r="Q20" s="726"/>
      <c r="R20" s="657" t="s">
        <v>243</v>
      </c>
      <c r="S20" s="658"/>
      <c r="T20" s="658"/>
      <c r="U20" s="658"/>
      <c r="V20" s="658"/>
      <c r="W20" s="658"/>
      <c r="X20" s="658"/>
      <c r="Y20" s="659"/>
      <c r="Z20" s="695" t="s">
        <v>243</v>
      </c>
      <c r="AA20" s="695"/>
      <c r="AB20" s="695"/>
      <c r="AC20" s="695"/>
      <c r="AD20" s="696" t="s">
        <v>129</v>
      </c>
      <c r="AE20" s="696"/>
      <c r="AF20" s="696"/>
      <c r="AG20" s="696"/>
      <c r="AH20" s="696"/>
      <c r="AI20" s="696"/>
      <c r="AJ20" s="696"/>
      <c r="AK20" s="696"/>
      <c r="AL20" s="660" t="s">
        <v>129</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t="s">
        <v>129</v>
      </c>
      <c r="BH20" s="658"/>
      <c r="BI20" s="658"/>
      <c r="BJ20" s="658"/>
      <c r="BK20" s="658"/>
      <c r="BL20" s="658"/>
      <c r="BM20" s="658"/>
      <c r="BN20" s="659"/>
      <c r="BO20" s="695" t="s">
        <v>129</v>
      </c>
      <c r="BP20" s="695"/>
      <c r="BQ20" s="695"/>
      <c r="BR20" s="695"/>
      <c r="BS20" s="696" t="s">
        <v>243</v>
      </c>
      <c r="BT20" s="696"/>
      <c r="BU20" s="696"/>
      <c r="BV20" s="696"/>
      <c r="BW20" s="696"/>
      <c r="BX20" s="696"/>
      <c r="BY20" s="696"/>
      <c r="BZ20" s="696"/>
      <c r="CA20" s="696"/>
      <c r="CB20" s="734"/>
      <c r="CD20" s="654" t="s">
        <v>276</v>
      </c>
      <c r="CE20" s="655"/>
      <c r="CF20" s="655"/>
      <c r="CG20" s="655"/>
      <c r="CH20" s="655"/>
      <c r="CI20" s="655"/>
      <c r="CJ20" s="655"/>
      <c r="CK20" s="655"/>
      <c r="CL20" s="655"/>
      <c r="CM20" s="655"/>
      <c r="CN20" s="655"/>
      <c r="CO20" s="655"/>
      <c r="CP20" s="655"/>
      <c r="CQ20" s="656"/>
      <c r="CR20" s="657">
        <v>2307776</v>
      </c>
      <c r="CS20" s="658"/>
      <c r="CT20" s="658"/>
      <c r="CU20" s="658"/>
      <c r="CV20" s="658"/>
      <c r="CW20" s="658"/>
      <c r="CX20" s="658"/>
      <c r="CY20" s="659"/>
      <c r="CZ20" s="695">
        <v>100</v>
      </c>
      <c r="DA20" s="695"/>
      <c r="DB20" s="695"/>
      <c r="DC20" s="695"/>
      <c r="DD20" s="663">
        <v>814491</v>
      </c>
      <c r="DE20" s="658"/>
      <c r="DF20" s="658"/>
      <c r="DG20" s="658"/>
      <c r="DH20" s="658"/>
      <c r="DI20" s="658"/>
      <c r="DJ20" s="658"/>
      <c r="DK20" s="658"/>
      <c r="DL20" s="658"/>
      <c r="DM20" s="658"/>
      <c r="DN20" s="658"/>
      <c r="DO20" s="658"/>
      <c r="DP20" s="659"/>
      <c r="DQ20" s="663">
        <v>1127231</v>
      </c>
      <c r="DR20" s="658"/>
      <c r="DS20" s="658"/>
      <c r="DT20" s="658"/>
      <c r="DU20" s="658"/>
      <c r="DV20" s="658"/>
      <c r="DW20" s="658"/>
      <c r="DX20" s="658"/>
      <c r="DY20" s="658"/>
      <c r="DZ20" s="658"/>
      <c r="EA20" s="658"/>
      <c r="EB20" s="658"/>
      <c r="EC20" s="694"/>
    </row>
    <row r="21" spans="2:133" ht="11.25" customHeight="1" x14ac:dyDescent="0.2">
      <c r="B21" s="654" t="s">
        <v>277</v>
      </c>
      <c r="C21" s="655"/>
      <c r="D21" s="655"/>
      <c r="E21" s="655"/>
      <c r="F21" s="655"/>
      <c r="G21" s="655"/>
      <c r="H21" s="655"/>
      <c r="I21" s="655"/>
      <c r="J21" s="655"/>
      <c r="K21" s="655"/>
      <c r="L21" s="655"/>
      <c r="M21" s="655"/>
      <c r="N21" s="655"/>
      <c r="O21" s="655"/>
      <c r="P21" s="655"/>
      <c r="Q21" s="656"/>
      <c r="R21" s="657">
        <v>847852</v>
      </c>
      <c r="S21" s="658"/>
      <c r="T21" s="658"/>
      <c r="U21" s="658"/>
      <c r="V21" s="658"/>
      <c r="W21" s="658"/>
      <c r="X21" s="658"/>
      <c r="Y21" s="659"/>
      <c r="Z21" s="695">
        <v>34.200000000000003</v>
      </c>
      <c r="AA21" s="695"/>
      <c r="AB21" s="695"/>
      <c r="AC21" s="695"/>
      <c r="AD21" s="696">
        <v>756240</v>
      </c>
      <c r="AE21" s="696"/>
      <c r="AF21" s="696"/>
      <c r="AG21" s="696"/>
      <c r="AH21" s="696"/>
      <c r="AI21" s="696"/>
      <c r="AJ21" s="696"/>
      <c r="AK21" s="696"/>
      <c r="AL21" s="660">
        <v>74.3</v>
      </c>
      <c r="AM21" s="661"/>
      <c r="AN21" s="661"/>
      <c r="AO21" s="697"/>
      <c r="AP21" s="654" t="s">
        <v>278</v>
      </c>
      <c r="AQ21" s="735"/>
      <c r="AR21" s="735"/>
      <c r="AS21" s="735"/>
      <c r="AT21" s="735"/>
      <c r="AU21" s="735"/>
      <c r="AV21" s="735"/>
      <c r="AW21" s="735"/>
      <c r="AX21" s="735"/>
      <c r="AY21" s="735"/>
      <c r="AZ21" s="735"/>
      <c r="BA21" s="735"/>
      <c r="BB21" s="735"/>
      <c r="BC21" s="735"/>
      <c r="BD21" s="735"/>
      <c r="BE21" s="735"/>
      <c r="BF21" s="736"/>
      <c r="BG21" s="657" t="s">
        <v>129</v>
      </c>
      <c r="BH21" s="658"/>
      <c r="BI21" s="658"/>
      <c r="BJ21" s="658"/>
      <c r="BK21" s="658"/>
      <c r="BL21" s="658"/>
      <c r="BM21" s="658"/>
      <c r="BN21" s="659"/>
      <c r="BO21" s="695" t="s">
        <v>243</v>
      </c>
      <c r="BP21" s="695"/>
      <c r="BQ21" s="695"/>
      <c r="BR21" s="695"/>
      <c r="BS21" s="696" t="s">
        <v>129</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279</v>
      </c>
      <c r="C22" s="655"/>
      <c r="D22" s="655"/>
      <c r="E22" s="655"/>
      <c r="F22" s="655"/>
      <c r="G22" s="655"/>
      <c r="H22" s="655"/>
      <c r="I22" s="655"/>
      <c r="J22" s="655"/>
      <c r="K22" s="655"/>
      <c r="L22" s="655"/>
      <c r="M22" s="655"/>
      <c r="N22" s="655"/>
      <c r="O22" s="655"/>
      <c r="P22" s="655"/>
      <c r="Q22" s="656"/>
      <c r="R22" s="657">
        <v>756240</v>
      </c>
      <c r="S22" s="658"/>
      <c r="T22" s="658"/>
      <c r="U22" s="658"/>
      <c r="V22" s="658"/>
      <c r="W22" s="658"/>
      <c r="X22" s="658"/>
      <c r="Y22" s="659"/>
      <c r="Z22" s="695">
        <v>30.5</v>
      </c>
      <c r="AA22" s="695"/>
      <c r="AB22" s="695"/>
      <c r="AC22" s="695"/>
      <c r="AD22" s="696">
        <v>756240</v>
      </c>
      <c r="AE22" s="696"/>
      <c r="AF22" s="696"/>
      <c r="AG22" s="696"/>
      <c r="AH22" s="696"/>
      <c r="AI22" s="696"/>
      <c r="AJ22" s="696"/>
      <c r="AK22" s="696"/>
      <c r="AL22" s="660">
        <v>74.3</v>
      </c>
      <c r="AM22" s="661"/>
      <c r="AN22" s="661"/>
      <c r="AO22" s="697"/>
      <c r="AP22" s="654" t="s">
        <v>280</v>
      </c>
      <c r="AQ22" s="735"/>
      <c r="AR22" s="735"/>
      <c r="AS22" s="735"/>
      <c r="AT22" s="735"/>
      <c r="AU22" s="735"/>
      <c r="AV22" s="735"/>
      <c r="AW22" s="735"/>
      <c r="AX22" s="735"/>
      <c r="AY22" s="735"/>
      <c r="AZ22" s="735"/>
      <c r="BA22" s="735"/>
      <c r="BB22" s="735"/>
      <c r="BC22" s="735"/>
      <c r="BD22" s="735"/>
      <c r="BE22" s="735"/>
      <c r="BF22" s="736"/>
      <c r="BG22" s="657" t="s">
        <v>243</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4"/>
      <c r="CD22" s="709" t="s">
        <v>281</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282</v>
      </c>
      <c r="C23" s="655"/>
      <c r="D23" s="655"/>
      <c r="E23" s="655"/>
      <c r="F23" s="655"/>
      <c r="G23" s="655"/>
      <c r="H23" s="655"/>
      <c r="I23" s="655"/>
      <c r="J23" s="655"/>
      <c r="K23" s="655"/>
      <c r="L23" s="655"/>
      <c r="M23" s="655"/>
      <c r="N23" s="655"/>
      <c r="O23" s="655"/>
      <c r="P23" s="655"/>
      <c r="Q23" s="656"/>
      <c r="R23" s="657">
        <v>91612</v>
      </c>
      <c r="S23" s="658"/>
      <c r="T23" s="658"/>
      <c r="U23" s="658"/>
      <c r="V23" s="658"/>
      <c r="W23" s="658"/>
      <c r="X23" s="658"/>
      <c r="Y23" s="659"/>
      <c r="Z23" s="695">
        <v>3.7</v>
      </c>
      <c r="AA23" s="695"/>
      <c r="AB23" s="695"/>
      <c r="AC23" s="695"/>
      <c r="AD23" s="696" t="s">
        <v>129</v>
      </c>
      <c r="AE23" s="696"/>
      <c r="AF23" s="696"/>
      <c r="AG23" s="696"/>
      <c r="AH23" s="696"/>
      <c r="AI23" s="696"/>
      <c r="AJ23" s="696"/>
      <c r="AK23" s="696"/>
      <c r="AL23" s="660" t="s">
        <v>129</v>
      </c>
      <c r="AM23" s="661"/>
      <c r="AN23" s="661"/>
      <c r="AO23" s="697"/>
      <c r="AP23" s="654" t="s">
        <v>283</v>
      </c>
      <c r="AQ23" s="735"/>
      <c r="AR23" s="735"/>
      <c r="AS23" s="735"/>
      <c r="AT23" s="735"/>
      <c r="AU23" s="735"/>
      <c r="AV23" s="735"/>
      <c r="AW23" s="735"/>
      <c r="AX23" s="735"/>
      <c r="AY23" s="735"/>
      <c r="AZ23" s="735"/>
      <c r="BA23" s="735"/>
      <c r="BB23" s="735"/>
      <c r="BC23" s="735"/>
      <c r="BD23" s="735"/>
      <c r="BE23" s="735"/>
      <c r="BF23" s="736"/>
      <c r="BG23" s="657" t="s">
        <v>243</v>
      </c>
      <c r="BH23" s="658"/>
      <c r="BI23" s="658"/>
      <c r="BJ23" s="658"/>
      <c r="BK23" s="658"/>
      <c r="BL23" s="658"/>
      <c r="BM23" s="658"/>
      <c r="BN23" s="659"/>
      <c r="BO23" s="695" t="s">
        <v>243</v>
      </c>
      <c r="BP23" s="695"/>
      <c r="BQ23" s="695"/>
      <c r="BR23" s="695"/>
      <c r="BS23" s="696" t="s">
        <v>243</v>
      </c>
      <c r="BT23" s="696"/>
      <c r="BU23" s="696"/>
      <c r="BV23" s="696"/>
      <c r="BW23" s="696"/>
      <c r="BX23" s="696"/>
      <c r="BY23" s="696"/>
      <c r="BZ23" s="696"/>
      <c r="CA23" s="696"/>
      <c r="CB23" s="734"/>
      <c r="CD23" s="709" t="s">
        <v>222</v>
      </c>
      <c r="CE23" s="710"/>
      <c r="CF23" s="710"/>
      <c r="CG23" s="710"/>
      <c r="CH23" s="710"/>
      <c r="CI23" s="710"/>
      <c r="CJ23" s="710"/>
      <c r="CK23" s="710"/>
      <c r="CL23" s="710"/>
      <c r="CM23" s="710"/>
      <c r="CN23" s="710"/>
      <c r="CO23" s="710"/>
      <c r="CP23" s="710"/>
      <c r="CQ23" s="711"/>
      <c r="CR23" s="709" t="s">
        <v>284</v>
      </c>
      <c r="CS23" s="710"/>
      <c r="CT23" s="710"/>
      <c r="CU23" s="710"/>
      <c r="CV23" s="710"/>
      <c r="CW23" s="710"/>
      <c r="CX23" s="710"/>
      <c r="CY23" s="711"/>
      <c r="CZ23" s="709" t="s">
        <v>285</v>
      </c>
      <c r="DA23" s="710"/>
      <c r="DB23" s="710"/>
      <c r="DC23" s="711"/>
      <c r="DD23" s="709" t="s">
        <v>286</v>
      </c>
      <c r="DE23" s="710"/>
      <c r="DF23" s="710"/>
      <c r="DG23" s="710"/>
      <c r="DH23" s="710"/>
      <c r="DI23" s="710"/>
      <c r="DJ23" s="710"/>
      <c r="DK23" s="711"/>
      <c r="DL23" s="747" t="s">
        <v>287</v>
      </c>
      <c r="DM23" s="748"/>
      <c r="DN23" s="748"/>
      <c r="DO23" s="748"/>
      <c r="DP23" s="748"/>
      <c r="DQ23" s="748"/>
      <c r="DR23" s="748"/>
      <c r="DS23" s="748"/>
      <c r="DT23" s="748"/>
      <c r="DU23" s="748"/>
      <c r="DV23" s="749"/>
      <c r="DW23" s="709" t="s">
        <v>288</v>
      </c>
      <c r="DX23" s="710"/>
      <c r="DY23" s="710"/>
      <c r="DZ23" s="710"/>
      <c r="EA23" s="710"/>
      <c r="EB23" s="710"/>
      <c r="EC23" s="711"/>
    </row>
    <row r="24" spans="2:133" ht="11.25" customHeight="1" x14ac:dyDescent="0.2">
      <c r="B24" s="654" t="s">
        <v>289</v>
      </c>
      <c r="C24" s="655"/>
      <c r="D24" s="655"/>
      <c r="E24" s="655"/>
      <c r="F24" s="655"/>
      <c r="G24" s="655"/>
      <c r="H24" s="655"/>
      <c r="I24" s="655"/>
      <c r="J24" s="655"/>
      <c r="K24" s="655"/>
      <c r="L24" s="655"/>
      <c r="M24" s="655"/>
      <c r="N24" s="655"/>
      <c r="O24" s="655"/>
      <c r="P24" s="655"/>
      <c r="Q24" s="656"/>
      <c r="R24" s="657" t="s">
        <v>243</v>
      </c>
      <c r="S24" s="658"/>
      <c r="T24" s="658"/>
      <c r="U24" s="658"/>
      <c r="V24" s="658"/>
      <c r="W24" s="658"/>
      <c r="X24" s="658"/>
      <c r="Y24" s="659"/>
      <c r="Z24" s="695" t="s">
        <v>129</v>
      </c>
      <c r="AA24" s="695"/>
      <c r="AB24" s="695"/>
      <c r="AC24" s="695"/>
      <c r="AD24" s="696" t="s">
        <v>129</v>
      </c>
      <c r="AE24" s="696"/>
      <c r="AF24" s="696"/>
      <c r="AG24" s="696"/>
      <c r="AH24" s="696"/>
      <c r="AI24" s="696"/>
      <c r="AJ24" s="696"/>
      <c r="AK24" s="696"/>
      <c r="AL24" s="660" t="s">
        <v>129</v>
      </c>
      <c r="AM24" s="661"/>
      <c r="AN24" s="661"/>
      <c r="AO24" s="697"/>
      <c r="AP24" s="654" t="s">
        <v>290</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4"/>
      <c r="CD24" s="715" t="s">
        <v>291</v>
      </c>
      <c r="CE24" s="716"/>
      <c r="CF24" s="716"/>
      <c r="CG24" s="716"/>
      <c r="CH24" s="716"/>
      <c r="CI24" s="716"/>
      <c r="CJ24" s="716"/>
      <c r="CK24" s="716"/>
      <c r="CL24" s="716"/>
      <c r="CM24" s="716"/>
      <c r="CN24" s="716"/>
      <c r="CO24" s="716"/>
      <c r="CP24" s="716"/>
      <c r="CQ24" s="717"/>
      <c r="CR24" s="712">
        <v>544209</v>
      </c>
      <c r="CS24" s="713"/>
      <c r="CT24" s="713"/>
      <c r="CU24" s="713"/>
      <c r="CV24" s="713"/>
      <c r="CW24" s="713"/>
      <c r="CX24" s="713"/>
      <c r="CY24" s="738"/>
      <c r="CZ24" s="739">
        <v>23.6</v>
      </c>
      <c r="DA24" s="721"/>
      <c r="DB24" s="721"/>
      <c r="DC24" s="741"/>
      <c r="DD24" s="737">
        <v>486439</v>
      </c>
      <c r="DE24" s="713"/>
      <c r="DF24" s="713"/>
      <c r="DG24" s="713"/>
      <c r="DH24" s="713"/>
      <c r="DI24" s="713"/>
      <c r="DJ24" s="713"/>
      <c r="DK24" s="738"/>
      <c r="DL24" s="737">
        <v>474621</v>
      </c>
      <c r="DM24" s="713"/>
      <c r="DN24" s="713"/>
      <c r="DO24" s="713"/>
      <c r="DP24" s="713"/>
      <c r="DQ24" s="713"/>
      <c r="DR24" s="713"/>
      <c r="DS24" s="713"/>
      <c r="DT24" s="713"/>
      <c r="DU24" s="713"/>
      <c r="DV24" s="738"/>
      <c r="DW24" s="739">
        <v>46.2</v>
      </c>
      <c r="DX24" s="721"/>
      <c r="DY24" s="721"/>
      <c r="DZ24" s="721"/>
      <c r="EA24" s="721"/>
      <c r="EB24" s="721"/>
      <c r="EC24" s="740"/>
    </row>
    <row r="25" spans="2:133" ht="11.25" customHeight="1" x14ac:dyDescent="0.2">
      <c r="B25" s="654" t="s">
        <v>292</v>
      </c>
      <c r="C25" s="655"/>
      <c r="D25" s="655"/>
      <c r="E25" s="655"/>
      <c r="F25" s="655"/>
      <c r="G25" s="655"/>
      <c r="H25" s="655"/>
      <c r="I25" s="655"/>
      <c r="J25" s="655"/>
      <c r="K25" s="655"/>
      <c r="L25" s="655"/>
      <c r="M25" s="655"/>
      <c r="N25" s="655"/>
      <c r="O25" s="655"/>
      <c r="P25" s="655"/>
      <c r="Q25" s="656"/>
      <c r="R25" s="657">
        <v>1090233</v>
      </c>
      <c r="S25" s="658"/>
      <c r="T25" s="658"/>
      <c r="U25" s="658"/>
      <c r="V25" s="658"/>
      <c r="W25" s="658"/>
      <c r="X25" s="658"/>
      <c r="Y25" s="659"/>
      <c r="Z25" s="695">
        <v>44</v>
      </c>
      <c r="AA25" s="695"/>
      <c r="AB25" s="695"/>
      <c r="AC25" s="695"/>
      <c r="AD25" s="696">
        <v>998621</v>
      </c>
      <c r="AE25" s="696"/>
      <c r="AF25" s="696"/>
      <c r="AG25" s="696"/>
      <c r="AH25" s="696"/>
      <c r="AI25" s="696"/>
      <c r="AJ25" s="696"/>
      <c r="AK25" s="696"/>
      <c r="AL25" s="660">
        <v>98.1</v>
      </c>
      <c r="AM25" s="661"/>
      <c r="AN25" s="661"/>
      <c r="AO25" s="697"/>
      <c r="AP25" s="654" t="s">
        <v>293</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4"/>
      <c r="CD25" s="654" t="s">
        <v>294</v>
      </c>
      <c r="CE25" s="655"/>
      <c r="CF25" s="655"/>
      <c r="CG25" s="655"/>
      <c r="CH25" s="655"/>
      <c r="CI25" s="655"/>
      <c r="CJ25" s="655"/>
      <c r="CK25" s="655"/>
      <c r="CL25" s="655"/>
      <c r="CM25" s="655"/>
      <c r="CN25" s="655"/>
      <c r="CO25" s="655"/>
      <c r="CP25" s="655"/>
      <c r="CQ25" s="656"/>
      <c r="CR25" s="657">
        <v>337556</v>
      </c>
      <c r="CS25" s="670"/>
      <c r="CT25" s="670"/>
      <c r="CU25" s="670"/>
      <c r="CV25" s="670"/>
      <c r="CW25" s="670"/>
      <c r="CX25" s="670"/>
      <c r="CY25" s="671"/>
      <c r="CZ25" s="660">
        <v>14.6</v>
      </c>
      <c r="DA25" s="672"/>
      <c r="DB25" s="672"/>
      <c r="DC25" s="673"/>
      <c r="DD25" s="663">
        <v>316788</v>
      </c>
      <c r="DE25" s="670"/>
      <c r="DF25" s="670"/>
      <c r="DG25" s="670"/>
      <c r="DH25" s="670"/>
      <c r="DI25" s="670"/>
      <c r="DJ25" s="670"/>
      <c r="DK25" s="671"/>
      <c r="DL25" s="663">
        <v>304970</v>
      </c>
      <c r="DM25" s="670"/>
      <c r="DN25" s="670"/>
      <c r="DO25" s="670"/>
      <c r="DP25" s="670"/>
      <c r="DQ25" s="670"/>
      <c r="DR25" s="670"/>
      <c r="DS25" s="670"/>
      <c r="DT25" s="670"/>
      <c r="DU25" s="670"/>
      <c r="DV25" s="671"/>
      <c r="DW25" s="660">
        <v>29.7</v>
      </c>
      <c r="DX25" s="672"/>
      <c r="DY25" s="672"/>
      <c r="DZ25" s="672"/>
      <c r="EA25" s="672"/>
      <c r="EB25" s="672"/>
      <c r="EC25" s="684"/>
    </row>
    <row r="26" spans="2:133" ht="11.25" customHeight="1" x14ac:dyDescent="0.2">
      <c r="B26" s="654" t="s">
        <v>295</v>
      </c>
      <c r="C26" s="655"/>
      <c r="D26" s="655"/>
      <c r="E26" s="655"/>
      <c r="F26" s="655"/>
      <c r="G26" s="655"/>
      <c r="H26" s="655"/>
      <c r="I26" s="655"/>
      <c r="J26" s="655"/>
      <c r="K26" s="655"/>
      <c r="L26" s="655"/>
      <c r="M26" s="655"/>
      <c r="N26" s="655"/>
      <c r="O26" s="655"/>
      <c r="P26" s="655"/>
      <c r="Q26" s="656"/>
      <c r="R26" s="657" t="s">
        <v>129</v>
      </c>
      <c r="S26" s="658"/>
      <c r="T26" s="658"/>
      <c r="U26" s="658"/>
      <c r="V26" s="658"/>
      <c r="W26" s="658"/>
      <c r="X26" s="658"/>
      <c r="Y26" s="659"/>
      <c r="Z26" s="695" t="s">
        <v>129</v>
      </c>
      <c r="AA26" s="695"/>
      <c r="AB26" s="695"/>
      <c r="AC26" s="695"/>
      <c r="AD26" s="696" t="s">
        <v>243</v>
      </c>
      <c r="AE26" s="696"/>
      <c r="AF26" s="696"/>
      <c r="AG26" s="696"/>
      <c r="AH26" s="696"/>
      <c r="AI26" s="696"/>
      <c r="AJ26" s="696"/>
      <c r="AK26" s="696"/>
      <c r="AL26" s="660" t="s">
        <v>129</v>
      </c>
      <c r="AM26" s="661"/>
      <c r="AN26" s="661"/>
      <c r="AO26" s="697"/>
      <c r="AP26" s="654" t="s">
        <v>296</v>
      </c>
      <c r="AQ26" s="735"/>
      <c r="AR26" s="735"/>
      <c r="AS26" s="735"/>
      <c r="AT26" s="735"/>
      <c r="AU26" s="735"/>
      <c r="AV26" s="735"/>
      <c r="AW26" s="735"/>
      <c r="AX26" s="735"/>
      <c r="AY26" s="735"/>
      <c r="AZ26" s="735"/>
      <c r="BA26" s="735"/>
      <c r="BB26" s="735"/>
      <c r="BC26" s="735"/>
      <c r="BD26" s="735"/>
      <c r="BE26" s="735"/>
      <c r="BF26" s="736"/>
      <c r="BG26" s="657" t="s">
        <v>129</v>
      </c>
      <c r="BH26" s="658"/>
      <c r="BI26" s="658"/>
      <c r="BJ26" s="658"/>
      <c r="BK26" s="658"/>
      <c r="BL26" s="658"/>
      <c r="BM26" s="658"/>
      <c r="BN26" s="659"/>
      <c r="BO26" s="695" t="s">
        <v>243</v>
      </c>
      <c r="BP26" s="695"/>
      <c r="BQ26" s="695"/>
      <c r="BR26" s="695"/>
      <c r="BS26" s="696" t="s">
        <v>129</v>
      </c>
      <c r="BT26" s="696"/>
      <c r="BU26" s="696"/>
      <c r="BV26" s="696"/>
      <c r="BW26" s="696"/>
      <c r="BX26" s="696"/>
      <c r="BY26" s="696"/>
      <c r="BZ26" s="696"/>
      <c r="CA26" s="696"/>
      <c r="CB26" s="734"/>
      <c r="CD26" s="654" t="s">
        <v>297</v>
      </c>
      <c r="CE26" s="655"/>
      <c r="CF26" s="655"/>
      <c r="CG26" s="655"/>
      <c r="CH26" s="655"/>
      <c r="CI26" s="655"/>
      <c r="CJ26" s="655"/>
      <c r="CK26" s="655"/>
      <c r="CL26" s="655"/>
      <c r="CM26" s="655"/>
      <c r="CN26" s="655"/>
      <c r="CO26" s="655"/>
      <c r="CP26" s="655"/>
      <c r="CQ26" s="656"/>
      <c r="CR26" s="657">
        <v>209246</v>
      </c>
      <c r="CS26" s="658"/>
      <c r="CT26" s="658"/>
      <c r="CU26" s="658"/>
      <c r="CV26" s="658"/>
      <c r="CW26" s="658"/>
      <c r="CX26" s="658"/>
      <c r="CY26" s="659"/>
      <c r="CZ26" s="660">
        <v>9.1</v>
      </c>
      <c r="DA26" s="672"/>
      <c r="DB26" s="672"/>
      <c r="DC26" s="673"/>
      <c r="DD26" s="663">
        <v>191126</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2">
      <c r="B27" s="654" t="s">
        <v>298</v>
      </c>
      <c r="C27" s="655"/>
      <c r="D27" s="655"/>
      <c r="E27" s="655"/>
      <c r="F27" s="655"/>
      <c r="G27" s="655"/>
      <c r="H27" s="655"/>
      <c r="I27" s="655"/>
      <c r="J27" s="655"/>
      <c r="K27" s="655"/>
      <c r="L27" s="655"/>
      <c r="M27" s="655"/>
      <c r="N27" s="655"/>
      <c r="O27" s="655"/>
      <c r="P27" s="655"/>
      <c r="Q27" s="656"/>
      <c r="R27" s="657">
        <v>1801</v>
      </c>
      <c r="S27" s="658"/>
      <c r="T27" s="658"/>
      <c r="U27" s="658"/>
      <c r="V27" s="658"/>
      <c r="W27" s="658"/>
      <c r="X27" s="658"/>
      <c r="Y27" s="659"/>
      <c r="Z27" s="695">
        <v>0.1</v>
      </c>
      <c r="AA27" s="695"/>
      <c r="AB27" s="695"/>
      <c r="AC27" s="695"/>
      <c r="AD27" s="696" t="s">
        <v>129</v>
      </c>
      <c r="AE27" s="696"/>
      <c r="AF27" s="696"/>
      <c r="AG27" s="696"/>
      <c r="AH27" s="696"/>
      <c r="AI27" s="696"/>
      <c r="AJ27" s="696"/>
      <c r="AK27" s="696"/>
      <c r="AL27" s="660" t="s">
        <v>243</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197128</v>
      </c>
      <c r="BH27" s="658"/>
      <c r="BI27" s="658"/>
      <c r="BJ27" s="658"/>
      <c r="BK27" s="658"/>
      <c r="BL27" s="658"/>
      <c r="BM27" s="658"/>
      <c r="BN27" s="659"/>
      <c r="BO27" s="695">
        <v>100</v>
      </c>
      <c r="BP27" s="695"/>
      <c r="BQ27" s="695"/>
      <c r="BR27" s="695"/>
      <c r="BS27" s="696">
        <v>20135</v>
      </c>
      <c r="BT27" s="696"/>
      <c r="BU27" s="696"/>
      <c r="BV27" s="696"/>
      <c r="BW27" s="696"/>
      <c r="BX27" s="696"/>
      <c r="BY27" s="696"/>
      <c r="BZ27" s="696"/>
      <c r="CA27" s="696"/>
      <c r="CB27" s="734"/>
      <c r="CD27" s="654" t="s">
        <v>300</v>
      </c>
      <c r="CE27" s="655"/>
      <c r="CF27" s="655"/>
      <c r="CG27" s="655"/>
      <c r="CH27" s="655"/>
      <c r="CI27" s="655"/>
      <c r="CJ27" s="655"/>
      <c r="CK27" s="655"/>
      <c r="CL27" s="655"/>
      <c r="CM27" s="655"/>
      <c r="CN27" s="655"/>
      <c r="CO27" s="655"/>
      <c r="CP27" s="655"/>
      <c r="CQ27" s="656"/>
      <c r="CR27" s="657">
        <v>52092</v>
      </c>
      <c r="CS27" s="670"/>
      <c r="CT27" s="670"/>
      <c r="CU27" s="670"/>
      <c r="CV27" s="670"/>
      <c r="CW27" s="670"/>
      <c r="CX27" s="670"/>
      <c r="CY27" s="671"/>
      <c r="CZ27" s="660">
        <v>2.2999999999999998</v>
      </c>
      <c r="DA27" s="672"/>
      <c r="DB27" s="672"/>
      <c r="DC27" s="673"/>
      <c r="DD27" s="663">
        <v>15090</v>
      </c>
      <c r="DE27" s="670"/>
      <c r="DF27" s="670"/>
      <c r="DG27" s="670"/>
      <c r="DH27" s="670"/>
      <c r="DI27" s="670"/>
      <c r="DJ27" s="670"/>
      <c r="DK27" s="671"/>
      <c r="DL27" s="663">
        <v>15090</v>
      </c>
      <c r="DM27" s="670"/>
      <c r="DN27" s="670"/>
      <c r="DO27" s="670"/>
      <c r="DP27" s="670"/>
      <c r="DQ27" s="670"/>
      <c r="DR27" s="670"/>
      <c r="DS27" s="670"/>
      <c r="DT27" s="670"/>
      <c r="DU27" s="670"/>
      <c r="DV27" s="671"/>
      <c r="DW27" s="660">
        <v>1.5</v>
      </c>
      <c r="DX27" s="672"/>
      <c r="DY27" s="672"/>
      <c r="DZ27" s="672"/>
      <c r="EA27" s="672"/>
      <c r="EB27" s="672"/>
      <c r="EC27" s="684"/>
    </row>
    <row r="28" spans="2:133" ht="11.25" customHeight="1" x14ac:dyDescent="0.2">
      <c r="B28" s="654" t="s">
        <v>301</v>
      </c>
      <c r="C28" s="655"/>
      <c r="D28" s="655"/>
      <c r="E28" s="655"/>
      <c r="F28" s="655"/>
      <c r="G28" s="655"/>
      <c r="H28" s="655"/>
      <c r="I28" s="655"/>
      <c r="J28" s="655"/>
      <c r="K28" s="655"/>
      <c r="L28" s="655"/>
      <c r="M28" s="655"/>
      <c r="N28" s="655"/>
      <c r="O28" s="655"/>
      <c r="P28" s="655"/>
      <c r="Q28" s="656"/>
      <c r="R28" s="657">
        <v>26339</v>
      </c>
      <c r="S28" s="658"/>
      <c r="T28" s="658"/>
      <c r="U28" s="658"/>
      <c r="V28" s="658"/>
      <c r="W28" s="658"/>
      <c r="X28" s="658"/>
      <c r="Y28" s="659"/>
      <c r="Z28" s="695">
        <v>1.1000000000000001</v>
      </c>
      <c r="AA28" s="695"/>
      <c r="AB28" s="695"/>
      <c r="AC28" s="695"/>
      <c r="AD28" s="696">
        <v>1989</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154561</v>
      </c>
      <c r="CS28" s="658"/>
      <c r="CT28" s="658"/>
      <c r="CU28" s="658"/>
      <c r="CV28" s="658"/>
      <c r="CW28" s="658"/>
      <c r="CX28" s="658"/>
      <c r="CY28" s="659"/>
      <c r="CZ28" s="660">
        <v>6.7</v>
      </c>
      <c r="DA28" s="672"/>
      <c r="DB28" s="672"/>
      <c r="DC28" s="673"/>
      <c r="DD28" s="663">
        <v>154561</v>
      </c>
      <c r="DE28" s="658"/>
      <c r="DF28" s="658"/>
      <c r="DG28" s="658"/>
      <c r="DH28" s="658"/>
      <c r="DI28" s="658"/>
      <c r="DJ28" s="658"/>
      <c r="DK28" s="659"/>
      <c r="DL28" s="663">
        <v>154561</v>
      </c>
      <c r="DM28" s="658"/>
      <c r="DN28" s="658"/>
      <c r="DO28" s="658"/>
      <c r="DP28" s="658"/>
      <c r="DQ28" s="658"/>
      <c r="DR28" s="658"/>
      <c r="DS28" s="658"/>
      <c r="DT28" s="658"/>
      <c r="DU28" s="658"/>
      <c r="DV28" s="659"/>
      <c r="DW28" s="660">
        <v>15.1</v>
      </c>
      <c r="DX28" s="672"/>
      <c r="DY28" s="672"/>
      <c r="DZ28" s="672"/>
      <c r="EA28" s="672"/>
      <c r="EB28" s="672"/>
      <c r="EC28" s="684"/>
    </row>
    <row r="29" spans="2:133" ht="11.25" customHeight="1" x14ac:dyDescent="0.2">
      <c r="B29" s="654" t="s">
        <v>303</v>
      </c>
      <c r="C29" s="655"/>
      <c r="D29" s="655"/>
      <c r="E29" s="655"/>
      <c r="F29" s="655"/>
      <c r="G29" s="655"/>
      <c r="H29" s="655"/>
      <c r="I29" s="655"/>
      <c r="J29" s="655"/>
      <c r="K29" s="655"/>
      <c r="L29" s="655"/>
      <c r="M29" s="655"/>
      <c r="N29" s="655"/>
      <c r="O29" s="655"/>
      <c r="P29" s="655"/>
      <c r="Q29" s="656"/>
      <c r="R29" s="657">
        <v>693</v>
      </c>
      <c r="S29" s="658"/>
      <c r="T29" s="658"/>
      <c r="U29" s="658"/>
      <c r="V29" s="658"/>
      <c r="W29" s="658"/>
      <c r="X29" s="658"/>
      <c r="Y29" s="659"/>
      <c r="Z29" s="695">
        <v>0</v>
      </c>
      <c r="AA29" s="695"/>
      <c r="AB29" s="695"/>
      <c r="AC29" s="695"/>
      <c r="AD29" s="696" t="s">
        <v>243</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304</v>
      </c>
      <c r="CE29" s="677"/>
      <c r="CF29" s="654" t="s">
        <v>305</v>
      </c>
      <c r="CG29" s="655"/>
      <c r="CH29" s="655"/>
      <c r="CI29" s="655"/>
      <c r="CJ29" s="655"/>
      <c r="CK29" s="655"/>
      <c r="CL29" s="655"/>
      <c r="CM29" s="655"/>
      <c r="CN29" s="655"/>
      <c r="CO29" s="655"/>
      <c r="CP29" s="655"/>
      <c r="CQ29" s="656"/>
      <c r="CR29" s="657">
        <v>154561</v>
      </c>
      <c r="CS29" s="670"/>
      <c r="CT29" s="670"/>
      <c r="CU29" s="670"/>
      <c r="CV29" s="670"/>
      <c r="CW29" s="670"/>
      <c r="CX29" s="670"/>
      <c r="CY29" s="671"/>
      <c r="CZ29" s="660">
        <v>6.7</v>
      </c>
      <c r="DA29" s="672"/>
      <c r="DB29" s="672"/>
      <c r="DC29" s="673"/>
      <c r="DD29" s="663">
        <v>154561</v>
      </c>
      <c r="DE29" s="670"/>
      <c r="DF29" s="670"/>
      <c r="DG29" s="670"/>
      <c r="DH29" s="670"/>
      <c r="DI29" s="670"/>
      <c r="DJ29" s="670"/>
      <c r="DK29" s="671"/>
      <c r="DL29" s="663">
        <v>154561</v>
      </c>
      <c r="DM29" s="670"/>
      <c r="DN29" s="670"/>
      <c r="DO29" s="670"/>
      <c r="DP29" s="670"/>
      <c r="DQ29" s="670"/>
      <c r="DR29" s="670"/>
      <c r="DS29" s="670"/>
      <c r="DT29" s="670"/>
      <c r="DU29" s="670"/>
      <c r="DV29" s="671"/>
      <c r="DW29" s="660">
        <v>15.1</v>
      </c>
      <c r="DX29" s="672"/>
      <c r="DY29" s="672"/>
      <c r="DZ29" s="672"/>
      <c r="EA29" s="672"/>
      <c r="EB29" s="672"/>
      <c r="EC29" s="684"/>
    </row>
    <row r="30" spans="2:133" ht="11.25" customHeight="1" x14ac:dyDescent="0.2">
      <c r="B30" s="654" t="s">
        <v>306</v>
      </c>
      <c r="C30" s="655"/>
      <c r="D30" s="655"/>
      <c r="E30" s="655"/>
      <c r="F30" s="655"/>
      <c r="G30" s="655"/>
      <c r="H30" s="655"/>
      <c r="I30" s="655"/>
      <c r="J30" s="655"/>
      <c r="K30" s="655"/>
      <c r="L30" s="655"/>
      <c r="M30" s="655"/>
      <c r="N30" s="655"/>
      <c r="O30" s="655"/>
      <c r="P30" s="655"/>
      <c r="Q30" s="656"/>
      <c r="R30" s="657">
        <v>162238</v>
      </c>
      <c r="S30" s="658"/>
      <c r="T30" s="658"/>
      <c r="U30" s="658"/>
      <c r="V30" s="658"/>
      <c r="W30" s="658"/>
      <c r="X30" s="658"/>
      <c r="Y30" s="659"/>
      <c r="Z30" s="695">
        <v>6.5</v>
      </c>
      <c r="AA30" s="695"/>
      <c r="AB30" s="695"/>
      <c r="AC30" s="695"/>
      <c r="AD30" s="696" t="s">
        <v>243</v>
      </c>
      <c r="AE30" s="696"/>
      <c r="AF30" s="696"/>
      <c r="AG30" s="696"/>
      <c r="AH30" s="696"/>
      <c r="AI30" s="696"/>
      <c r="AJ30" s="696"/>
      <c r="AK30" s="696"/>
      <c r="AL30" s="660" t="s">
        <v>129</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307</v>
      </c>
      <c r="BH30" s="732"/>
      <c r="BI30" s="732"/>
      <c r="BJ30" s="732"/>
      <c r="BK30" s="732"/>
      <c r="BL30" s="732"/>
      <c r="BM30" s="732"/>
      <c r="BN30" s="732"/>
      <c r="BO30" s="732"/>
      <c r="BP30" s="732"/>
      <c r="BQ30" s="733"/>
      <c r="BR30" s="709" t="s">
        <v>308</v>
      </c>
      <c r="BS30" s="732"/>
      <c r="BT30" s="732"/>
      <c r="BU30" s="732"/>
      <c r="BV30" s="732"/>
      <c r="BW30" s="732"/>
      <c r="BX30" s="732"/>
      <c r="BY30" s="732"/>
      <c r="BZ30" s="732"/>
      <c r="CA30" s="732"/>
      <c r="CB30" s="733"/>
      <c r="CD30" s="678"/>
      <c r="CE30" s="679"/>
      <c r="CF30" s="654" t="s">
        <v>309</v>
      </c>
      <c r="CG30" s="655"/>
      <c r="CH30" s="655"/>
      <c r="CI30" s="655"/>
      <c r="CJ30" s="655"/>
      <c r="CK30" s="655"/>
      <c r="CL30" s="655"/>
      <c r="CM30" s="655"/>
      <c r="CN30" s="655"/>
      <c r="CO30" s="655"/>
      <c r="CP30" s="655"/>
      <c r="CQ30" s="656"/>
      <c r="CR30" s="657">
        <v>150183</v>
      </c>
      <c r="CS30" s="658"/>
      <c r="CT30" s="658"/>
      <c r="CU30" s="658"/>
      <c r="CV30" s="658"/>
      <c r="CW30" s="658"/>
      <c r="CX30" s="658"/>
      <c r="CY30" s="659"/>
      <c r="CZ30" s="660">
        <v>6.5</v>
      </c>
      <c r="DA30" s="672"/>
      <c r="DB30" s="672"/>
      <c r="DC30" s="673"/>
      <c r="DD30" s="663">
        <v>150183</v>
      </c>
      <c r="DE30" s="658"/>
      <c r="DF30" s="658"/>
      <c r="DG30" s="658"/>
      <c r="DH30" s="658"/>
      <c r="DI30" s="658"/>
      <c r="DJ30" s="658"/>
      <c r="DK30" s="659"/>
      <c r="DL30" s="663">
        <v>150183</v>
      </c>
      <c r="DM30" s="658"/>
      <c r="DN30" s="658"/>
      <c r="DO30" s="658"/>
      <c r="DP30" s="658"/>
      <c r="DQ30" s="658"/>
      <c r="DR30" s="658"/>
      <c r="DS30" s="658"/>
      <c r="DT30" s="658"/>
      <c r="DU30" s="658"/>
      <c r="DV30" s="659"/>
      <c r="DW30" s="660">
        <v>14.6</v>
      </c>
      <c r="DX30" s="672"/>
      <c r="DY30" s="672"/>
      <c r="DZ30" s="672"/>
      <c r="EA30" s="672"/>
      <c r="EB30" s="672"/>
      <c r="EC30" s="684"/>
    </row>
    <row r="31" spans="2:133" ht="11.25" customHeight="1" x14ac:dyDescent="0.2">
      <c r="B31" s="724" t="s">
        <v>310</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129</v>
      </c>
      <c r="AA31" s="695"/>
      <c r="AB31" s="695"/>
      <c r="AC31" s="695"/>
      <c r="AD31" s="696" t="s">
        <v>129</v>
      </c>
      <c r="AE31" s="696"/>
      <c r="AF31" s="696"/>
      <c r="AG31" s="696"/>
      <c r="AH31" s="696"/>
      <c r="AI31" s="696"/>
      <c r="AJ31" s="696"/>
      <c r="AK31" s="696"/>
      <c r="AL31" s="660" t="s">
        <v>129</v>
      </c>
      <c r="AM31" s="661"/>
      <c r="AN31" s="661"/>
      <c r="AO31" s="697"/>
      <c r="AP31" s="727" t="s">
        <v>311</v>
      </c>
      <c r="AQ31" s="728"/>
      <c r="AR31" s="728"/>
      <c r="AS31" s="728"/>
      <c r="AT31" s="729" t="s">
        <v>312</v>
      </c>
      <c r="AU31" s="218"/>
      <c r="AV31" s="218"/>
      <c r="AW31" s="218"/>
      <c r="AX31" s="715" t="s">
        <v>188</v>
      </c>
      <c r="AY31" s="716"/>
      <c r="AZ31" s="716"/>
      <c r="BA31" s="716"/>
      <c r="BB31" s="716"/>
      <c r="BC31" s="716"/>
      <c r="BD31" s="716"/>
      <c r="BE31" s="716"/>
      <c r="BF31" s="717"/>
      <c r="BG31" s="719">
        <v>99.5</v>
      </c>
      <c r="BH31" s="720"/>
      <c r="BI31" s="720"/>
      <c r="BJ31" s="720"/>
      <c r="BK31" s="720"/>
      <c r="BL31" s="720"/>
      <c r="BM31" s="721">
        <v>95.6</v>
      </c>
      <c r="BN31" s="720"/>
      <c r="BO31" s="720"/>
      <c r="BP31" s="720"/>
      <c r="BQ31" s="722"/>
      <c r="BR31" s="719">
        <v>99.5</v>
      </c>
      <c r="BS31" s="720"/>
      <c r="BT31" s="720"/>
      <c r="BU31" s="720"/>
      <c r="BV31" s="720"/>
      <c r="BW31" s="720"/>
      <c r="BX31" s="721">
        <v>96</v>
      </c>
      <c r="BY31" s="720"/>
      <c r="BZ31" s="720"/>
      <c r="CA31" s="720"/>
      <c r="CB31" s="722"/>
      <c r="CD31" s="678"/>
      <c r="CE31" s="679"/>
      <c r="CF31" s="654" t="s">
        <v>313</v>
      </c>
      <c r="CG31" s="655"/>
      <c r="CH31" s="655"/>
      <c r="CI31" s="655"/>
      <c r="CJ31" s="655"/>
      <c r="CK31" s="655"/>
      <c r="CL31" s="655"/>
      <c r="CM31" s="655"/>
      <c r="CN31" s="655"/>
      <c r="CO31" s="655"/>
      <c r="CP31" s="655"/>
      <c r="CQ31" s="656"/>
      <c r="CR31" s="657">
        <v>4378</v>
      </c>
      <c r="CS31" s="670"/>
      <c r="CT31" s="670"/>
      <c r="CU31" s="670"/>
      <c r="CV31" s="670"/>
      <c r="CW31" s="670"/>
      <c r="CX31" s="670"/>
      <c r="CY31" s="671"/>
      <c r="CZ31" s="660">
        <v>0.2</v>
      </c>
      <c r="DA31" s="672"/>
      <c r="DB31" s="672"/>
      <c r="DC31" s="673"/>
      <c r="DD31" s="663">
        <v>4378</v>
      </c>
      <c r="DE31" s="670"/>
      <c r="DF31" s="670"/>
      <c r="DG31" s="670"/>
      <c r="DH31" s="670"/>
      <c r="DI31" s="670"/>
      <c r="DJ31" s="670"/>
      <c r="DK31" s="671"/>
      <c r="DL31" s="663">
        <v>4378</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314</v>
      </c>
      <c r="C32" s="655"/>
      <c r="D32" s="655"/>
      <c r="E32" s="655"/>
      <c r="F32" s="655"/>
      <c r="G32" s="655"/>
      <c r="H32" s="655"/>
      <c r="I32" s="655"/>
      <c r="J32" s="655"/>
      <c r="K32" s="655"/>
      <c r="L32" s="655"/>
      <c r="M32" s="655"/>
      <c r="N32" s="655"/>
      <c r="O32" s="655"/>
      <c r="P32" s="655"/>
      <c r="Q32" s="656"/>
      <c r="R32" s="657">
        <v>101863</v>
      </c>
      <c r="S32" s="658"/>
      <c r="T32" s="658"/>
      <c r="U32" s="658"/>
      <c r="V32" s="658"/>
      <c r="W32" s="658"/>
      <c r="X32" s="658"/>
      <c r="Y32" s="659"/>
      <c r="Z32" s="695">
        <v>4.0999999999999996</v>
      </c>
      <c r="AA32" s="695"/>
      <c r="AB32" s="695"/>
      <c r="AC32" s="695"/>
      <c r="AD32" s="696" t="s">
        <v>243</v>
      </c>
      <c r="AE32" s="696"/>
      <c r="AF32" s="696"/>
      <c r="AG32" s="696"/>
      <c r="AH32" s="696"/>
      <c r="AI32" s="696"/>
      <c r="AJ32" s="696"/>
      <c r="AK32" s="696"/>
      <c r="AL32" s="660" t="s">
        <v>129</v>
      </c>
      <c r="AM32" s="661"/>
      <c r="AN32" s="661"/>
      <c r="AO32" s="697"/>
      <c r="AP32" s="698"/>
      <c r="AQ32" s="699"/>
      <c r="AR32" s="699"/>
      <c r="AS32" s="699"/>
      <c r="AT32" s="730"/>
      <c r="AU32" s="214" t="s">
        <v>315</v>
      </c>
      <c r="AX32" s="654" t="s">
        <v>316</v>
      </c>
      <c r="AY32" s="655"/>
      <c r="AZ32" s="655"/>
      <c r="BA32" s="655"/>
      <c r="BB32" s="655"/>
      <c r="BC32" s="655"/>
      <c r="BD32" s="655"/>
      <c r="BE32" s="655"/>
      <c r="BF32" s="656"/>
      <c r="BG32" s="723">
        <v>99.6</v>
      </c>
      <c r="BH32" s="670"/>
      <c r="BI32" s="670"/>
      <c r="BJ32" s="670"/>
      <c r="BK32" s="670"/>
      <c r="BL32" s="670"/>
      <c r="BM32" s="661">
        <v>93.2</v>
      </c>
      <c r="BN32" s="670"/>
      <c r="BO32" s="670"/>
      <c r="BP32" s="670"/>
      <c r="BQ32" s="693"/>
      <c r="BR32" s="723">
        <v>99.6</v>
      </c>
      <c r="BS32" s="670"/>
      <c r="BT32" s="670"/>
      <c r="BU32" s="670"/>
      <c r="BV32" s="670"/>
      <c r="BW32" s="670"/>
      <c r="BX32" s="661">
        <v>92.5</v>
      </c>
      <c r="BY32" s="670"/>
      <c r="BZ32" s="670"/>
      <c r="CA32" s="670"/>
      <c r="CB32" s="693"/>
      <c r="CD32" s="680"/>
      <c r="CE32" s="681"/>
      <c r="CF32" s="654" t="s">
        <v>317</v>
      </c>
      <c r="CG32" s="655"/>
      <c r="CH32" s="655"/>
      <c r="CI32" s="655"/>
      <c r="CJ32" s="655"/>
      <c r="CK32" s="655"/>
      <c r="CL32" s="655"/>
      <c r="CM32" s="655"/>
      <c r="CN32" s="655"/>
      <c r="CO32" s="655"/>
      <c r="CP32" s="655"/>
      <c r="CQ32" s="656"/>
      <c r="CR32" s="657" t="s">
        <v>129</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243</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2">
      <c r="B33" s="654" t="s">
        <v>318</v>
      </c>
      <c r="C33" s="655"/>
      <c r="D33" s="655"/>
      <c r="E33" s="655"/>
      <c r="F33" s="655"/>
      <c r="G33" s="655"/>
      <c r="H33" s="655"/>
      <c r="I33" s="655"/>
      <c r="J33" s="655"/>
      <c r="K33" s="655"/>
      <c r="L33" s="655"/>
      <c r="M33" s="655"/>
      <c r="N33" s="655"/>
      <c r="O33" s="655"/>
      <c r="P33" s="655"/>
      <c r="Q33" s="656"/>
      <c r="R33" s="657">
        <v>21933</v>
      </c>
      <c r="S33" s="658"/>
      <c r="T33" s="658"/>
      <c r="U33" s="658"/>
      <c r="V33" s="658"/>
      <c r="W33" s="658"/>
      <c r="X33" s="658"/>
      <c r="Y33" s="659"/>
      <c r="Z33" s="695">
        <v>0.9</v>
      </c>
      <c r="AA33" s="695"/>
      <c r="AB33" s="695"/>
      <c r="AC33" s="695"/>
      <c r="AD33" s="696">
        <v>17463</v>
      </c>
      <c r="AE33" s="696"/>
      <c r="AF33" s="696"/>
      <c r="AG33" s="696"/>
      <c r="AH33" s="696"/>
      <c r="AI33" s="696"/>
      <c r="AJ33" s="696"/>
      <c r="AK33" s="696"/>
      <c r="AL33" s="660">
        <v>1.7</v>
      </c>
      <c r="AM33" s="661"/>
      <c r="AN33" s="661"/>
      <c r="AO33" s="697"/>
      <c r="AP33" s="700"/>
      <c r="AQ33" s="701"/>
      <c r="AR33" s="701"/>
      <c r="AS33" s="701"/>
      <c r="AT33" s="731"/>
      <c r="AU33" s="219"/>
      <c r="AV33" s="219"/>
      <c r="AW33" s="219"/>
      <c r="AX33" s="638" t="s">
        <v>319</v>
      </c>
      <c r="AY33" s="639"/>
      <c r="AZ33" s="639"/>
      <c r="BA33" s="639"/>
      <c r="BB33" s="639"/>
      <c r="BC33" s="639"/>
      <c r="BD33" s="639"/>
      <c r="BE33" s="639"/>
      <c r="BF33" s="640"/>
      <c r="BG33" s="718">
        <v>99.6</v>
      </c>
      <c r="BH33" s="642"/>
      <c r="BI33" s="642"/>
      <c r="BJ33" s="642"/>
      <c r="BK33" s="642"/>
      <c r="BL33" s="642"/>
      <c r="BM33" s="688">
        <v>97.8</v>
      </c>
      <c r="BN33" s="642"/>
      <c r="BO33" s="642"/>
      <c r="BP33" s="642"/>
      <c r="BQ33" s="705"/>
      <c r="BR33" s="718">
        <v>99.6</v>
      </c>
      <c r="BS33" s="642"/>
      <c r="BT33" s="642"/>
      <c r="BU33" s="642"/>
      <c r="BV33" s="642"/>
      <c r="BW33" s="642"/>
      <c r="BX33" s="688">
        <v>98.2</v>
      </c>
      <c r="BY33" s="642"/>
      <c r="BZ33" s="642"/>
      <c r="CA33" s="642"/>
      <c r="CB33" s="705"/>
      <c r="CD33" s="654" t="s">
        <v>320</v>
      </c>
      <c r="CE33" s="655"/>
      <c r="CF33" s="655"/>
      <c r="CG33" s="655"/>
      <c r="CH33" s="655"/>
      <c r="CI33" s="655"/>
      <c r="CJ33" s="655"/>
      <c r="CK33" s="655"/>
      <c r="CL33" s="655"/>
      <c r="CM33" s="655"/>
      <c r="CN33" s="655"/>
      <c r="CO33" s="655"/>
      <c r="CP33" s="655"/>
      <c r="CQ33" s="656"/>
      <c r="CR33" s="657">
        <v>930566</v>
      </c>
      <c r="CS33" s="670"/>
      <c r="CT33" s="670"/>
      <c r="CU33" s="670"/>
      <c r="CV33" s="670"/>
      <c r="CW33" s="670"/>
      <c r="CX33" s="670"/>
      <c r="CY33" s="671"/>
      <c r="CZ33" s="660">
        <v>40.299999999999997</v>
      </c>
      <c r="DA33" s="672"/>
      <c r="DB33" s="672"/>
      <c r="DC33" s="673"/>
      <c r="DD33" s="663">
        <v>583786</v>
      </c>
      <c r="DE33" s="670"/>
      <c r="DF33" s="670"/>
      <c r="DG33" s="670"/>
      <c r="DH33" s="670"/>
      <c r="DI33" s="670"/>
      <c r="DJ33" s="670"/>
      <c r="DK33" s="671"/>
      <c r="DL33" s="663">
        <v>381965</v>
      </c>
      <c r="DM33" s="670"/>
      <c r="DN33" s="670"/>
      <c r="DO33" s="670"/>
      <c r="DP33" s="670"/>
      <c r="DQ33" s="670"/>
      <c r="DR33" s="670"/>
      <c r="DS33" s="670"/>
      <c r="DT33" s="670"/>
      <c r="DU33" s="670"/>
      <c r="DV33" s="671"/>
      <c r="DW33" s="660">
        <v>37.200000000000003</v>
      </c>
      <c r="DX33" s="672"/>
      <c r="DY33" s="672"/>
      <c r="DZ33" s="672"/>
      <c r="EA33" s="672"/>
      <c r="EB33" s="672"/>
      <c r="EC33" s="684"/>
    </row>
    <row r="34" spans="2:133" ht="11.25" customHeight="1" x14ac:dyDescent="0.2">
      <c r="B34" s="654" t="s">
        <v>321</v>
      </c>
      <c r="C34" s="655"/>
      <c r="D34" s="655"/>
      <c r="E34" s="655"/>
      <c r="F34" s="655"/>
      <c r="G34" s="655"/>
      <c r="H34" s="655"/>
      <c r="I34" s="655"/>
      <c r="J34" s="655"/>
      <c r="K34" s="655"/>
      <c r="L34" s="655"/>
      <c r="M34" s="655"/>
      <c r="N34" s="655"/>
      <c r="O34" s="655"/>
      <c r="P34" s="655"/>
      <c r="Q34" s="656"/>
      <c r="R34" s="657">
        <v>19777</v>
      </c>
      <c r="S34" s="658"/>
      <c r="T34" s="658"/>
      <c r="U34" s="658"/>
      <c r="V34" s="658"/>
      <c r="W34" s="658"/>
      <c r="X34" s="658"/>
      <c r="Y34" s="659"/>
      <c r="Z34" s="695">
        <v>0.8</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400948</v>
      </c>
      <c r="CS34" s="658"/>
      <c r="CT34" s="658"/>
      <c r="CU34" s="658"/>
      <c r="CV34" s="658"/>
      <c r="CW34" s="658"/>
      <c r="CX34" s="658"/>
      <c r="CY34" s="659"/>
      <c r="CZ34" s="660">
        <v>17.399999999999999</v>
      </c>
      <c r="DA34" s="672"/>
      <c r="DB34" s="672"/>
      <c r="DC34" s="673"/>
      <c r="DD34" s="663">
        <v>187998</v>
      </c>
      <c r="DE34" s="658"/>
      <c r="DF34" s="658"/>
      <c r="DG34" s="658"/>
      <c r="DH34" s="658"/>
      <c r="DI34" s="658"/>
      <c r="DJ34" s="658"/>
      <c r="DK34" s="659"/>
      <c r="DL34" s="663">
        <v>114201</v>
      </c>
      <c r="DM34" s="658"/>
      <c r="DN34" s="658"/>
      <c r="DO34" s="658"/>
      <c r="DP34" s="658"/>
      <c r="DQ34" s="658"/>
      <c r="DR34" s="658"/>
      <c r="DS34" s="658"/>
      <c r="DT34" s="658"/>
      <c r="DU34" s="658"/>
      <c r="DV34" s="659"/>
      <c r="DW34" s="660">
        <v>11.1</v>
      </c>
      <c r="DX34" s="672"/>
      <c r="DY34" s="672"/>
      <c r="DZ34" s="672"/>
      <c r="EA34" s="672"/>
      <c r="EB34" s="672"/>
      <c r="EC34" s="684"/>
    </row>
    <row r="35" spans="2:133" ht="11.25" customHeight="1" x14ac:dyDescent="0.2">
      <c r="B35" s="654" t="s">
        <v>323</v>
      </c>
      <c r="C35" s="655"/>
      <c r="D35" s="655"/>
      <c r="E35" s="655"/>
      <c r="F35" s="655"/>
      <c r="G35" s="655"/>
      <c r="H35" s="655"/>
      <c r="I35" s="655"/>
      <c r="J35" s="655"/>
      <c r="K35" s="655"/>
      <c r="L35" s="655"/>
      <c r="M35" s="655"/>
      <c r="N35" s="655"/>
      <c r="O35" s="655"/>
      <c r="P35" s="655"/>
      <c r="Q35" s="656"/>
      <c r="R35" s="657">
        <v>267706</v>
      </c>
      <c r="S35" s="658"/>
      <c r="T35" s="658"/>
      <c r="U35" s="658"/>
      <c r="V35" s="658"/>
      <c r="W35" s="658"/>
      <c r="X35" s="658"/>
      <c r="Y35" s="659"/>
      <c r="Z35" s="695">
        <v>10.8</v>
      </c>
      <c r="AA35" s="695"/>
      <c r="AB35" s="695"/>
      <c r="AC35" s="695"/>
      <c r="AD35" s="696" t="s">
        <v>129</v>
      </c>
      <c r="AE35" s="696"/>
      <c r="AF35" s="696"/>
      <c r="AG35" s="696"/>
      <c r="AH35" s="696"/>
      <c r="AI35" s="696"/>
      <c r="AJ35" s="696"/>
      <c r="AK35" s="696"/>
      <c r="AL35" s="660" t="s">
        <v>243</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18466</v>
      </c>
      <c r="CS35" s="670"/>
      <c r="CT35" s="670"/>
      <c r="CU35" s="670"/>
      <c r="CV35" s="670"/>
      <c r="CW35" s="670"/>
      <c r="CX35" s="670"/>
      <c r="CY35" s="671"/>
      <c r="CZ35" s="660">
        <v>0.8</v>
      </c>
      <c r="DA35" s="672"/>
      <c r="DB35" s="672"/>
      <c r="DC35" s="673"/>
      <c r="DD35" s="663">
        <v>6189</v>
      </c>
      <c r="DE35" s="670"/>
      <c r="DF35" s="670"/>
      <c r="DG35" s="670"/>
      <c r="DH35" s="670"/>
      <c r="DI35" s="670"/>
      <c r="DJ35" s="670"/>
      <c r="DK35" s="671"/>
      <c r="DL35" s="663">
        <v>5424</v>
      </c>
      <c r="DM35" s="670"/>
      <c r="DN35" s="670"/>
      <c r="DO35" s="670"/>
      <c r="DP35" s="670"/>
      <c r="DQ35" s="670"/>
      <c r="DR35" s="670"/>
      <c r="DS35" s="670"/>
      <c r="DT35" s="670"/>
      <c r="DU35" s="670"/>
      <c r="DV35" s="671"/>
      <c r="DW35" s="660">
        <v>0.5</v>
      </c>
      <c r="DX35" s="672"/>
      <c r="DY35" s="672"/>
      <c r="DZ35" s="672"/>
      <c r="EA35" s="672"/>
      <c r="EB35" s="672"/>
      <c r="EC35" s="684"/>
    </row>
    <row r="36" spans="2:133" ht="11.25" customHeight="1" x14ac:dyDescent="0.2">
      <c r="B36" s="654" t="s">
        <v>327</v>
      </c>
      <c r="C36" s="655"/>
      <c r="D36" s="655"/>
      <c r="E36" s="655"/>
      <c r="F36" s="655"/>
      <c r="G36" s="655"/>
      <c r="H36" s="655"/>
      <c r="I36" s="655"/>
      <c r="J36" s="655"/>
      <c r="K36" s="655"/>
      <c r="L36" s="655"/>
      <c r="M36" s="655"/>
      <c r="N36" s="655"/>
      <c r="O36" s="655"/>
      <c r="P36" s="655"/>
      <c r="Q36" s="656"/>
      <c r="R36" s="657">
        <v>109053</v>
      </c>
      <c r="S36" s="658"/>
      <c r="T36" s="658"/>
      <c r="U36" s="658"/>
      <c r="V36" s="658"/>
      <c r="W36" s="658"/>
      <c r="X36" s="658"/>
      <c r="Y36" s="659"/>
      <c r="Z36" s="695">
        <v>4.4000000000000004</v>
      </c>
      <c r="AA36" s="695"/>
      <c r="AB36" s="695"/>
      <c r="AC36" s="695"/>
      <c r="AD36" s="696" t="s">
        <v>129</v>
      </c>
      <c r="AE36" s="696"/>
      <c r="AF36" s="696"/>
      <c r="AG36" s="696"/>
      <c r="AH36" s="696"/>
      <c r="AI36" s="696"/>
      <c r="AJ36" s="696"/>
      <c r="AK36" s="696"/>
      <c r="AL36" s="660" t="s">
        <v>129</v>
      </c>
      <c r="AM36" s="661"/>
      <c r="AN36" s="661"/>
      <c r="AO36" s="697"/>
      <c r="AP36" s="222"/>
      <c r="AQ36" s="706" t="s">
        <v>328</v>
      </c>
      <c r="AR36" s="707"/>
      <c r="AS36" s="707"/>
      <c r="AT36" s="707"/>
      <c r="AU36" s="707"/>
      <c r="AV36" s="707"/>
      <c r="AW36" s="707"/>
      <c r="AX36" s="707"/>
      <c r="AY36" s="708"/>
      <c r="AZ36" s="712">
        <v>126842</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3751</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354789</v>
      </c>
      <c r="CS36" s="658"/>
      <c r="CT36" s="658"/>
      <c r="CU36" s="658"/>
      <c r="CV36" s="658"/>
      <c r="CW36" s="658"/>
      <c r="CX36" s="658"/>
      <c r="CY36" s="659"/>
      <c r="CZ36" s="660">
        <v>15.4</v>
      </c>
      <c r="DA36" s="672"/>
      <c r="DB36" s="672"/>
      <c r="DC36" s="673"/>
      <c r="DD36" s="663">
        <v>266336</v>
      </c>
      <c r="DE36" s="658"/>
      <c r="DF36" s="658"/>
      <c r="DG36" s="658"/>
      <c r="DH36" s="658"/>
      <c r="DI36" s="658"/>
      <c r="DJ36" s="658"/>
      <c r="DK36" s="659"/>
      <c r="DL36" s="663">
        <v>214182</v>
      </c>
      <c r="DM36" s="658"/>
      <c r="DN36" s="658"/>
      <c r="DO36" s="658"/>
      <c r="DP36" s="658"/>
      <c r="DQ36" s="658"/>
      <c r="DR36" s="658"/>
      <c r="DS36" s="658"/>
      <c r="DT36" s="658"/>
      <c r="DU36" s="658"/>
      <c r="DV36" s="659"/>
      <c r="DW36" s="660">
        <v>20.9</v>
      </c>
      <c r="DX36" s="672"/>
      <c r="DY36" s="672"/>
      <c r="DZ36" s="672"/>
      <c r="EA36" s="672"/>
      <c r="EB36" s="672"/>
      <c r="EC36" s="684"/>
    </row>
    <row r="37" spans="2:133" ht="11.25" customHeight="1" x14ac:dyDescent="0.2">
      <c r="B37" s="654" t="s">
        <v>331</v>
      </c>
      <c r="C37" s="655"/>
      <c r="D37" s="655"/>
      <c r="E37" s="655"/>
      <c r="F37" s="655"/>
      <c r="G37" s="655"/>
      <c r="H37" s="655"/>
      <c r="I37" s="655"/>
      <c r="J37" s="655"/>
      <c r="K37" s="655"/>
      <c r="L37" s="655"/>
      <c r="M37" s="655"/>
      <c r="N37" s="655"/>
      <c r="O37" s="655"/>
      <c r="P37" s="655"/>
      <c r="Q37" s="656"/>
      <c r="R37" s="657">
        <v>19919</v>
      </c>
      <c r="S37" s="658"/>
      <c r="T37" s="658"/>
      <c r="U37" s="658"/>
      <c r="V37" s="658"/>
      <c r="W37" s="658"/>
      <c r="X37" s="658"/>
      <c r="Y37" s="659"/>
      <c r="Z37" s="695">
        <v>0.8</v>
      </c>
      <c r="AA37" s="695"/>
      <c r="AB37" s="695"/>
      <c r="AC37" s="695"/>
      <c r="AD37" s="696">
        <v>4</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33214</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3750</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2729</v>
      </c>
      <c r="CS37" s="670"/>
      <c r="CT37" s="670"/>
      <c r="CU37" s="670"/>
      <c r="CV37" s="670"/>
      <c r="CW37" s="670"/>
      <c r="CX37" s="670"/>
      <c r="CY37" s="671"/>
      <c r="CZ37" s="660">
        <v>0.1</v>
      </c>
      <c r="DA37" s="672"/>
      <c r="DB37" s="672"/>
      <c r="DC37" s="673"/>
      <c r="DD37" s="663">
        <v>2729</v>
      </c>
      <c r="DE37" s="670"/>
      <c r="DF37" s="670"/>
      <c r="DG37" s="670"/>
      <c r="DH37" s="670"/>
      <c r="DI37" s="670"/>
      <c r="DJ37" s="670"/>
      <c r="DK37" s="671"/>
      <c r="DL37" s="663">
        <v>2729</v>
      </c>
      <c r="DM37" s="670"/>
      <c r="DN37" s="670"/>
      <c r="DO37" s="670"/>
      <c r="DP37" s="670"/>
      <c r="DQ37" s="670"/>
      <c r="DR37" s="670"/>
      <c r="DS37" s="670"/>
      <c r="DT37" s="670"/>
      <c r="DU37" s="670"/>
      <c r="DV37" s="671"/>
      <c r="DW37" s="660">
        <v>0.3</v>
      </c>
      <c r="DX37" s="672"/>
      <c r="DY37" s="672"/>
      <c r="DZ37" s="672"/>
      <c r="EA37" s="672"/>
      <c r="EB37" s="672"/>
      <c r="EC37" s="684"/>
    </row>
    <row r="38" spans="2:133" ht="11.25" customHeight="1" x14ac:dyDescent="0.2">
      <c r="B38" s="654" t="s">
        <v>335</v>
      </c>
      <c r="C38" s="655"/>
      <c r="D38" s="655"/>
      <c r="E38" s="655"/>
      <c r="F38" s="655"/>
      <c r="G38" s="655"/>
      <c r="H38" s="655"/>
      <c r="I38" s="655"/>
      <c r="J38" s="655"/>
      <c r="K38" s="655"/>
      <c r="L38" s="655"/>
      <c r="M38" s="655"/>
      <c r="N38" s="655"/>
      <c r="O38" s="655"/>
      <c r="P38" s="655"/>
      <c r="Q38" s="656"/>
      <c r="R38" s="657">
        <v>656232</v>
      </c>
      <c r="S38" s="658"/>
      <c r="T38" s="658"/>
      <c r="U38" s="658"/>
      <c r="V38" s="658"/>
      <c r="W38" s="658"/>
      <c r="X38" s="658"/>
      <c r="Y38" s="659"/>
      <c r="Z38" s="695">
        <v>26.5</v>
      </c>
      <c r="AA38" s="695"/>
      <c r="AB38" s="695"/>
      <c r="AC38" s="695"/>
      <c r="AD38" s="696" t="s">
        <v>129</v>
      </c>
      <c r="AE38" s="696"/>
      <c r="AF38" s="696"/>
      <c r="AG38" s="696"/>
      <c r="AH38" s="696"/>
      <c r="AI38" s="696"/>
      <c r="AJ38" s="696"/>
      <c r="AK38" s="696"/>
      <c r="AL38" s="660" t="s">
        <v>129</v>
      </c>
      <c r="AM38" s="661"/>
      <c r="AN38" s="661"/>
      <c r="AO38" s="697"/>
      <c r="AQ38" s="690" t="s">
        <v>336</v>
      </c>
      <c r="AR38" s="691"/>
      <c r="AS38" s="691"/>
      <c r="AT38" s="691"/>
      <c r="AU38" s="691"/>
      <c r="AV38" s="691"/>
      <c r="AW38" s="691"/>
      <c r="AX38" s="691"/>
      <c r="AY38" s="692"/>
      <c r="AZ38" s="657">
        <v>25439</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114</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126842</v>
      </c>
      <c r="CS38" s="658"/>
      <c r="CT38" s="658"/>
      <c r="CU38" s="658"/>
      <c r="CV38" s="658"/>
      <c r="CW38" s="658"/>
      <c r="CX38" s="658"/>
      <c r="CY38" s="659"/>
      <c r="CZ38" s="660">
        <v>5.5</v>
      </c>
      <c r="DA38" s="672"/>
      <c r="DB38" s="672"/>
      <c r="DC38" s="673"/>
      <c r="DD38" s="663">
        <v>115366</v>
      </c>
      <c r="DE38" s="658"/>
      <c r="DF38" s="658"/>
      <c r="DG38" s="658"/>
      <c r="DH38" s="658"/>
      <c r="DI38" s="658"/>
      <c r="DJ38" s="658"/>
      <c r="DK38" s="659"/>
      <c r="DL38" s="663">
        <v>48158</v>
      </c>
      <c r="DM38" s="658"/>
      <c r="DN38" s="658"/>
      <c r="DO38" s="658"/>
      <c r="DP38" s="658"/>
      <c r="DQ38" s="658"/>
      <c r="DR38" s="658"/>
      <c r="DS38" s="658"/>
      <c r="DT38" s="658"/>
      <c r="DU38" s="658"/>
      <c r="DV38" s="659"/>
      <c r="DW38" s="660">
        <v>4.7</v>
      </c>
      <c r="DX38" s="672"/>
      <c r="DY38" s="672"/>
      <c r="DZ38" s="672"/>
      <c r="EA38" s="672"/>
      <c r="EB38" s="672"/>
      <c r="EC38" s="684"/>
    </row>
    <row r="39" spans="2:133" ht="11.25" customHeight="1" x14ac:dyDescent="0.2">
      <c r="B39" s="654" t="s">
        <v>339</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243</v>
      </c>
      <c r="AA39" s="695"/>
      <c r="AB39" s="695"/>
      <c r="AC39" s="695"/>
      <c r="AD39" s="696" t="s">
        <v>129</v>
      </c>
      <c r="AE39" s="696"/>
      <c r="AF39" s="696"/>
      <c r="AG39" s="696"/>
      <c r="AH39" s="696"/>
      <c r="AI39" s="696"/>
      <c r="AJ39" s="696"/>
      <c r="AK39" s="696"/>
      <c r="AL39" s="660" t="s">
        <v>243</v>
      </c>
      <c r="AM39" s="661"/>
      <c r="AN39" s="661"/>
      <c r="AO39" s="697"/>
      <c r="AQ39" s="690" t="s">
        <v>340</v>
      </c>
      <c r="AR39" s="691"/>
      <c r="AS39" s="691"/>
      <c r="AT39" s="691"/>
      <c r="AU39" s="691"/>
      <c r="AV39" s="691"/>
      <c r="AW39" s="691"/>
      <c r="AX39" s="691"/>
      <c r="AY39" s="692"/>
      <c r="AZ39" s="657" t="s">
        <v>129</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176</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29521</v>
      </c>
      <c r="CS39" s="670"/>
      <c r="CT39" s="670"/>
      <c r="CU39" s="670"/>
      <c r="CV39" s="670"/>
      <c r="CW39" s="670"/>
      <c r="CX39" s="670"/>
      <c r="CY39" s="671"/>
      <c r="CZ39" s="660">
        <v>1.3</v>
      </c>
      <c r="DA39" s="672"/>
      <c r="DB39" s="672"/>
      <c r="DC39" s="673"/>
      <c r="DD39" s="663">
        <v>7897</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2">
      <c r="B40" s="654" t="s">
        <v>343</v>
      </c>
      <c r="C40" s="655"/>
      <c r="D40" s="655"/>
      <c r="E40" s="655"/>
      <c r="F40" s="655"/>
      <c r="G40" s="655"/>
      <c r="H40" s="655"/>
      <c r="I40" s="655"/>
      <c r="J40" s="655"/>
      <c r="K40" s="655"/>
      <c r="L40" s="655"/>
      <c r="M40" s="655"/>
      <c r="N40" s="655"/>
      <c r="O40" s="655"/>
      <c r="P40" s="655"/>
      <c r="Q40" s="656"/>
      <c r="R40" s="657">
        <v>8732</v>
      </c>
      <c r="S40" s="658"/>
      <c r="T40" s="658"/>
      <c r="U40" s="658"/>
      <c r="V40" s="658"/>
      <c r="W40" s="658"/>
      <c r="X40" s="658"/>
      <c r="Y40" s="659"/>
      <c r="Z40" s="695">
        <v>0.4</v>
      </c>
      <c r="AA40" s="695"/>
      <c r="AB40" s="695"/>
      <c r="AC40" s="695"/>
      <c r="AD40" s="696" t="s">
        <v>129</v>
      </c>
      <c r="AE40" s="696"/>
      <c r="AF40" s="696"/>
      <c r="AG40" s="696"/>
      <c r="AH40" s="696"/>
      <c r="AI40" s="696"/>
      <c r="AJ40" s="696"/>
      <c r="AK40" s="696"/>
      <c r="AL40" s="660" t="s">
        <v>129</v>
      </c>
      <c r="AM40" s="661"/>
      <c r="AN40" s="661"/>
      <c r="AO40" s="697"/>
      <c r="AQ40" s="690" t="s">
        <v>344</v>
      </c>
      <c r="AR40" s="691"/>
      <c r="AS40" s="691"/>
      <c r="AT40" s="691"/>
      <c r="AU40" s="691"/>
      <c r="AV40" s="691"/>
      <c r="AW40" s="691"/>
      <c r="AX40" s="691"/>
      <c r="AY40" s="692"/>
      <c r="AZ40" s="657" t="s">
        <v>129</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79</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t="s">
        <v>129</v>
      </c>
      <c r="CS40" s="658"/>
      <c r="CT40" s="658"/>
      <c r="CU40" s="658"/>
      <c r="CV40" s="658"/>
      <c r="CW40" s="658"/>
      <c r="CX40" s="658"/>
      <c r="CY40" s="659"/>
      <c r="CZ40" s="660" t="s">
        <v>129</v>
      </c>
      <c r="DA40" s="672"/>
      <c r="DB40" s="672"/>
      <c r="DC40" s="673"/>
      <c r="DD40" s="663" t="s">
        <v>129</v>
      </c>
      <c r="DE40" s="658"/>
      <c r="DF40" s="658"/>
      <c r="DG40" s="658"/>
      <c r="DH40" s="658"/>
      <c r="DI40" s="658"/>
      <c r="DJ40" s="658"/>
      <c r="DK40" s="659"/>
      <c r="DL40" s="663" t="s">
        <v>129</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2">
      <c r="B41" s="638" t="s">
        <v>348</v>
      </c>
      <c r="C41" s="639"/>
      <c r="D41" s="639"/>
      <c r="E41" s="639"/>
      <c r="F41" s="639"/>
      <c r="G41" s="639"/>
      <c r="H41" s="639"/>
      <c r="I41" s="639"/>
      <c r="J41" s="639"/>
      <c r="K41" s="639"/>
      <c r="L41" s="639"/>
      <c r="M41" s="639"/>
      <c r="N41" s="639"/>
      <c r="O41" s="639"/>
      <c r="P41" s="639"/>
      <c r="Q41" s="640"/>
      <c r="R41" s="641">
        <v>2477787</v>
      </c>
      <c r="S41" s="682"/>
      <c r="T41" s="682"/>
      <c r="U41" s="682"/>
      <c r="V41" s="682"/>
      <c r="W41" s="682"/>
      <c r="X41" s="682"/>
      <c r="Y41" s="685"/>
      <c r="Z41" s="686">
        <v>100</v>
      </c>
      <c r="AA41" s="686"/>
      <c r="AB41" s="686"/>
      <c r="AC41" s="686"/>
      <c r="AD41" s="687">
        <v>1018077</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33329</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243</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129</v>
      </c>
      <c r="DA41" s="672"/>
      <c r="DB41" s="672"/>
      <c r="DC41" s="673"/>
      <c r="DD41" s="663" t="s">
        <v>243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352</v>
      </c>
      <c r="AR42" s="703"/>
      <c r="AS42" s="703"/>
      <c r="AT42" s="703"/>
      <c r="AU42" s="703"/>
      <c r="AV42" s="703"/>
      <c r="AW42" s="703"/>
      <c r="AX42" s="703"/>
      <c r="AY42" s="704"/>
      <c r="AZ42" s="641">
        <v>34860</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443</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833001</v>
      </c>
      <c r="CS42" s="670"/>
      <c r="CT42" s="670"/>
      <c r="CU42" s="670"/>
      <c r="CV42" s="670"/>
      <c r="CW42" s="670"/>
      <c r="CX42" s="670"/>
      <c r="CY42" s="671"/>
      <c r="CZ42" s="660">
        <v>36.1</v>
      </c>
      <c r="DA42" s="672"/>
      <c r="DB42" s="672"/>
      <c r="DC42" s="673"/>
      <c r="DD42" s="663">
        <v>57006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355</v>
      </c>
      <c r="CD43" s="654" t="s">
        <v>356</v>
      </c>
      <c r="CE43" s="655"/>
      <c r="CF43" s="655"/>
      <c r="CG43" s="655"/>
      <c r="CH43" s="655"/>
      <c r="CI43" s="655"/>
      <c r="CJ43" s="655"/>
      <c r="CK43" s="655"/>
      <c r="CL43" s="655"/>
      <c r="CM43" s="655"/>
      <c r="CN43" s="655"/>
      <c r="CO43" s="655"/>
      <c r="CP43" s="655"/>
      <c r="CQ43" s="656"/>
      <c r="CR43" s="657">
        <v>9708</v>
      </c>
      <c r="CS43" s="670"/>
      <c r="CT43" s="670"/>
      <c r="CU43" s="670"/>
      <c r="CV43" s="670"/>
      <c r="CW43" s="670"/>
      <c r="CX43" s="670"/>
      <c r="CY43" s="671"/>
      <c r="CZ43" s="660">
        <v>0.4</v>
      </c>
      <c r="DA43" s="672"/>
      <c r="DB43" s="672"/>
      <c r="DC43" s="673"/>
      <c r="DD43" s="663">
        <v>9708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358</v>
      </c>
      <c r="CG44" s="655"/>
      <c r="CH44" s="655"/>
      <c r="CI44" s="655"/>
      <c r="CJ44" s="655"/>
      <c r="CK44" s="655"/>
      <c r="CL44" s="655"/>
      <c r="CM44" s="655"/>
      <c r="CN44" s="655"/>
      <c r="CO44" s="655"/>
      <c r="CP44" s="655"/>
      <c r="CQ44" s="656"/>
      <c r="CR44" s="657">
        <v>814491</v>
      </c>
      <c r="CS44" s="658"/>
      <c r="CT44" s="658"/>
      <c r="CU44" s="658"/>
      <c r="CV44" s="658"/>
      <c r="CW44" s="658"/>
      <c r="CX44" s="658"/>
      <c r="CY44" s="659"/>
      <c r="CZ44" s="660">
        <v>35.299999999999997</v>
      </c>
      <c r="DA44" s="661"/>
      <c r="DB44" s="661"/>
      <c r="DC44" s="662"/>
      <c r="DD44" s="663">
        <v>54621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128828</v>
      </c>
      <c r="CS45" s="670"/>
      <c r="CT45" s="670"/>
      <c r="CU45" s="670"/>
      <c r="CV45" s="670"/>
      <c r="CW45" s="670"/>
      <c r="CX45" s="670"/>
      <c r="CY45" s="671"/>
      <c r="CZ45" s="660">
        <v>5.6</v>
      </c>
      <c r="DA45" s="672"/>
      <c r="DB45" s="672"/>
      <c r="DC45" s="673"/>
      <c r="DD45" s="663">
        <v>26489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361</v>
      </c>
      <c r="CG46" s="655"/>
      <c r="CH46" s="655"/>
      <c r="CI46" s="655"/>
      <c r="CJ46" s="655"/>
      <c r="CK46" s="655"/>
      <c r="CL46" s="655"/>
      <c r="CM46" s="655"/>
      <c r="CN46" s="655"/>
      <c r="CO46" s="655"/>
      <c r="CP46" s="655"/>
      <c r="CQ46" s="656"/>
      <c r="CR46" s="657">
        <v>685663</v>
      </c>
      <c r="CS46" s="658"/>
      <c r="CT46" s="658"/>
      <c r="CU46" s="658"/>
      <c r="CV46" s="658"/>
      <c r="CW46" s="658"/>
      <c r="CX46" s="658"/>
      <c r="CY46" s="659"/>
      <c r="CZ46" s="660">
        <v>29.7</v>
      </c>
      <c r="DA46" s="661"/>
      <c r="DB46" s="661"/>
      <c r="DC46" s="662"/>
      <c r="DD46" s="663">
        <v>28132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362</v>
      </c>
      <c r="CG47" s="655"/>
      <c r="CH47" s="655"/>
      <c r="CI47" s="655"/>
      <c r="CJ47" s="655"/>
      <c r="CK47" s="655"/>
      <c r="CL47" s="655"/>
      <c r="CM47" s="655"/>
      <c r="CN47" s="655"/>
      <c r="CO47" s="655"/>
      <c r="CP47" s="655"/>
      <c r="CQ47" s="656"/>
      <c r="CR47" s="657">
        <v>18510</v>
      </c>
      <c r="CS47" s="670"/>
      <c r="CT47" s="670"/>
      <c r="CU47" s="670"/>
      <c r="CV47" s="670"/>
      <c r="CW47" s="670"/>
      <c r="CX47" s="670"/>
      <c r="CY47" s="671"/>
      <c r="CZ47" s="660">
        <v>0.8</v>
      </c>
      <c r="DA47" s="672"/>
      <c r="DB47" s="672"/>
      <c r="DC47" s="673"/>
      <c r="DD47" s="663">
        <v>2385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363</v>
      </c>
      <c r="CG48" s="655"/>
      <c r="CH48" s="655"/>
      <c r="CI48" s="655"/>
      <c r="CJ48" s="655"/>
      <c r="CK48" s="655"/>
      <c r="CL48" s="655"/>
      <c r="CM48" s="655"/>
      <c r="CN48" s="655"/>
      <c r="CO48" s="655"/>
      <c r="CP48" s="655"/>
      <c r="CQ48" s="656"/>
      <c r="CR48" s="657" t="s">
        <v>243</v>
      </c>
      <c r="CS48" s="658"/>
      <c r="CT48" s="658"/>
      <c r="CU48" s="658"/>
      <c r="CV48" s="658"/>
      <c r="CW48" s="658"/>
      <c r="CX48" s="658"/>
      <c r="CY48" s="659"/>
      <c r="CZ48" s="660" t="s">
        <v>129</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364</v>
      </c>
      <c r="CE49" s="639"/>
      <c r="CF49" s="639"/>
      <c r="CG49" s="639"/>
      <c r="CH49" s="639"/>
      <c r="CI49" s="639"/>
      <c r="CJ49" s="639"/>
      <c r="CK49" s="639"/>
      <c r="CL49" s="639"/>
      <c r="CM49" s="639"/>
      <c r="CN49" s="639"/>
      <c r="CO49" s="639"/>
      <c r="CP49" s="639"/>
      <c r="CQ49" s="640"/>
      <c r="CR49" s="641">
        <v>2307776</v>
      </c>
      <c r="CS49" s="642"/>
      <c r="CT49" s="642"/>
      <c r="CU49" s="642"/>
      <c r="CV49" s="642"/>
      <c r="CW49" s="642"/>
      <c r="CX49" s="642"/>
      <c r="CY49" s="643"/>
      <c r="CZ49" s="644">
        <v>100</v>
      </c>
      <c r="DA49" s="645"/>
      <c r="DB49" s="645"/>
      <c r="DC49" s="646"/>
      <c r="DD49" s="647">
        <v>1127231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IjW2oPOOHEO9fsn7vlT6sq72RidcSphvwLSelfE+dq6NpYEncrTnM0DjTzfiSsiUqwCbrcIA6NqgqdMf9RrzPw==" saltValue="ULsuqkHMRBUOQuSc9hoA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25" zoomScaleSheetLayoutView="70" workbookViewId="0">
      <selection activeCell="A2" sqref="A2:BI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366</v>
      </c>
      <c r="DK2" s="1128"/>
      <c r="DL2" s="1128"/>
      <c r="DM2" s="1128"/>
      <c r="DN2" s="1128"/>
      <c r="DO2" s="1129"/>
      <c r="DP2" s="228"/>
      <c r="DQ2" s="1127" t="s">
        <v>367</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32"/>
      <c r="BA5" s="232"/>
      <c r="BB5" s="232"/>
      <c r="BC5" s="232"/>
      <c r="BD5" s="232"/>
      <c r="BE5" s="233"/>
      <c r="BF5" s="233"/>
      <c r="BG5" s="233"/>
      <c r="BH5" s="233"/>
      <c r="BI5" s="233"/>
      <c r="BJ5" s="233"/>
      <c r="BK5" s="233"/>
      <c r="BL5" s="233"/>
      <c r="BM5" s="233"/>
      <c r="BN5" s="233"/>
      <c r="BO5" s="233"/>
      <c r="BP5" s="233"/>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387</v>
      </c>
      <c r="C7" s="1084"/>
      <c r="D7" s="1084"/>
      <c r="E7" s="1084"/>
      <c r="F7" s="1084"/>
      <c r="G7" s="1084"/>
      <c r="H7" s="1084"/>
      <c r="I7" s="1084"/>
      <c r="J7" s="1084"/>
      <c r="K7" s="1084"/>
      <c r="L7" s="1084"/>
      <c r="M7" s="1084"/>
      <c r="N7" s="1084"/>
      <c r="O7" s="1084"/>
      <c r="P7" s="1085"/>
      <c r="Q7" s="1138">
        <v>2475</v>
      </c>
      <c r="R7" s="1139"/>
      <c r="S7" s="1139"/>
      <c r="T7" s="1139"/>
      <c r="U7" s="1139"/>
      <c r="V7" s="1139">
        <v>2305</v>
      </c>
      <c r="W7" s="1139"/>
      <c r="X7" s="1139"/>
      <c r="Y7" s="1139"/>
      <c r="Z7" s="1139"/>
      <c r="AA7" s="1139">
        <f>Q7-V7</f>
        <v>170</v>
      </c>
      <c r="AB7" s="1139"/>
      <c r="AC7" s="1139"/>
      <c r="AD7" s="1139"/>
      <c r="AE7" s="1140"/>
      <c r="AF7" s="1141">
        <v>169</v>
      </c>
      <c r="AG7" s="1142"/>
      <c r="AH7" s="1142"/>
      <c r="AI7" s="1142"/>
      <c r="AJ7" s="1143"/>
      <c r="AK7" s="1144">
        <v>268</v>
      </c>
      <c r="AL7" s="1145"/>
      <c r="AM7" s="1145"/>
      <c r="AN7" s="1145"/>
      <c r="AO7" s="1145"/>
      <c r="AP7" s="1145">
        <v>1833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581</v>
      </c>
      <c r="BT7" s="1136"/>
      <c r="BU7" s="1136"/>
      <c r="BV7" s="1136"/>
      <c r="BW7" s="1136"/>
      <c r="BX7" s="1136"/>
      <c r="BY7" s="1136"/>
      <c r="BZ7" s="1136"/>
      <c r="CA7" s="1136"/>
      <c r="CB7" s="1136"/>
      <c r="CC7" s="1136"/>
      <c r="CD7" s="1136"/>
      <c r="CE7" s="1136"/>
      <c r="CF7" s="1136"/>
      <c r="CG7" s="1148"/>
      <c r="CH7" s="1132">
        <v>22</v>
      </c>
      <c r="CI7" s="1133"/>
      <c r="CJ7" s="1133"/>
      <c r="CK7" s="1133"/>
      <c r="CL7" s="1134"/>
      <c r="CM7" s="1132">
        <v>108</v>
      </c>
      <c r="CN7" s="1133"/>
      <c r="CO7" s="1133"/>
      <c r="CP7" s="1133"/>
      <c r="CQ7" s="1134"/>
      <c r="CR7" s="1132">
        <v>13</v>
      </c>
      <c r="CS7" s="1133"/>
      <c r="CT7" s="1133"/>
      <c r="CU7" s="1133"/>
      <c r="CV7" s="1134"/>
      <c r="CW7" s="1132" t="s">
        <v>574</v>
      </c>
      <c r="CX7" s="1133"/>
      <c r="CY7" s="1133"/>
      <c r="CZ7" s="1133"/>
      <c r="DA7" s="1134"/>
      <c r="DB7" s="1132" t="s">
        <v>574</v>
      </c>
      <c r="DC7" s="1133"/>
      <c r="DD7" s="1133"/>
      <c r="DE7" s="1133"/>
      <c r="DF7" s="1134"/>
      <c r="DG7" s="1132" t="s">
        <v>574</v>
      </c>
      <c r="DH7" s="1133"/>
      <c r="DI7" s="1133"/>
      <c r="DJ7" s="1133"/>
      <c r="DK7" s="1134"/>
      <c r="DL7" s="1132" t="s">
        <v>574</v>
      </c>
      <c r="DM7" s="1133"/>
      <c r="DN7" s="1133"/>
      <c r="DO7" s="1133"/>
      <c r="DP7" s="1134"/>
      <c r="DQ7" s="1132" t="s">
        <v>574</v>
      </c>
      <c r="DR7" s="1133"/>
      <c r="DS7" s="1133"/>
      <c r="DT7" s="1133"/>
      <c r="DU7" s="1134"/>
      <c r="DV7" s="1135"/>
      <c r="DW7" s="1136"/>
      <c r="DX7" s="1136"/>
      <c r="DY7" s="1136"/>
      <c r="DZ7" s="1137"/>
      <c r="EA7" s="234"/>
    </row>
    <row r="8" spans="1:131" s="235" customFormat="1" ht="26.25" customHeight="1" x14ac:dyDescent="0.2">
      <c r="A8" s="238">
        <v>2</v>
      </c>
      <c r="B8" s="1066" t="s">
        <v>388</v>
      </c>
      <c r="C8" s="1067"/>
      <c r="D8" s="1067"/>
      <c r="E8" s="1067"/>
      <c r="F8" s="1067"/>
      <c r="G8" s="1067"/>
      <c r="H8" s="1067"/>
      <c r="I8" s="1067"/>
      <c r="J8" s="1067"/>
      <c r="K8" s="1067"/>
      <c r="L8" s="1067"/>
      <c r="M8" s="1067"/>
      <c r="N8" s="1067"/>
      <c r="O8" s="1067"/>
      <c r="P8" s="1068"/>
      <c r="Q8" s="1074">
        <v>3</v>
      </c>
      <c r="R8" s="1075"/>
      <c r="S8" s="1075"/>
      <c r="T8" s="1075"/>
      <c r="U8" s="1075"/>
      <c r="V8" s="1075">
        <v>3</v>
      </c>
      <c r="W8" s="1075"/>
      <c r="X8" s="1075"/>
      <c r="Y8" s="1075"/>
      <c r="Z8" s="1075"/>
      <c r="AA8" s="1075">
        <f>Q8-V8</f>
        <v>0</v>
      </c>
      <c r="AB8" s="1075"/>
      <c r="AC8" s="1075"/>
      <c r="AD8" s="1075"/>
      <c r="AE8" s="1076"/>
      <c r="AF8" s="1071">
        <v>0</v>
      </c>
      <c r="AG8" s="1072"/>
      <c r="AH8" s="1072"/>
      <c r="AI8" s="1072"/>
      <c r="AJ8" s="1073"/>
      <c r="AK8" s="1116">
        <v>3</v>
      </c>
      <c r="AL8" s="1117"/>
      <c r="AM8" s="1117"/>
      <c r="AN8" s="1117"/>
      <c r="AO8" s="1117"/>
      <c r="AP8" s="1117" t="s">
        <v>574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390</v>
      </c>
      <c r="B23" s="973" t="s">
        <v>391</v>
      </c>
      <c r="C23" s="974"/>
      <c r="D23" s="974"/>
      <c r="E23" s="974"/>
      <c r="F23" s="974"/>
      <c r="G23" s="974"/>
      <c r="H23" s="974"/>
      <c r="I23" s="974"/>
      <c r="J23" s="974"/>
      <c r="K23" s="974"/>
      <c r="L23" s="974"/>
      <c r="M23" s="974"/>
      <c r="N23" s="974"/>
      <c r="O23" s="974"/>
      <c r="P23" s="984"/>
      <c r="Q23" s="1103">
        <f>Q7+Q8</f>
        <v>2478</v>
      </c>
      <c r="R23" s="1097"/>
      <c r="S23" s="1097"/>
      <c r="T23" s="1097"/>
      <c r="U23" s="1097"/>
      <c r="V23" s="1097">
        <f>V7+V8</f>
        <v>2308</v>
      </c>
      <c r="W23" s="1097"/>
      <c r="X23" s="1097"/>
      <c r="Y23" s="1097"/>
      <c r="Z23" s="1097"/>
      <c r="AA23" s="1097">
        <f>AA7+AA8</f>
        <v>170</v>
      </c>
      <c r="AB23" s="1097"/>
      <c r="AC23" s="1097"/>
      <c r="AD23" s="1097"/>
      <c r="AE23" s="1104"/>
      <c r="AF23" s="1105">
        <v>169</v>
      </c>
      <c r="AG23" s="1097"/>
      <c r="AH23" s="1097"/>
      <c r="AI23" s="1097"/>
      <c r="AJ23" s="1106"/>
      <c r="AK23" s="1107"/>
      <c r="AL23" s="1108"/>
      <c r="AM23" s="1108"/>
      <c r="AN23" s="1108"/>
      <c r="AO23" s="1108"/>
      <c r="AP23" s="1097">
        <f>AP7</f>
        <v>1833</v>
      </c>
      <c r="AQ23" s="1097"/>
      <c r="AR23" s="1097"/>
      <c r="AS23" s="1097"/>
      <c r="AT23" s="1097"/>
      <c r="AU23" s="1098"/>
      <c r="AV23" s="1098"/>
      <c r="AW23" s="1098"/>
      <c r="AX23" s="1098"/>
      <c r="AY23" s="1099"/>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370</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402</v>
      </c>
      <c r="C28" s="1084"/>
      <c r="D28" s="1084"/>
      <c r="E28" s="1084"/>
      <c r="F28" s="1084"/>
      <c r="G28" s="1084"/>
      <c r="H28" s="1084"/>
      <c r="I28" s="1084"/>
      <c r="J28" s="1084"/>
      <c r="K28" s="1084"/>
      <c r="L28" s="1084"/>
      <c r="M28" s="1084"/>
      <c r="N28" s="1084"/>
      <c r="O28" s="1084"/>
      <c r="P28" s="1085"/>
      <c r="Q28" s="1086">
        <v>142</v>
      </c>
      <c r="R28" s="1087"/>
      <c r="S28" s="1087"/>
      <c r="T28" s="1087"/>
      <c r="U28" s="1087"/>
      <c r="V28" s="1087">
        <v>138</v>
      </c>
      <c r="W28" s="1087"/>
      <c r="X28" s="1087"/>
      <c r="Y28" s="1087"/>
      <c r="Z28" s="1087"/>
      <c r="AA28" s="1087">
        <f t="shared" ref="AA28:AA35" si="0">Q28-V28</f>
        <v>4</v>
      </c>
      <c r="AB28" s="1087"/>
      <c r="AC28" s="1087"/>
      <c r="AD28" s="1087"/>
      <c r="AE28" s="1088"/>
      <c r="AF28" s="1089">
        <v>4</v>
      </c>
      <c r="AG28" s="1087"/>
      <c r="AH28" s="1087"/>
      <c r="AI28" s="1087"/>
      <c r="AJ28" s="1090"/>
      <c r="AK28" s="1078">
        <v>9</v>
      </c>
      <c r="AL28" s="1079"/>
      <c r="AM28" s="1079"/>
      <c r="AN28" s="1079"/>
      <c r="AO28" s="1079"/>
      <c r="AP28" s="1079" t="s">
        <v>574</v>
      </c>
      <c r="AQ28" s="1079"/>
      <c r="AR28" s="1079"/>
      <c r="AS28" s="1079"/>
      <c r="AT28" s="1079"/>
      <c r="AU28" s="1079" t="s">
        <v>574</v>
      </c>
      <c r="AV28" s="1079"/>
      <c r="AW28" s="1079"/>
      <c r="AX28" s="1079"/>
      <c r="AY28" s="1079"/>
      <c r="AZ28" s="1080" t="s">
        <v>574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403</v>
      </c>
      <c r="C29" s="1067"/>
      <c r="D29" s="1067"/>
      <c r="E29" s="1067"/>
      <c r="F29" s="1067"/>
      <c r="G29" s="1067"/>
      <c r="H29" s="1067"/>
      <c r="I29" s="1067"/>
      <c r="J29" s="1067"/>
      <c r="K29" s="1067"/>
      <c r="L29" s="1067"/>
      <c r="M29" s="1067"/>
      <c r="N29" s="1067"/>
      <c r="O29" s="1067"/>
      <c r="P29" s="1068"/>
      <c r="Q29" s="1074">
        <v>183</v>
      </c>
      <c r="R29" s="1075"/>
      <c r="S29" s="1075"/>
      <c r="T29" s="1075"/>
      <c r="U29" s="1075"/>
      <c r="V29" s="1075">
        <v>152</v>
      </c>
      <c r="W29" s="1075"/>
      <c r="X29" s="1075"/>
      <c r="Y29" s="1075"/>
      <c r="Z29" s="1075"/>
      <c r="AA29" s="1075">
        <v>30</v>
      </c>
      <c r="AB29" s="1075"/>
      <c r="AC29" s="1075"/>
      <c r="AD29" s="1075"/>
      <c r="AE29" s="1076"/>
      <c r="AF29" s="1071">
        <v>30</v>
      </c>
      <c r="AG29" s="1072"/>
      <c r="AH29" s="1072"/>
      <c r="AI29" s="1072"/>
      <c r="AJ29" s="1073"/>
      <c r="AK29" s="1016">
        <v>25</v>
      </c>
      <c r="AL29" s="1007"/>
      <c r="AM29" s="1007"/>
      <c r="AN29" s="1007"/>
      <c r="AO29" s="1007"/>
      <c r="AP29" s="1007" t="s">
        <v>574</v>
      </c>
      <c r="AQ29" s="1007"/>
      <c r="AR29" s="1007"/>
      <c r="AS29" s="1007"/>
      <c r="AT29" s="1007"/>
      <c r="AU29" s="1007" t="s">
        <v>574</v>
      </c>
      <c r="AV29" s="1007"/>
      <c r="AW29" s="1007"/>
      <c r="AX29" s="1007"/>
      <c r="AY29" s="1007"/>
      <c r="AZ29" s="1077" t="s">
        <v>574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404</v>
      </c>
      <c r="C30" s="1067"/>
      <c r="D30" s="1067"/>
      <c r="E30" s="1067"/>
      <c r="F30" s="1067"/>
      <c r="G30" s="1067"/>
      <c r="H30" s="1067"/>
      <c r="I30" s="1067"/>
      <c r="J30" s="1067"/>
      <c r="K30" s="1067"/>
      <c r="L30" s="1067"/>
      <c r="M30" s="1067"/>
      <c r="N30" s="1067"/>
      <c r="O30" s="1067"/>
      <c r="P30" s="1068"/>
      <c r="Q30" s="1074">
        <v>38</v>
      </c>
      <c r="R30" s="1075"/>
      <c r="S30" s="1075"/>
      <c r="T30" s="1075"/>
      <c r="U30" s="1075"/>
      <c r="V30" s="1075">
        <v>35</v>
      </c>
      <c r="W30" s="1075"/>
      <c r="X30" s="1075"/>
      <c r="Y30" s="1075"/>
      <c r="Z30" s="1075"/>
      <c r="AA30" s="1075">
        <f t="shared" si="0"/>
        <v>3</v>
      </c>
      <c r="AB30" s="1075"/>
      <c r="AC30" s="1075"/>
      <c r="AD30" s="1075"/>
      <c r="AE30" s="1076"/>
      <c r="AF30" s="1071">
        <v>2</v>
      </c>
      <c r="AG30" s="1072"/>
      <c r="AH30" s="1072"/>
      <c r="AI30" s="1072"/>
      <c r="AJ30" s="1073"/>
      <c r="AK30" s="1016">
        <v>17</v>
      </c>
      <c r="AL30" s="1007"/>
      <c r="AM30" s="1007"/>
      <c r="AN30" s="1007"/>
      <c r="AO30" s="1007"/>
      <c r="AP30" s="1007" t="s">
        <v>574</v>
      </c>
      <c r="AQ30" s="1007"/>
      <c r="AR30" s="1007"/>
      <c r="AS30" s="1007"/>
      <c r="AT30" s="1007"/>
      <c r="AU30" s="1007" t="s">
        <v>574</v>
      </c>
      <c r="AV30" s="1007"/>
      <c r="AW30" s="1007"/>
      <c r="AX30" s="1007"/>
      <c r="AY30" s="1007"/>
      <c r="AZ30" s="1077" t="s">
        <v>574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405</v>
      </c>
      <c r="C31" s="1067"/>
      <c r="D31" s="1067"/>
      <c r="E31" s="1067"/>
      <c r="F31" s="1067"/>
      <c r="G31" s="1067"/>
      <c r="H31" s="1067"/>
      <c r="I31" s="1067"/>
      <c r="J31" s="1067"/>
      <c r="K31" s="1067"/>
      <c r="L31" s="1067"/>
      <c r="M31" s="1067"/>
      <c r="N31" s="1067"/>
      <c r="O31" s="1067"/>
      <c r="P31" s="1068"/>
      <c r="Q31" s="1074">
        <v>108</v>
      </c>
      <c r="R31" s="1075"/>
      <c r="S31" s="1075"/>
      <c r="T31" s="1075"/>
      <c r="U31" s="1075"/>
      <c r="V31" s="1075">
        <v>90</v>
      </c>
      <c r="W31" s="1075"/>
      <c r="X31" s="1075"/>
      <c r="Y31" s="1075"/>
      <c r="Z31" s="1075"/>
      <c r="AA31" s="1075">
        <v>17</v>
      </c>
      <c r="AB31" s="1075"/>
      <c r="AC31" s="1075"/>
      <c r="AD31" s="1075"/>
      <c r="AE31" s="1076"/>
      <c r="AF31" s="1071">
        <v>17</v>
      </c>
      <c r="AG31" s="1072"/>
      <c r="AH31" s="1072"/>
      <c r="AI31" s="1072"/>
      <c r="AJ31" s="1073"/>
      <c r="AK31" s="1016">
        <v>8</v>
      </c>
      <c r="AL31" s="1007"/>
      <c r="AM31" s="1007"/>
      <c r="AN31" s="1007"/>
      <c r="AO31" s="1007"/>
      <c r="AP31" s="1007" t="s">
        <v>574</v>
      </c>
      <c r="AQ31" s="1007"/>
      <c r="AR31" s="1007"/>
      <c r="AS31" s="1007"/>
      <c r="AT31" s="1007"/>
      <c r="AU31" s="1007" t="s">
        <v>574</v>
      </c>
      <c r="AV31" s="1007"/>
      <c r="AW31" s="1007"/>
      <c r="AX31" s="1007"/>
      <c r="AY31" s="1007"/>
      <c r="AZ31" s="1077" t="s">
        <v>574</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406</v>
      </c>
      <c r="C32" s="1067"/>
      <c r="D32" s="1067"/>
      <c r="E32" s="1067"/>
      <c r="F32" s="1067"/>
      <c r="G32" s="1067"/>
      <c r="H32" s="1067"/>
      <c r="I32" s="1067"/>
      <c r="J32" s="1067"/>
      <c r="K32" s="1067"/>
      <c r="L32" s="1067"/>
      <c r="M32" s="1067"/>
      <c r="N32" s="1067"/>
      <c r="O32" s="1067"/>
      <c r="P32" s="1068"/>
      <c r="Q32" s="1074">
        <v>18</v>
      </c>
      <c r="R32" s="1075"/>
      <c r="S32" s="1075"/>
      <c r="T32" s="1075"/>
      <c r="U32" s="1075"/>
      <c r="V32" s="1075">
        <v>16</v>
      </c>
      <c r="W32" s="1075"/>
      <c r="X32" s="1075"/>
      <c r="Y32" s="1075"/>
      <c r="Z32" s="1075"/>
      <c r="AA32" s="1075">
        <f t="shared" si="0"/>
        <v>2</v>
      </c>
      <c r="AB32" s="1075"/>
      <c r="AC32" s="1075"/>
      <c r="AD32" s="1075"/>
      <c r="AE32" s="1076"/>
      <c r="AF32" s="1071">
        <v>2</v>
      </c>
      <c r="AG32" s="1072"/>
      <c r="AH32" s="1072"/>
      <c r="AI32" s="1072"/>
      <c r="AJ32" s="1073"/>
      <c r="AK32" s="1016">
        <v>5</v>
      </c>
      <c r="AL32" s="1007"/>
      <c r="AM32" s="1007"/>
      <c r="AN32" s="1007"/>
      <c r="AO32" s="1007"/>
      <c r="AP32" s="1007" t="s">
        <v>574</v>
      </c>
      <c r="AQ32" s="1007"/>
      <c r="AR32" s="1007"/>
      <c r="AS32" s="1007"/>
      <c r="AT32" s="1007"/>
      <c r="AU32" s="1007" t="s">
        <v>574</v>
      </c>
      <c r="AV32" s="1007"/>
      <c r="AW32" s="1007"/>
      <c r="AX32" s="1007"/>
      <c r="AY32" s="1007"/>
      <c r="AZ32" s="1077" t="s">
        <v>574</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407</v>
      </c>
      <c r="C33" s="1067"/>
      <c r="D33" s="1067"/>
      <c r="E33" s="1067"/>
      <c r="F33" s="1067"/>
      <c r="G33" s="1067"/>
      <c r="H33" s="1067"/>
      <c r="I33" s="1067"/>
      <c r="J33" s="1067"/>
      <c r="K33" s="1067"/>
      <c r="L33" s="1067"/>
      <c r="M33" s="1067"/>
      <c r="N33" s="1067"/>
      <c r="O33" s="1067"/>
      <c r="P33" s="1068"/>
      <c r="Q33" s="1074">
        <v>35</v>
      </c>
      <c r="R33" s="1075"/>
      <c r="S33" s="1075"/>
      <c r="T33" s="1075"/>
      <c r="U33" s="1075"/>
      <c r="V33" s="1075">
        <v>28</v>
      </c>
      <c r="W33" s="1075"/>
      <c r="X33" s="1075"/>
      <c r="Y33" s="1075"/>
      <c r="Z33" s="1075"/>
      <c r="AA33" s="1075">
        <v>6</v>
      </c>
      <c r="AB33" s="1075"/>
      <c r="AC33" s="1075"/>
      <c r="AD33" s="1075"/>
      <c r="AE33" s="1076"/>
      <c r="AF33" s="1071">
        <v>6</v>
      </c>
      <c r="AG33" s="1072"/>
      <c r="AH33" s="1072"/>
      <c r="AI33" s="1072"/>
      <c r="AJ33" s="1073"/>
      <c r="AK33" s="1016">
        <v>25</v>
      </c>
      <c r="AL33" s="1007"/>
      <c r="AM33" s="1007"/>
      <c r="AN33" s="1007"/>
      <c r="AO33" s="1007"/>
      <c r="AP33" s="1007">
        <v>198</v>
      </c>
      <c r="AQ33" s="1007"/>
      <c r="AR33" s="1007"/>
      <c r="AS33" s="1007"/>
      <c r="AT33" s="1007"/>
      <c r="AU33" s="1007">
        <v>151</v>
      </c>
      <c r="AV33" s="1007"/>
      <c r="AW33" s="1007"/>
      <c r="AX33" s="1007"/>
      <c r="AY33" s="1007"/>
      <c r="AZ33" s="1077" t="s">
        <v>574</v>
      </c>
      <c r="BA33" s="1077"/>
      <c r="BB33" s="1077"/>
      <c r="BC33" s="1077"/>
      <c r="BD33" s="1077"/>
      <c r="BE33" s="1008" t="s">
        <v>408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409</v>
      </c>
      <c r="C34" s="1067"/>
      <c r="D34" s="1067"/>
      <c r="E34" s="1067"/>
      <c r="F34" s="1067"/>
      <c r="G34" s="1067"/>
      <c r="H34" s="1067"/>
      <c r="I34" s="1067"/>
      <c r="J34" s="1067"/>
      <c r="K34" s="1067"/>
      <c r="L34" s="1067"/>
      <c r="M34" s="1067"/>
      <c r="N34" s="1067"/>
      <c r="O34" s="1067"/>
      <c r="P34" s="1068"/>
      <c r="Q34" s="1074">
        <v>46</v>
      </c>
      <c r="R34" s="1075"/>
      <c r="S34" s="1075"/>
      <c r="T34" s="1075"/>
      <c r="U34" s="1075"/>
      <c r="V34" s="1075">
        <v>37</v>
      </c>
      <c r="W34" s="1075"/>
      <c r="X34" s="1075"/>
      <c r="Y34" s="1075"/>
      <c r="Z34" s="1075"/>
      <c r="AA34" s="1075">
        <f t="shared" si="0"/>
        <v>9</v>
      </c>
      <c r="AB34" s="1075"/>
      <c r="AC34" s="1075"/>
      <c r="AD34" s="1075"/>
      <c r="AE34" s="1076"/>
      <c r="AF34" s="1071">
        <v>9</v>
      </c>
      <c r="AG34" s="1072"/>
      <c r="AH34" s="1072"/>
      <c r="AI34" s="1072"/>
      <c r="AJ34" s="1073"/>
      <c r="AK34" s="1016">
        <v>32</v>
      </c>
      <c r="AL34" s="1007"/>
      <c r="AM34" s="1007"/>
      <c r="AN34" s="1007"/>
      <c r="AO34" s="1007"/>
      <c r="AP34" s="1007">
        <v>259</v>
      </c>
      <c r="AQ34" s="1007"/>
      <c r="AR34" s="1007"/>
      <c r="AS34" s="1007"/>
      <c r="AT34" s="1007"/>
      <c r="AU34" s="1007">
        <v>253</v>
      </c>
      <c r="AV34" s="1007"/>
      <c r="AW34" s="1007"/>
      <c r="AX34" s="1007"/>
      <c r="AY34" s="1007"/>
      <c r="AZ34" s="1077" t="s">
        <v>574</v>
      </c>
      <c r="BA34" s="1077"/>
      <c r="BB34" s="1077"/>
      <c r="BC34" s="1077"/>
      <c r="BD34" s="1077"/>
      <c r="BE34" s="1008" t="s">
        <v>408</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410</v>
      </c>
      <c r="C35" s="1067"/>
      <c r="D35" s="1067"/>
      <c r="E35" s="1067"/>
      <c r="F35" s="1067"/>
      <c r="G35" s="1067"/>
      <c r="H35" s="1067"/>
      <c r="I35" s="1067"/>
      <c r="J35" s="1067"/>
      <c r="K35" s="1067"/>
      <c r="L35" s="1067"/>
      <c r="M35" s="1067"/>
      <c r="N35" s="1067"/>
      <c r="O35" s="1067"/>
      <c r="P35" s="1068"/>
      <c r="Q35" s="1074">
        <v>0</v>
      </c>
      <c r="R35" s="1075"/>
      <c r="S35" s="1075"/>
      <c r="T35" s="1075"/>
      <c r="U35" s="1075"/>
      <c r="V35" s="1075">
        <v>0</v>
      </c>
      <c r="W35" s="1075"/>
      <c r="X35" s="1075"/>
      <c r="Y35" s="1075"/>
      <c r="Z35" s="1075"/>
      <c r="AA35" s="1075">
        <f t="shared" si="0"/>
        <v>0</v>
      </c>
      <c r="AB35" s="1075"/>
      <c r="AC35" s="1075"/>
      <c r="AD35" s="1075"/>
      <c r="AE35" s="1076"/>
      <c r="AF35" s="1071">
        <v>0</v>
      </c>
      <c r="AG35" s="1072"/>
      <c r="AH35" s="1072"/>
      <c r="AI35" s="1072"/>
      <c r="AJ35" s="1073"/>
      <c r="AK35" s="1016" t="s">
        <v>574</v>
      </c>
      <c r="AL35" s="1007"/>
      <c r="AM35" s="1007"/>
      <c r="AN35" s="1007"/>
      <c r="AO35" s="1007"/>
      <c r="AP35" s="1007" t="s">
        <v>574</v>
      </c>
      <c r="AQ35" s="1007"/>
      <c r="AR35" s="1007"/>
      <c r="AS35" s="1007"/>
      <c r="AT35" s="1007"/>
      <c r="AU35" s="1007" t="s">
        <v>574</v>
      </c>
      <c r="AV35" s="1007"/>
      <c r="AW35" s="1007"/>
      <c r="AX35" s="1007"/>
      <c r="AY35" s="1007"/>
      <c r="AZ35" s="1077" t="s">
        <v>574</v>
      </c>
      <c r="BA35" s="1077"/>
      <c r="BB35" s="1077"/>
      <c r="BC35" s="1077"/>
      <c r="BD35" s="1077"/>
      <c r="BE35" s="1008" t="s">
        <v>408</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390</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70</v>
      </c>
      <c r="AG63" s="995"/>
      <c r="AH63" s="995"/>
      <c r="AI63" s="995"/>
      <c r="AJ63" s="1058"/>
      <c r="AK63" s="1059"/>
      <c r="AL63" s="999"/>
      <c r="AM63" s="999"/>
      <c r="AN63" s="999"/>
      <c r="AO63" s="999"/>
      <c r="AP63" s="995">
        <f>AP33+AP34</f>
        <v>457</v>
      </c>
      <c r="AQ63" s="995"/>
      <c r="AR63" s="995"/>
      <c r="AS63" s="995"/>
      <c r="AT63" s="995"/>
      <c r="AU63" s="995">
        <f>AU33+AU34</f>
        <v>404</v>
      </c>
      <c r="AV63" s="995"/>
      <c r="AW63" s="995"/>
      <c r="AX63" s="995"/>
      <c r="AY63" s="995"/>
      <c r="AZ63" s="1053"/>
      <c r="BA63" s="1053"/>
      <c r="BB63" s="1053"/>
      <c r="BC63" s="1053"/>
      <c r="BD63" s="1053"/>
      <c r="BE63" s="996"/>
      <c r="BF63" s="996"/>
      <c r="BG63" s="996"/>
      <c r="BH63" s="996"/>
      <c r="BI63" s="997"/>
      <c r="BJ63" s="1054" t="s">
        <v>129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395</v>
      </c>
      <c r="W66" s="1038"/>
      <c r="X66" s="1038"/>
      <c r="Y66" s="1038"/>
      <c r="Z66" s="1039"/>
      <c r="AA66" s="1037" t="s">
        <v>416</v>
      </c>
      <c r="AB66" s="1038"/>
      <c r="AC66" s="1038"/>
      <c r="AD66" s="1038"/>
      <c r="AE66" s="1039"/>
      <c r="AF66" s="1043" t="s">
        <v>397</v>
      </c>
      <c r="AG66" s="1044"/>
      <c r="AH66" s="1044"/>
      <c r="AI66" s="1044"/>
      <c r="AJ66" s="1045"/>
      <c r="AK66" s="1037" t="s">
        <v>398</v>
      </c>
      <c r="AL66" s="1032"/>
      <c r="AM66" s="1032"/>
      <c r="AN66" s="1032"/>
      <c r="AO66" s="1033"/>
      <c r="AP66" s="1037" t="s">
        <v>417</v>
      </c>
      <c r="AQ66" s="1038"/>
      <c r="AR66" s="1038"/>
      <c r="AS66" s="1038"/>
      <c r="AT66" s="1039"/>
      <c r="AU66" s="1037" t="s">
        <v>418</v>
      </c>
      <c r="AV66" s="1038"/>
      <c r="AW66" s="1038"/>
      <c r="AX66" s="1038"/>
      <c r="AY66" s="1039"/>
      <c r="AZ66" s="1037" t="s">
        <v>377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575</v>
      </c>
      <c r="C68" s="1022"/>
      <c r="D68" s="1022"/>
      <c r="E68" s="1022"/>
      <c r="F68" s="1022"/>
      <c r="G68" s="1022"/>
      <c r="H68" s="1022"/>
      <c r="I68" s="1022"/>
      <c r="J68" s="1022"/>
      <c r="K68" s="1022"/>
      <c r="L68" s="1022"/>
      <c r="M68" s="1022"/>
      <c r="N68" s="1022"/>
      <c r="O68" s="1022"/>
      <c r="P68" s="1023"/>
      <c r="Q68" s="1024">
        <v>318</v>
      </c>
      <c r="R68" s="1018"/>
      <c r="S68" s="1018"/>
      <c r="T68" s="1018"/>
      <c r="U68" s="1018"/>
      <c r="V68" s="1018">
        <v>315</v>
      </c>
      <c r="W68" s="1018"/>
      <c r="X68" s="1018"/>
      <c r="Y68" s="1018"/>
      <c r="Z68" s="1018"/>
      <c r="AA68" s="1018">
        <v>3</v>
      </c>
      <c r="AB68" s="1018"/>
      <c r="AC68" s="1018"/>
      <c r="AD68" s="1018"/>
      <c r="AE68" s="1018"/>
      <c r="AF68" s="1018">
        <v>3</v>
      </c>
      <c r="AG68" s="1018"/>
      <c r="AH68" s="1018"/>
      <c r="AI68" s="1018"/>
      <c r="AJ68" s="1018"/>
      <c r="AK68" s="1018">
        <v>226</v>
      </c>
      <c r="AL68" s="1018"/>
      <c r="AM68" s="1018"/>
      <c r="AN68" s="1018"/>
      <c r="AO68" s="1018"/>
      <c r="AP68" s="1018" t="s">
        <v>574</v>
      </c>
      <c r="AQ68" s="1018"/>
      <c r="AR68" s="1018"/>
      <c r="AS68" s="1018"/>
      <c r="AT68" s="1018"/>
      <c r="AU68" s="1018" t="s">
        <v>574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576</v>
      </c>
      <c r="C69" s="1011"/>
      <c r="D69" s="1011"/>
      <c r="E69" s="1011"/>
      <c r="F69" s="1011"/>
      <c r="G69" s="1011"/>
      <c r="H69" s="1011"/>
      <c r="I69" s="1011"/>
      <c r="J69" s="1011"/>
      <c r="K69" s="1011"/>
      <c r="L69" s="1011"/>
      <c r="M69" s="1011"/>
      <c r="N69" s="1011"/>
      <c r="O69" s="1011"/>
      <c r="P69" s="1012"/>
      <c r="Q69" s="1013">
        <v>292382</v>
      </c>
      <c r="R69" s="1007"/>
      <c r="S69" s="1007"/>
      <c r="T69" s="1007"/>
      <c r="U69" s="1007"/>
      <c r="V69" s="1007">
        <v>292372</v>
      </c>
      <c r="W69" s="1007"/>
      <c r="X69" s="1007"/>
      <c r="Y69" s="1007"/>
      <c r="Z69" s="1007"/>
      <c r="AA69" s="1007">
        <v>10</v>
      </c>
      <c r="AB69" s="1007"/>
      <c r="AC69" s="1007"/>
      <c r="AD69" s="1007"/>
      <c r="AE69" s="1007"/>
      <c r="AF69" s="1007">
        <v>10</v>
      </c>
      <c r="AG69" s="1007"/>
      <c r="AH69" s="1007"/>
      <c r="AI69" s="1007"/>
      <c r="AJ69" s="1007"/>
      <c r="AK69" s="1007">
        <v>8484</v>
      </c>
      <c r="AL69" s="1007"/>
      <c r="AM69" s="1007"/>
      <c r="AN69" s="1007"/>
      <c r="AO69" s="1007"/>
      <c r="AP69" s="1007" t="s">
        <v>574</v>
      </c>
      <c r="AQ69" s="1007"/>
      <c r="AR69" s="1007"/>
      <c r="AS69" s="1007"/>
      <c r="AT69" s="1007"/>
      <c r="AU69" s="1007" t="s">
        <v>574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577</v>
      </c>
      <c r="C70" s="1011"/>
      <c r="D70" s="1011"/>
      <c r="E70" s="1011"/>
      <c r="F70" s="1011"/>
      <c r="G70" s="1011"/>
      <c r="H70" s="1011"/>
      <c r="I70" s="1011"/>
      <c r="J70" s="1011"/>
      <c r="K70" s="1011"/>
      <c r="L70" s="1011"/>
      <c r="M70" s="1011"/>
      <c r="N70" s="1011"/>
      <c r="O70" s="1011"/>
      <c r="P70" s="1012"/>
      <c r="Q70" s="1013">
        <v>6273</v>
      </c>
      <c r="R70" s="1007"/>
      <c r="S70" s="1007"/>
      <c r="T70" s="1007"/>
      <c r="U70" s="1007"/>
      <c r="V70" s="1007">
        <v>6106</v>
      </c>
      <c r="W70" s="1007"/>
      <c r="X70" s="1007"/>
      <c r="Y70" s="1007"/>
      <c r="Z70" s="1007"/>
      <c r="AA70" s="1007">
        <v>167</v>
      </c>
      <c r="AB70" s="1007"/>
      <c r="AC70" s="1007"/>
      <c r="AD70" s="1007"/>
      <c r="AE70" s="1007"/>
      <c r="AF70" s="1007">
        <v>167</v>
      </c>
      <c r="AG70" s="1007"/>
      <c r="AH70" s="1007"/>
      <c r="AI70" s="1007"/>
      <c r="AJ70" s="1007"/>
      <c r="AK70" s="1007">
        <v>19</v>
      </c>
      <c r="AL70" s="1007"/>
      <c r="AM70" s="1007"/>
      <c r="AN70" s="1007"/>
      <c r="AO70" s="1007"/>
      <c r="AP70" s="1007" t="s">
        <v>574</v>
      </c>
      <c r="AQ70" s="1007"/>
      <c r="AR70" s="1007"/>
      <c r="AS70" s="1007"/>
      <c r="AT70" s="1007"/>
      <c r="AU70" s="1007" t="s">
        <v>574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578</v>
      </c>
      <c r="C71" s="1011"/>
      <c r="D71" s="1011"/>
      <c r="E71" s="1011"/>
      <c r="F71" s="1011"/>
      <c r="G71" s="1011"/>
      <c r="H71" s="1011"/>
      <c r="I71" s="1011"/>
      <c r="J71" s="1011"/>
      <c r="K71" s="1011"/>
      <c r="L71" s="1011"/>
      <c r="M71" s="1011"/>
      <c r="N71" s="1011"/>
      <c r="O71" s="1011"/>
      <c r="P71" s="1012"/>
      <c r="Q71" s="1013">
        <v>776</v>
      </c>
      <c r="R71" s="1007"/>
      <c r="S71" s="1007"/>
      <c r="T71" s="1007"/>
      <c r="U71" s="1007"/>
      <c r="V71" s="1007">
        <v>379</v>
      </c>
      <c r="W71" s="1007"/>
      <c r="X71" s="1007"/>
      <c r="Y71" s="1007"/>
      <c r="Z71" s="1007"/>
      <c r="AA71" s="1007">
        <v>397</v>
      </c>
      <c r="AB71" s="1007"/>
      <c r="AC71" s="1007"/>
      <c r="AD71" s="1007"/>
      <c r="AE71" s="1007"/>
      <c r="AF71" s="1007">
        <v>397</v>
      </c>
      <c r="AG71" s="1007"/>
      <c r="AH71" s="1007"/>
      <c r="AI71" s="1007"/>
      <c r="AJ71" s="1007"/>
      <c r="AK71" s="1007" t="s">
        <v>574</v>
      </c>
      <c r="AL71" s="1007"/>
      <c r="AM71" s="1007"/>
      <c r="AN71" s="1007"/>
      <c r="AO71" s="1007"/>
      <c r="AP71" s="1007" t="s">
        <v>574</v>
      </c>
      <c r="AQ71" s="1007"/>
      <c r="AR71" s="1007"/>
      <c r="AS71" s="1007"/>
      <c r="AT71" s="1007"/>
      <c r="AU71" s="1007" t="s">
        <v>574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579</v>
      </c>
      <c r="C72" s="1011"/>
      <c r="D72" s="1011"/>
      <c r="E72" s="1011"/>
      <c r="F72" s="1011"/>
      <c r="G72" s="1011"/>
      <c r="H72" s="1011"/>
      <c r="I72" s="1011"/>
      <c r="J72" s="1011"/>
      <c r="K72" s="1011"/>
      <c r="L72" s="1011"/>
      <c r="M72" s="1011"/>
      <c r="N72" s="1011"/>
      <c r="O72" s="1011"/>
      <c r="P72" s="1012"/>
      <c r="Q72" s="1013">
        <v>241</v>
      </c>
      <c r="R72" s="1007"/>
      <c r="S72" s="1007"/>
      <c r="T72" s="1007"/>
      <c r="U72" s="1007"/>
      <c r="V72" s="1007">
        <v>230</v>
      </c>
      <c r="W72" s="1007"/>
      <c r="X72" s="1007"/>
      <c r="Y72" s="1007"/>
      <c r="Z72" s="1007"/>
      <c r="AA72" s="1007">
        <v>11</v>
      </c>
      <c r="AB72" s="1007"/>
      <c r="AC72" s="1007"/>
      <c r="AD72" s="1007"/>
      <c r="AE72" s="1007"/>
      <c r="AF72" s="1007">
        <v>11</v>
      </c>
      <c r="AG72" s="1007"/>
      <c r="AH72" s="1007"/>
      <c r="AI72" s="1007"/>
      <c r="AJ72" s="1007"/>
      <c r="AK72" s="1007">
        <v>237</v>
      </c>
      <c r="AL72" s="1007"/>
      <c r="AM72" s="1007"/>
      <c r="AN72" s="1007"/>
      <c r="AO72" s="1007"/>
      <c r="AP72" s="1007" t="s">
        <v>574</v>
      </c>
      <c r="AQ72" s="1007"/>
      <c r="AR72" s="1007"/>
      <c r="AS72" s="1007"/>
      <c r="AT72" s="1007"/>
      <c r="AU72" s="1007" t="s">
        <v>574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580</v>
      </c>
      <c r="C73" s="1011"/>
      <c r="D73" s="1011"/>
      <c r="E73" s="1011"/>
      <c r="F73" s="1011"/>
      <c r="G73" s="1011"/>
      <c r="H73" s="1011"/>
      <c r="I73" s="1011"/>
      <c r="J73" s="1011"/>
      <c r="K73" s="1011"/>
      <c r="L73" s="1011"/>
      <c r="M73" s="1011"/>
      <c r="N73" s="1011"/>
      <c r="O73" s="1011"/>
      <c r="P73" s="1012"/>
      <c r="Q73" s="1013">
        <v>92</v>
      </c>
      <c r="R73" s="1007"/>
      <c r="S73" s="1007"/>
      <c r="T73" s="1007"/>
      <c r="U73" s="1007"/>
      <c r="V73" s="1007">
        <v>75</v>
      </c>
      <c r="W73" s="1007"/>
      <c r="X73" s="1007"/>
      <c r="Y73" s="1007"/>
      <c r="Z73" s="1007"/>
      <c r="AA73" s="1007">
        <v>17</v>
      </c>
      <c r="AB73" s="1007"/>
      <c r="AC73" s="1007"/>
      <c r="AD73" s="1007"/>
      <c r="AE73" s="1007"/>
      <c r="AF73" s="1007">
        <v>17</v>
      </c>
      <c r="AG73" s="1007"/>
      <c r="AH73" s="1007"/>
      <c r="AI73" s="1007"/>
      <c r="AJ73" s="1007"/>
      <c r="AK73" s="1007">
        <v>20</v>
      </c>
      <c r="AL73" s="1007"/>
      <c r="AM73" s="1007"/>
      <c r="AN73" s="1007"/>
      <c r="AO73" s="1007"/>
      <c r="AP73" s="1007" t="s">
        <v>574</v>
      </c>
      <c r="AQ73" s="1007"/>
      <c r="AR73" s="1007"/>
      <c r="AS73" s="1007"/>
      <c r="AT73" s="1007"/>
      <c r="AU73" s="1007" t="s">
        <v>574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390</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605</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13</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307</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307</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307</v>
      </c>
      <c r="DR109" s="932"/>
      <c r="DS109" s="932"/>
      <c r="DT109" s="932"/>
      <c r="DU109" s="933"/>
      <c r="DV109" s="934" t="s">
        <v>430</v>
      </c>
      <c r="DW109" s="932"/>
      <c r="DX109" s="932"/>
      <c r="DY109" s="932"/>
      <c r="DZ109" s="965"/>
    </row>
    <row r="110" spans="1:131" s="230" customFormat="1" ht="26.25" customHeight="1" x14ac:dyDescent="0.2">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143648</v>
      </c>
      <c r="AB110" s="925"/>
      <c r="AC110" s="925"/>
      <c r="AD110" s="925"/>
      <c r="AE110" s="926"/>
      <c r="AF110" s="927">
        <v>150089</v>
      </c>
      <c r="AG110" s="925"/>
      <c r="AH110" s="925"/>
      <c r="AI110" s="925"/>
      <c r="AJ110" s="926"/>
      <c r="AK110" s="927">
        <v>154561</v>
      </c>
      <c r="AL110" s="925"/>
      <c r="AM110" s="925"/>
      <c r="AN110" s="925"/>
      <c r="AO110" s="926"/>
      <c r="AP110" s="928">
        <v>17.899999999999999</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1270897</v>
      </c>
      <c r="BR110" s="878"/>
      <c r="BS110" s="878"/>
      <c r="BT110" s="878"/>
      <c r="BU110" s="878"/>
      <c r="BV110" s="878">
        <v>1326717</v>
      </c>
      <c r="BW110" s="878"/>
      <c r="BX110" s="878"/>
      <c r="BY110" s="878"/>
      <c r="BZ110" s="878"/>
      <c r="CA110" s="878">
        <v>1832766</v>
      </c>
      <c r="CB110" s="878"/>
      <c r="CC110" s="878"/>
      <c r="CD110" s="878"/>
      <c r="CE110" s="878"/>
      <c r="CF110" s="902">
        <v>212.3</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436</v>
      </c>
      <c r="DH110" s="878"/>
      <c r="DI110" s="878"/>
      <c r="DJ110" s="878"/>
      <c r="DK110" s="878"/>
      <c r="DL110" s="878" t="s">
        <v>129</v>
      </c>
      <c r="DM110" s="878"/>
      <c r="DN110" s="878"/>
      <c r="DO110" s="878"/>
      <c r="DP110" s="878"/>
      <c r="DQ110" s="878" t="s">
        <v>129</v>
      </c>
      <c r="DR110" s="878"/>
      <c r="DS110" s="878"/>
      <c r="DT110" s="878"/>
      <c r="DU110" s="878"/>
      <c r="DV110" s="879" t="s">
        <v>129</v>
      </c>
      <c r="DW110" s="879"/>
      <c r="DX110" s="879"/>
      <c r="DY110" s="879"/>
      <c r="DZ110" s="880"/>
    </row>
    <row r="111" spans="1:131" s="230" customFormat="1" ht="26.25" customHeight="1" x14ac:dyDescent="0.2">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129</v>
      </c>
      <c r="AB111" s="955"/>
      <c r="AC111" s="955"/>
      <c r="AD111" s="955"/>
      <c r="AE111" s="956"/>
      <c r="AF111" s="957" t="s">
        <v>129</v>
      </c>
      <c r="AG111" s="955"/>
      <c r="AH111" s="955"/>
      <c r="AI111" s="955"/>
      <c r="AJ111" s="956"/>
      <c r="AK111" s="957" t="s">
        <v>436</v>
      </c>
      <c r="AL111" s="955"/>
      <c r="AM111" s="955"/>
      <c r="AN111" s="955"/>
      <c r="AO111" s="956"/>
      <c r="AP111" s="958" t="s">
        <v>129</v>
      </c>
      <c r="AQ111" s="959"/>
      <c r="AR111" s="959"/>
      <c r="AS111" s="959"/>
      <c r="AT111" s="960"/>
      <c r="AU111" s="968"/>
      <c r="AV111" s="969"/>
      <c r="AW111" s="969"/>
      <c r="AX111" s="969"/>
      <c r="AY111" s="969"/>
      <c r="AZ111" s="851" t="s">
        <v>438</v>
      </c>
      <c r="BA111" s="788"/>
      <c r="BB111" s="788"/>
      <c r="BC111" s="788"/>
      <c r="BD111" s="788"/>
      <c r="BE111" s="788"/>
      <c r="BF111" s="788"/>
      <c r="BG111" s="788"/>
      <c r="BH111" s="788"/>
      <c r="BI111" s="788"/>
      <c r="BJ111" s="788"/>
      <c r="BK111" s="788"/>
      <c r="BL111" s="788"/>
      <c r="BM111" s="788"/>
      <c r="BN111" s="788"/>
      <c r="BO111" s="788"/>
      <c r="BP111" s="789"/>
      <c r="BQ111" s="852">
        <v>38400</v>
      </c>
      <c r="BR111" s="853"/>
      <c r="BS111" s="853"/>
      <c r="BT111" s="853"/>
      <c r="BU111" s="853"/>
      <c r="BV111" s="853">
        <v>357300</v>
      </c>
      <c r="BW111" s="853"/>
      <c r="BX111" s="853"/>
      <c r="BY111" s="853"/>
      <c r="BZ111" s="853"/>
      <c r="CA111" s="853">
        <v>33600</v>
      </c>
      <c r="CB111" s="853"/>
      <c r="CC111" s="853"/>
      <c r="CD111" s="853"/>
      <c r="CE111" s="853"/>
      <c r="CF111" s="911">
        <v>3.9</v>
      </c>
      <c r="CG111" s="912"/>
      <c r="CH111" s="912"/>
      <c r="CI111" s="912"/>
      <c r="CJ111" s="912"/>
      <c r="CK111" s="963"/>
      <c r="CL111" s="857"/>
      <c r="CM111" s="851"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440</v>
      </c>
      <c r="DM111" s="853"/>
      <c r="DN111" s="853"/>
      <c r="DO111" s="853"/>
      <c r="DP111" s="853"/>
      <c r="DQ111" s="853" t="s">
        <v>129</v>
      </c>
      <c r="DR111" s="853"/>
      <c r="DS111" s="853"/>
      <c r="DT111" s="853"/>
      <c r="DU111" s="853"/>
      <c r="DV111" s="830" t="s">
        <v>440</v>
      </c>
      <c r="DW111" s="830"/>
      <c r="DX111" s="830"/>
      <c r="DY111" s="830"/>
      <c r="DZ111" s="831"/>
    </row>
    <row r="112" spans="1:131" s="230" customFormat="1" ht="26.25" customHeight="1" x14ac:dyDescent="0.2">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129</v>
      </c>
      <c r="AB112" s="816"/>
      <c r="AC112" s="816"/>
      <c r="AD112" s="816"/>
      <c r="AE112" s="817"/>
      <c r="AF112" s="818" t="s">
        <v>436</v>
      </c>
      <c r="AG112" s="816"/>
      <c r="AH112" s="816"/>
      <c r="AI112" s="816"/>
      <c r="AJ112" s="817"/>
      <c r="AK112" s="818" t="s">
        <v>129</v>
      </c>
      <c r="AL112" s="816"/>
      <c r="AM112" s="816"/>
      <c r="AN112" s="816"/>
      <c r="AO112" s="817"/>
      <c r="AP112" s="860" t="s">
        <v>129</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402451</v>
      </c>
      <c r="BR112" s="853"/>
      <c r="BS112" s="853"/>
      <c r="BT112" s="853"/>
      <c r="BU112" s="853"/>
      <c r="BV112" s="853">
        <v>392087</v>
      </c>
      <c r="BW112" s="853"/>
      <c r="BX112" s="853"/>
      <c r="BY112" s="853"/>
      <c r="BZ112" s="853"/>
      <c r="CA112" s="853">
        <v>404072</v>
      </c>
      <c r="CB112" s="853"/>
      <c r="CC112" s="853"/>
      <c r="CD112" s="853"/>
      <c r="CE112" s="853"/>
      <c r="CF112" s="911">
        <v>46.8</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436</v>
      </c>
      <c r="DH112" s="853"/>
      <c r="DI112" s="853"/>
      <c r="DJ112" s="853"/>
      <c r="DK112" s="853"/>
      <c r="DL112" s="853" t="s">
        <v>129</v>
      </c>
      <c r="DM112" s="853"/>
      <c r="DN112" s="853"/>
      <c r="DO112" s="853"/>
      <c r="DP112" s="853"/>
      <c r="DQ112" s="853" t="s">
        <v>129</v>
      </c>
      <c r="DR112" s="853"/>
      <c r="DS112" s="853"/>
      <c r="DT112" s="853"/>
      <c r="DU112" s="853"/>
      <c r="DV112" s="830" t="s">
        <v>129</v>
      </c>
      <c r="DW112" s="830"/>
      <c r="DX112" s="830"/>
      <c r="DY112" s="830"/>
      <c r="DZ112" s="831"/>
    </row>
    <row r="113" spans="1:130" s="230" customFormat="1" ht="26.25" customHeight="1" x14ac:dyDescent="0.2">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34676</v>
      </c>
      <c r="AB113" s="955"/>
      <c r="AC113" s="955"/>
      <c r="AD113" s="955"/>
      <c r="AE113" s="956"/>
      <c r="AF113" s="957">
        <v>32915</v>
      </c>
      <c r="AG113" s="955"/>
      <c r="AH113" s="955"/>
      <c r="AI113" s="955"/>
      <c r="AJ113" s="956"/>
      <c r="AK113" s="957">
        <v>37614</v>
      </c>
      <c r="AL113" s="955"/>
      <c r="AM113" s="955"/>
      <c r="AN113" s="955"/>
      <c r="AO113" s="956"/>
      <c r="AP113" s="958">
        <v>4.4000000000000004</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t="s">
        <v>129</v>
      </c>
      <c r="BR113" s="853"/>
      <c r="BS113" s="853"/>
      <c r="BT113" s="853"/>
      <c r="BU113" s="853"/>
      <c r="BV113" s="853" t="s">
        <v>129</v>
      </c>
      <c r="BW113" s="853"/>
      <c r="BX113" s="853"/>
      <c r="BY113" s="853"/>
      <c r="BZ113" s="853"/>
      <c r="CA113" s="853" t="s">
        <v>129</v>
      </c>
      <c r="CB113" s="853"/>
      <c r="CC113" s="853"/>
      <c r="CD113" s="853"/>
      <c r="CE113" s="853"/>
      <c r="CF113" s="911" t="s">
        <v>129</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436</v>
      </c>
      <c r="DH113" s="816"/>
      <c r="DI113" s="816"/>
      <c r="DJ113" s="816"/>
      <c r="DK113" s="817"/>
      <c r="DL113" s="818" t="s">
        <v>129</v>
      </c>
      <c r="DM113" s="816"/>
      <c r="DN113" s="816"/>
      <c r="DO113" s="816"/>
      <c r="DP113" s="817"/>
      <c r="DQ113" s="818" t="s">
        <v>129</v>
      </c>
      <c r="DR113" s="816"/>
      <c r="DS113" s="816"/>
      <c r="DT113" s="816"/>
      <c r="DU113" s="817"/>
      <c r="DV113" s="860" t="s">
        <v>129</v>
      </c>
      <c r="DW113" s="861"/>
      <c r="DX113" s="861"/>
      <c r="DY113" s="861"/>
      <c r="DZ113" s="862"/>
    </row>
    <row r="114" spans="1:130" s="230" customFormat="1" ht="26.25" customHeight="1" x14ac:dyDescent="0.2">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436</v>
      </c>
      <c r="AB114" s="816"/>
      <c r="AC114" s="816"/>
      <c r="AD114" s="816"/>
      <c r="AE114" s="817"/>
      <c r="AF114" s="818" t="s">
        <v>129</v>
      </c>
      <c r="AG114" s="816"/>
      <c r="AH114" s="816"/>
      <c r="AI114" s="816"/>
      <c r="AJ114" s="817"/>
      <c r="AK114" s="818" t="s">
        <v>129</v>
      </c>
      <c r="AL114" s="816"/>
      <c r="AM114" s="816"/>
      <c r="AN114" s="816"/>
      <c r="AO114" s="817"/>
      <c r="AP114" s="860" t="s">
        <v>129</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154640</v>
      </c>
      <c r="BR114" s="853"/>
      <c r="BS114" s="853"/>
      <c r="BT114" s="853"/>
      <c r="BU114" s="853"/>
      <c r="BV114" s="853">
        <v>137665</v>
      </c>
      <c r="BW114" s="853"/>
      <c r="BX114" s="853"/>
      <c r="BY114" s="853"/>
      <c r="BZ114" s="853"/>
      <c r="CA114" s="853">
        <v>129300</v>
      </c>
      <c r="CB114" s="853"/>
      <c r="CC114" s="853"/>
      <c r="CD114" s="853"/>
      <c r="CE114" s="853"/>
      <c r="CF114" s="911">
        <v>15</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129</v>
      </c>
      <c r="DH114" s="816"/>
      <c r="DI114" s="816"/>
      <c r="DJ114" s="816"/>
      <c r="DK114" s="817"/>
      <c r="DL114" s="818" t="s">
        <v>129</v>
      </c>
      <c r="DM114" s="816"/>
      <c r="DN114" s="816"/>
      <c r="DO114" s="816"/>
      <c r="DP114" s="817"/>
      <c r="DQ114" s="818" t="s">
        <v>129</v>
      </c>
      <c r="DR114" s="816"/>
      <c r="DS114" s="816"/>
      <c r="DT114" s="816"/>
      <c r="DU114" s="817"/>
      <c r="DV114" s="860" t="s">
        <v>129</v>
      </c>
      <c r="DW114" s="861"/>
      <c r="DX114" s="861"/>
      <c r="DY114" s="861"/>
      <c r="DZ114" s="862"/>
    </row>
    <row r="115" spans="1:130" s="230" customFormat="1" ht="26.25" customHeight="1" x14ac:dyDescent="0.2">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129</v>
      </c>
      <c r="AB115" s="955"/>
      <c r="AC115" s="955"/>
      <c r="AD115" s="955"/>
      <c r="AE115" s="956"/>
      <c r="AF115" s="957" t="s">
        <v>129</v>
      </c>
      <c r="AG115" s="955"/>
      <c r="AH115" s="955"/>
      <c r="AI115" s="955"/>
      <c r="AJ115" s="956"/>
      <c r="AK115" s="957" t="s">
        <v>129</v>
      </c>
      <c r="AL115" s="955"/>
      <c r="AM115" s="955"/>
      <c r="AN115" s="955"/>
      <c r="AO115" s="956"/>
      <c r="AP115" s="958" t="s">
        <v>129</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436</v>
      </c>
      <c r="BR115" s="853"/>
      <c r="BS115" s="853"/>
      <c r="BT115" s="853"/>
      <c r="BU115" s="853"/>
      <c r="BV115" s="853" t="s">
        <v>436</v>
      </c>
      <c r="BW115" s="853"/>
      <c r="BX115" s="853"/>
      <c r="BY115" s="853"/>
      <c r="BZ115" s="853"/>
      <c r="CA115" s="853" t="s">
        <v>436</v>
      </c>
      <c r="CB115" s="853"/>
      <c r="CC115" s="853"/>
      <c r="CD115" s="853"/>
      <c r="CE115" s="853"/>
      <c r="CF115" s="911" t="s">
        <v>129</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129</v>
      </c>
      <c r="DH115" s="816"/>
      <c r="DI115" s="816"/>
      <c r="DJ115" s="816"/>
      <c r="DK115" s="817"/>
      <c r="DL115" s="818" t="s">
        <v>129</v>
      </c>
      <c r="DM115" s="816"/>
      <c r="DN115" s="816"/>
      <c r="DO115" s="816"/>
      <c r="DP115" s="817"/>
      <c r="DQ115" s="818" t="s">
        <v>129</v>
      </c>
      <c r="DR115" s="816"/>
      <c r="DS115" s="816"/>
      <c r="DT115" s="816"/>
      <c r="DU115" s="817"/>
      <c r="DV115" s="860" t="s">
        <v>129</v>
      </c>
      <c r="DW115" s="861"/>
      <c r="DX115" s="861"/>
      <c r="DY115" s="861"/>
      <c r="DZ115" s="862"/>
    </row>
    <row r="116" spans="1:130" s="230" customFormat="1" ht="26.25" customHeight="1" x14ac:dyDescent="0.2">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129</v>
      </c>
      <c r="AB116" s="816"/>
      <c r="AC116" s="816"/>
      <c r="AD116" s="816"/>
      <c r="AE116" s="817"/>
      <c r="AF116" s="818" t="s">
        <v>129</v>
      </c>
      <c r="AG116" s="816"/>
      <c r="AH116" s="816"/>
      <c r="AI116" s="816"/>
      <c r="AJ116" s="817"/>
      <c r="AK116" s="818" t="s">
        <v>129</v>
      </c>
      <c r="AL116" s="816"/>
      <c r="AM116" s="816"/>
      <c r="AN116" s="816"/>
      <c r="AO116" s="817"/>
      <c r="AP116" s="860" t="s">
        <v>436</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129</v>
      </c>
      <c r="BW116" s="853"/>
      <c r="BX116" s="853"/>
      <c r="BY116" s="853"/>
      <c r="BZ116" s="853"/>
      <c r="CA116" s="853" t="s">
        <v>129</v>
      </c>
      <c r="CB116" s="853"/>
      <c r="CC116" s="853"/>
      <c r="CD116" s="853"/>
      <c r="CE116" s="853"/>
      <c r="CF116" s="911" t="s">
        <v>129</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436</v>
      </c>
      <c r="DH116" s="816"/>
      <c r="DI116" s="816"/>
      <c r="DJ116" s="816"/>
      <c r="DK116" s="817"/>
      <c r="DL116" s="818" t="s">
        <v>129</v>
      </c>
      <c r="DM116" s="816"/>
      <c r="DN116" s="816"/>
      <c r="DO116" s="816"/>
      <c r="DP116" s="817"/>
      <c r="DQ116" s="818" t="s">
        <v>129</v>
      </c>
      <c r="DR116" s="816"/>
      <c r="DS116" s="816"/>
      <c r="DT116" s="816"/>
      <c r="DU116" s="817"/>
      <c r="DV116" s="860" t="s">
        <v>129</v>
      </c>
      <c r="DW116" s="861"/>
      <c r="DX116" s="861"/>
      <c r="DY116" s="861"/>
      <c r="DZ116" s="862"/>
    </row>
    <row r="117" spans="1:130" s="230" customFormat="1" ht="26.25" customHeight="1" x14ac:dyDescent="0.2">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178324</v>
      </c>
      <c r="AB117" s="939"/>
      <c r="AC117" s="939"/>
      <c r="AD117" s="939"/>
      <c r="AE117" s="940"/>
      <c r="AF117" s="941">
        <v>183004</v>
      </c>
      <c r="AG117" s="939"/>
      <c r="AH117" s="939"/>
      <c r="AI117" s="939"/>
      <c r="AJ117" s="940"/>
      <c r="AK117" s="941">
        <v>192175</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129</v>
      </c>
      <c r="BW117" s="853"/>
      <c r="BX117" s="853"/>
      <c r="BY117" s="853"/>
      <c r="BZ117" s="853"/>
      <c r="CA117" s="853" t="s">
        <v>129</v>
      </c>
      <c r="CB117" s="853"/>
      <c r="CC117" s="853"/>
      <c r="CD117" s="853"/>
      <c r="CE117" s="853"/>
      <c r="CF117" s="911" t="s">
        <v>129</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129</v>
      </c>
      <c r="DR117" s="816"/>
      <c r="DS117" s="816"/>
      <c r="DT117" s="816"/>
      <c r="DU117" s="817"/>
      <c r="DV117" s="860" t="s">
        <v>129</v>
      </c>
      <c r="DW117" s="861"/>
      <c r="DX117" s="861"/>
      <c r="DY117" s="861"/>
      <c r="DZ117" s="862"/>
    </row>
    <row r="118" spans="1:130" s="230" customFormat="1" ht="26.25" customHeight="1" x14ac:dyDescent="0.2">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307</v>
      </c>
      <c r="AL118" s="932"/>
      <c r="AM118" s="932"/>
      <c r="AN118" s="932"/>
      <c r="AO118" s="933"/>
      <c r="AP118" s="935" t="s">
        <v>430</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440</v>
      </c>
      <c r="BR118" s="881"/>
      <c r="BS118" s="881"/>
      <c r="BT118" s="881"/>
      <c r="BU118" s="881"/>
      <c r="BV118" s="881" t="s">
        <v>129</v>
      </c>
      <c r="BW118" s="881"/>
      <c r="BX118" s="881"/>
      <c r="BY118" s="881"/>
      <c r="BZ118" s="881"/>
      <c r="CA118" s="881" t="s">
        <v>129</v>
      </c>
      <c r="CB118" s="881"/>
      <c r="CC118" s="881"/>
      <c r="CD118" s="881"/>
      <c r="CE118" s="881"/>
      <c r="CF118" s="911" t="s">
        <v>129</v>
      </c>
      <c r="CG118" s="912"/>
      <c r="CH118" s="912"/>
      <c r="CI118" s="912"/>
      <c r="CJ118" s="912"/>
      <c r="CK118" s="963"/>
      <c r="CL118" s="857"/>
      <c r="CM118" s="851" t="s">
        <v>461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440</v>
      </c>
      <c r="DM118" s="816"/>
      <c r="DN118" s="816"/>
      <c r="DO118" s="816"/>
      <c r="DP118" s="817"/>
      <c r="DQ118" s="818" t="s">
        <v>440</v>
      </c>
      <c r="DR118" s="816"/>
      <c r="DS118" s="816"/>
      <c r="DT118" s="816"/>
      <c r="DU118" s="817"/>
      <c r="DV118" s="860" t="s">
        <v>129</v>
      </c>
      <c r="DW118" s="861"/>
      <c r="DX118" s="861"/>
      <c r="DY118" s="861"/>
      <c r="DZ118" s="862"/>
    </row>
    <row r="119" spans="1:130" s="230" customFormat="1" ht="26.25" customHeight="1" x14ac:dyDescent="0.2">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440</v>
      </c>
      <c r="AB119" s="925"/>
      <c r="AC119" s="925"/>
      <c r="AD119" s="925"/>
      <c r="AE119" s="926"/>
      <c r="AF119" s="927" t="s">
        <v>129</v>
      </c>
      <c r="AG119" s="925"/>
      <c r="AH119" s="925"/>
      <c r="AI119" s="925"/>
      <c r="AJ119" s="926"/>
      <c r="AK119" s="927" t="s">
        <v>440</v>
      </c>
      <c r="AL119" s="925"/>
      <c r="AM119" s="925"/>
      <c r="AN119" s="925"/>
      <c r="AO119" s="926"/>
      <c r="AP119" s="928" t="s">
        <v>440</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462</v>
      </c>
      <c r="BP119" s="914"/>
      <c r="BQ119" s="915">
        <v>1866388</v>
      </c>
      <c r="BR119" s="881"/>
      <c r="BS119" s="881"/>
      <c r="BT119" s="881"/>
      <c r="BU119" s="881"/>
      <c r="BV119" s="881">
        <v>2213769</v>
      </c>
      <c r="BW119" s="881"/>
      <c r="BX119" s="881"/>
      <c r="BY119" s="881"/>
      <c r="BZ119" s="881"/>
      <c r="CA119" s="881">
        <v>2399738</v>
      </c>
      <c r="CB119" s="881"/>
      <c r="CC119" s="881"/>
      <c r="CD119" s="881"/>
      <c r="CE119" s="881"/>
      <c r="CF119" s="784"/>
      <c r="CG119" s="785"/>
      <c r="CH119" s="785"/>
      <c r="CI119" s="785"/>
      <c r="CJ119" s="870"/>
      <c r="CK119" s="964"/>
      <c r="CL119" s="859"/>
      <c r="CM119" s="874" t="s">
        <v>463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38400</v>
      </c>
      <c r="DH119" s="800"/>
      <c r="DI119" s="800"/>
      <c r="DJ119" s="800"/>
      <c r="DK119" s="801"/>
      <c r="DL119" s="802">
        <v>357300</v>
      </c>
      <c r="DM119" s="800"/>
      <c r="DN119" s="800"/>
      <c r="DO119" s="800"/>
      <c r="DP119" s="801"/>
      <c r="DQ119" s="802">
        <v>33600</v>
      </c>
      <c r="DR119" s="800"/>
      <c r="DS119" s="800"/>
      <c r="DT119" s="800"/>
      <c r="DU119" s="801"/>
      <c r="DV119" s="884">
        <v>3.9</v>
      </c>
      <c r="DW119" s="885"/>
      <c r="DX119" s="885"/>
      <c r="DY119" s="885"/>
      <c r="DZ119" s="886"/>
    </row>
    <row r="120" spans="1:130" s="230" customFormat="1" ht="26.25" customHeight="1" x14ac:dyDescent="0.2">
      <c r="A120" s="856"/>
      <c r="B120" s="857"/>
      <c r="C120" s="851"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440</v>
      </c>
      <c r="AB120" s="816"/>
      <c r="AC120" s="816"/>
      <c r="AD120" s="816"/>
      <c r="AE120" s="817"/>
      <c r="AF120" s="818" t="s">
        <v>129</v>
      </c>
      <c r="AG120" s="816"/>
      <c r="AH120" s="816"/>
      <c r="AI120" s="816"/>
      <c r="AJ120" s="817"/>
      <c r="AK120" s="818" t="s">
        <v>440</v>
      </c>
      <c r="AL120" s="816"/>
      <c r="AM120" s="816"/>
      <c r="AN120" s="816"/>
      <c r="AO120" s="817"/>
      <c r="AP120" s="860" t="s">
        <v>440</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2183599</v>
      </c>
      <c r="BR120" s="878"/>
      <c r="BS120" s="878"/>
      <c r="BT120" s="878"/>
      <c r="BU120" s="878"/>
      <c r="BV120" s="878">
        <v>2160545</v>
      </c>
      <c r="BW120" s="878"/>
      <c r="BX120" s="878"/>
      <c r="BY120" s="878"/>
      <c r="BZ120" s="878"/>
      <c r="CA120" s="878">
        <v>1949228</v>
      </c>
      <c r="CB120" s="878"/>
      <c r="CC120" s="878"/>
      <c r="CD120" s="878"/>
      <c r="CE120" s="878"/>
      <c r="CF120" s="902">
        <v>225.8</v>
      </c>
      <c r="CG120" s="903"/>
      <c r="CH120" s="903"/>
      <c r="CI120" s="903"/>
      <c r="CJ120" s="903"/>
      <c r="CK120" s="904" t="s">
        <v>466</v>
      </c>
      <c r="CL120" s="888"/>
      <c r="CM120" s="888"/>
      <c r="CN120" s="888"/>
      <c r="CO120" s="889"/>
      <c r="CP120" s="908" t="s">
        <v>467</v>
      </c>
      <c r="CQ120" s="909"/>
      <c r="CR120" s="909"/>
      <c r="CS120" s="909"/>
      <c r="CT120" s="909"/>
      <c r="CU120" s="909"/>
      <c r="CV120" s="909"/>
      <c r="CW120" s="909"/>
      <c r="CX120" s="909"/>
      <c r="CY120" s="909"/>
      <c r="CZ120" s="909"/>
      <c r="DA120" s="909"/>
      <c r="DB120" s="909"/>
      <c r="DC120" s="909"/>
      <c r="DD120" s="909"/>
      <c r="DE120" s="909"/>
      <c r="DF120" s="910"/>
      <c r="DG120" s="897">
        <v>245671</v>
      </c>
      <c r="DH120" s="878"/>
      <c r="DI120" s="878"/>
      <c r="DJ120" s="878"/>
      <c r="DK120" s="878"/>
      <c r="DL120" s="878">
        <v>246216</v>
      </c>
      <c r="DM120" s="878"/>
      <c r="DN120" s="878"/>
      <c r="DO120" s="878"/>
      <c r="DP120" s="878"/>
      <c r="DQ120" s="878">
        <v>253459</v>
      </c>
      <c r="DR120" s="878"/>
      <c r="DS120" s="878"/>
      <c r="DT120" s="878"/>
      <c r="DU120" s="878"/>
      <c r="DV120" s="879">
        <v>29.4</v>
      </c>
      <c r="DW120" s="879"/>
      <c r="DX120" s="879"/>
      <c r="DY120" s="879"/>
      <c r="DZ120" s="880"/>
    </row>
    <row r="121" spans="1:130" s="230" customFormat="1" ht="26.25" customHeight="1" x14ac:dyDescent="0.2">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440</v>
      </c>
      <c r="AB121" s="816"/>
      <c r="AC121" s="816"/>
      <c r="AD121" s="816"/>
      <c r="AE121" s="817"/>
      <c r="AF121" s="818" t="s">
        <v>440</v>
      </c>
      <c r="AG121" s="816"/>
      <c r="AH121" s="816"/>
      <c r="AI121" s="816"/>
      <c r="AJ121" s="817"/>
      <c r="AK121" s="818" t="s">
        <v>129</v>
      </c>
      <c r="AL121" s="816"/>
      <c r="AM121" s="816"/>
      <c r="AN121" s="816"/>
      <c r="AO121" s="817"/>
      <c r="AP121" s="860" t="s">
        <v>440</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t="s">
        <v>440</v>
      </c>
      <c r="BR121" s="853"/>
      <c r="BS121" s="853"/>
      <c r="BT121" s="853"/>
      <c r="BU121" s="853"/>
      <c r="BV121" s="853" t="s">
        <v>440</v>
      </c>
      <c r="BW121" s="853"/>
      <c r="BX121" s="853"/>
      <c r="BY121" s="853"/>
      <c r="BZ121" s="853"/>
      <c r="CA121" s="853" t="s">
        <v>440</v>
      </c>
      <c r="CB121" s="853"/>
      <c r="CC121" s="853"/>
      <c r="CD121" s="853"/>
      <c r="CE121" s="853"/>
      <c r="CF121" s="911" t="s">
        <v>440</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v>156780</v>
      </c>
      <c r="DH121" s="853"/>
      <c r="DI121" s="853"/>
      <c r="DJ121" s="853"/>
      <c r="DK121" s="853"/>
      <c r="DL121" s="853">
        <v>145871</v>
      </c>
      <c r="DM121" s="853"/>
      <c r="DN121" s="853"/>
      <c r="DO121" s="853"/>
      <c r="DP121" s="853"/>
      <c r="DQ121" s="853">
        <v>150613</v>
      </c>
      <c r="DR121" s="853"/>
      <c r="DS121" s="853"/>
      <c r="DT121" s="853"/>
      <c r="DU121" s="853"/>
      <c r="DV121" s="830">
        <v>17.399999999999999</v>
      </c>
      <c r="DW121" s="830"/>
      <c r="DX121" s="830"/>
      <c r="DY121" s="830"/>
      <c r="DZ121" s="831"/>
    </row>
    <row r="122" spans="1:130" s="230" customFormat="1" ht="26.25" customHeight="1" x14ac:dyDescent="0.2">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440</v>
      </c>
      <c r="AB122" s="816"/>
      <c r="AC122" s="816"/>
      <c r="AD122" s="816"/>
      <c r="AE122" s="817"/>
      <c r="AF122" s="818" t="s">
        <v>440</v>
      </c>
      <c r="AG122" s="816"/>
      <c r="AH122" s="816"/>
      <c r="AI122" s="816"/>
      <c r="AJ122" s="817"/>
      <c r="AK122" s="818" t="s">
        <v>129</v>
      </c>
      <c r="AL122" s="816"/>
      <c r="AM122" s="816"/>
      <c r="AN122" s="816"/>
      <c r="AO122" s="817"/>
      <c r="AP122" s="860" t="s">
        <v>440</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807023</v>
      </c>
      <c r="BR122" s="881"/>
      <c r="BS122" s="881"/>
      <c r="BT122" s="881"/>
      <c r="BU122" s="881"/>
      <c r="BV122" s="881">
        <v>842192</v>
      </c>
      <c r="BW122" s="881"/>
      <c r="BX122" s="881"/>
      <c r="BY122" s="881"/>
      <c r="BZ122" s="881"/>
      <c r="CA122" s="881">
        <v>1344375</v>
      </c>
      <c r="CB122" s="881"/>
      <c r="CC122" s="881"/>
      <c r="CD122" s="881"/>
      <c r="CE122" s="881"/>
      <c r="CF122" s="882">
        <v>155.69999999999999</v>
      </c>
      <c r="CG122" s="883"/>
      <c r="CH122" s="883"/>
      <c r="CI122" s="883"/>
      <c r="CJ122" s="883"/>
      <c r="CK122" s="905"/>
      <c r="CL122" s="891"/>
      <c r="CM122" s="891"/>
      <c r="CN122" s="891"/>
      <c r="CO122" s="892"/>
      <c r="CP122" s="871" t="s">
        <v>403</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440</v>
      </c>
      <c r="DR122" s="853"/>
      <c r="DS122" s="853"/>
      <c r="DT122" s="853"/>
      <c r="DU122" s="853"/>
      <c r="DV122" s="830" t="s">
        <v>440</v>
      </c>
      <c r="DW122" s="830"/>
      <c r="DX122" s="830"/>
      <c r="DY122" s="830"/>
      <c r="DZ122" s="831"/>
    </row>
    <row r="123" spans="1:130" s="230" customFormat="1" ht="26.25" customHeight="1" x14ac:dyDescent="0.2">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440</v>
      </c>
      <c r="AG123" s="816"/>
      <c r="AH123" s="816"/>
      <c r="AI123" s="816"/>
      <c r="AJ123" s="817"/>
      <c r="AK123" s="818" t="s">
        <v>440</v>
      </c>
      <c r="AL123" s="816"/>
      <c r="AM123" s="816"/>
      <c r="AN123" s="816"/>
      <c r="AO123" s="817"/>
      <c r="AP123" s="860" t="s">
        <v>440</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471</v>
      </c>
      <c r="BP123" s="914"/>
      <c r="BQ123" s="868">
        <v>2990622</v>
      </c>
      <c r="BR123" s="869"/>
      <c r="BS123" s="869"/>
      <c r="BT123" s="869"/>
      <c r="BU123" s="869"/>
      <c r="BV123" s="869">
        <v>3002737</v>
      </c>
      <c r="BW123" s="869"/>
      <c r="BX123" s="869"/>
      <c r="BY123" s="869"/>
      <c r="BZ123" s="869"/>
      <c r="CA123" s="869">
        <v>3293603</v>
      </c>
      <c r="CB123" s="869"/>
      <c r="CC123" s="869"/>
      <c r="CD123" s="869"/>
      <c r="CE123" s="869"/>
      <c r="CF123" s="784"/>
      <c r="CG123" s="785"/>
      <c r="CH123" s="785"/>
      <c r="CI123" s="785"/>
      <c r="CJ123" s="870"/>
      <c r="CK123" s="905"/>
      <c r="CL123" s="891"/>
      <c r="CM123" s="891"/>
      <c r="CN123" s="891"/>
      <c r="CO123" s="892"/>
      <c r="CP123" s="871" t="s">
        <v>472</v>
      </c>
      <c r="CQ123" s="872"/>
      <c r="CR123" s="872"/>
      <c r="CS123" s="872"/>
      <c r="CT123" s="872"/>
      <c r="CU123" s="872"/>
      <c r="CV123" s="872"/>
      <c r="CW123" s="872"/>
      <c r="CX123" s="872"/>
      <c r="CY123" s="872"/>
      <c r="CZ123" s="872"/>
      <c r="DA123" s="872"/>
      <c r="DB123" s="872"/>
      <c r="DC123" s="872"/>
      <c r="DD123" s="872"/>
      <c r="DE123" s="872"/>
      <c r="DF123" s="873"/>
      <c r="DG123" s="815" t="s">
        <v>440</v>
      </c>
      <c r="DH123" s="816"/>
      <c r="DI123" s="816"/>
      <c r="DJ123" s="816"/>
      <c r="DK123" s="817"/>
      <c r="DL123" s="818" t="s">
        <v>129</v>
      </c>
      <c r="DM123" s="816"/>
      <c r="DN123" s="816"/>
      <c r="DO123" s="816"/>
      <c r="DP123" s="817"/>
      <c r="DQ123" s="818" t="s">
        <v>440</v>
      </c>
      <c r="DR123" s="816"/>
      <c r="DS123" s="816"/>
      <c r="DT123" s="816"/>
      <c r="DU123" s="817"/>
      <c r="DV123" s="860" t="s">
        <v>440</v>
      </c>
      <c r="DW123" s="861"/>
      <c r="DX123" s="861"/>
      <c r="DY123" s="861"/>
      <c r="DZ123" s="862"/>
    </row>
    <row r="124" spans="1:130" s="230" customFormat="1" ht="26.25" customHeight="1" thickBot="1" x14ac:dyDescent="0.25">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440</v>
      </c>
      <c r="AB124" s="816"/>
      <c r="AC124" s="816"/>
      <c r="AD124" s="816"/>
      <c r="AE124" s="817"/>
      <c r="AF124" s="818" t="s">
        <v>129</v>
      </c>
      <c r="AG124" s="816"/>
      <c r="AH124" s="816"/>
      <c r="AI124" s="816"/>
      <c r="AJ124" s="817"/>
      <c r="AK124" s="818" t="s">
        <v>440</v>
      </c>
      <c r="AL124" s="816"/>
      <c r="AM124" s="816"/>
      <c r="AN124" s="816"/>
      <c r="AO124" s="817"/>
      <c r="AP124" s="860" t="s">
        <v>440</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440</v>
      </c>
      <c r="BR124" s="867"/>
      <c r="BS124" s="867"/>
      <c r="BT124" s="867"/>
      <c r="BU124" s="867"/>
      <c r="BV124" s="867" t="s">
        <v>440</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t="s">
        <v>440</v>
      </c>
      <c r="DH124" s="800"/>
      <c r="DI124" s="800"/>
      <c r="DJ124" s="800"/>
      <c r="DK124" s="801"/>
      <c r="DL124" s="802" t="s">
        <v>440</v>
      </c>
      <c r="DM124" s="800"/>
      <c r="DN124" s="800"/>
      <c r="DO124" s="800"/>
      <c r="DP124" s="801"/>
      <c r="DQ124" s="802" t="s">
        <v>129</v>
      </c>
      <c r="DR124" s="800"/>
      <c r="DS124" s="800"/>
      <c r="DT124" s="800"/>
      <c r="DU124" s="801"/>
      <c r="DV124" s="884" t="s">
        <v>440</v>
      </c>
      <c r="DW124" s="885"/>
      <c r="DX124" s="885"/>
      <c r="DY124" s="885"/>
      <c r="DZ124" s="886"/>
    </row>
    <row r="125" spans="1:130" s="230" customFormat="1" ht="26.25" customHeight="1" x14ac:dyDescent="0.2">
      <c r="A125" s="856"/>
      <c r="B125" s="857"/>
      <c r="C125" s="851" t="s">
        <v>461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440</v>
      </c>
      <c r="AB125" s="816"/>
      <c r="AC125" s="816"/>
      <c r="AD125" s="816"/>
      <c r="AE125" s="817"/>
      <c r="AF125" s="818" t="s">
        <v>440</v>
      </c>
      <c r="AG125" s="816"/>
      <c r="AH125" s="816"/>
      <c r="AI125" s="816"/>
      <c r="AJ125" s="817"/>
      <c r="AK125" s="818" t="s">
        <v>440</v>
      </c>
      <c r="AL125" s="816"/>
      <c r="AM125" s="816"/>
      <c r="AN125" s="816"/>
      <c r="AO125" s="817"/>
      <c r="AP125" s="860" t="s">
        <v>440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440</v>
      </c>
      <c r="DM125" s="878"/>
      <c r="DN125" s="878"/>
      <c r="DO125" s="878"/>
      <c r="DP125" s="878"/>
      <c r="DQ125" s="878" t="s">
        <v>440</v>
      </c>
      <c r="DR125" s="878"/>
      <c r="DS125" s="878"/>
      <c r="DT125" s="878"/>
      <c r="DU125" s="878"/>
      <c r="DV125" s="879" t="s">
        <v>440</v>
      </c>
      <c r="DW125" s="879"/>
      <c r="DX125" s="879"/>
      <c r="DY125" s="879"/>
      <c r="DZ125" s="880"/>
    </row>
    <row r="126" spans="1:130" s="230" customFormat="1" ht="26.25" customHeight="1" thickBot="1" x14ac:dyDescent="0.25">
      <c r="A126" s="856"/>
      <c r="B126" s="857"/>
      <c r="C126" s="851" t="s">
        <v>463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129</v>
      </c>
      <c r="AB126" s="816"/>
      <c r="AC126" s="816"/>
      <c r="AD126" s="816"/>
      <c r="AE126" s="817"/>
      <c r="AF126" s="818" t="s">
        <v>129</v>
      </c>
      <c r="AG126" s="816"/>
      <c r="AH126" s="816"/>
      <c r="AI126" s="816"/>
      <c r="AJ126" s="817"/>
      <c r="AK126" s="818" t="s">
        <v>129</v>
      </c>
      <c r="AL126" s="816"/>
      <c r="AM126" s="816"/>
      <c r="AN126" s="816"/>
      <c r="AO126" s="817"/>
      <c r="AP126" s="860" t="s">
        <v>440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129</v>
      </c>
      <c r="DH126" s="853"/>
      <c r="DI126" s="853"/>
      <c r="DJ126" s="853"/>
      <c r="DK126" s="853"/>
      <c r="DL126" s="853" t="s">
        <v>440</v>
      </c>
      <c r="DM126" s="853"/>
      <c r="DN126" s="853"/>
      <c r="DO126" s="853"/>
      <c r="DP126" s="853"/>
      <c r="DQ126" s="853" t="s">
        <v>129</v>
      </c>
      <c r="DR126" s="853"/>
      <c r="DS126" s="853"/>
      <c r="DT126" s="853"/>
      <c r="DU126" s="853"/>
      <c r="DV126" s="830" t="s">
        <v>129</v>
      </c>
      <c r="DW126" s="830"/>
      <c r="DX126" s="830"/>
      <c r="DY126" s="830"/>
      <c r="DZ126" s="831"/>
    </row>
    <row r="127" spans="1:130" s="230" customFormat="1" ht="26.25" customHeight="1" x14ac:dyDescent="0.2">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440</v>
      </c>
      <c r="AB127" s="816"/>
      <c r="AC127" s="816"/>
      <c r="AD127" s="816"/>
      <c r="AE127" s="817"/>
      <c r="AF127" s="818" t="s">
        <v>129</v>
      </c>
      <c r="AG127" s="816"/>
      <c r="AH127" s="816"/>
      <c r="AI127" s="816"/>
      <c r="AJ127" s="817"/>
      <c r="AK127" s="818" t="s">
        <v>129</v>
      </c>
      <c r="AL127" s="816"/>
      <c r="AM127" s="816"/>
      <c r="AN127" s="816"/>
      <c r="AO127" s="817"/>
      <c r="AP127" s="860" t="s">
        <v>440</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440</v>
      </c>
      <c r="DH127" s="853"/>
      <c r="DI127" s="853"/>
      <c r="DJ127" s="853"/>
      <c r="DK127" s="853"/>
      <c r="DL127" s="853" t="s">
        <v>440</v>
      </c>
      <c r="DM127" s="853"/>
      <c r="DN127" s="853"/>
      <c r="DO127" s="853"/>
      <c r="DP127" s="853"/>
      <c r="DQ127" s="853" t="s">
        <v>440</v>
      </c>
      <c r="DR127" s="853"/>
      <c r="DS127" s="853"/>
      <c r="DT127" s="853"/>
      <c r="DU127" s="853"/>
      <c r="DV127" s="830" t="s">
        <v>440</v>
      </c>
      <c r="DW127" s="830"/>
      <c r="DX127" s="830"/>
      <c r="DY127" s="830"/>
      <c r="DZ127" s="831"/>
    </row>
    <row r="128" spans="1:130" s="230" customFormat="1" ht="26.25" customHeight="1" thickBot="1" x14ac:dyDescent="0.25">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t="s">
        <v>440</v>
      </c>
      <c r="AB128" s="837"/>
      <c r="AC128" s="837"/>
      <c r="AD128" s="837"/>
      <c r="AE128" s="838"/>
      <c r="AF128" s="839" t="s">
        <v>440</v>
      </c>
      <c r="AG128" s="837"/>
      <c r="AH128" s="837"/>
      <c r="AI128" s="837"/>
      <c r="AJ128" s="838"/>
      <c r="AK128" s="839">
        <v>24</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440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487</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440</v>
      </c>
      <c r="DM128" s="827"/>
      <c r="DN128" s="827"/>
      <c r="DO128" s="827"/>
      <c r="DP128" s="827"/>
      <c r="DQ128" s="827" t="s">
        <v>440</v>
      </c>
      <c r="DR128" s="827"/>
      <c r="DS128" s="827"/>
      <c r="DT128" s="827"/>
      <c r="DU128" s="827"/>
      <c r="DV128" s="828" t="s">
        <v>440</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488</v>
      </c>
      <c r="X129" s="813"/>
      <c r="Y129" s="813"/>
      <c r="Z129" s="814"/>
      <c r="AA129" s="815">
        <v>931792</v>
      </c>
      <c r="AB129" s="816"/>
      <c r="AC129" s="816"/>
      <c r="AD129" s="816"/>
      <c r="AE129" s="817"/>
      <c r="AF129" s="818">
        <v>1035458</v>
      </c>
      <c r="AG129" s="816"/>
      <c r="AH129" s="816"/>
      <c r="AI129" s="816"/>
      <c r="AJ129" s="817"/>
      <c r="AK129" s="818">
        <v>982745</v>
      </c>
      <c r="AL129" s="816"/>
      <c r="AM129" s="816"/>
      <c r="AN129" s="816"/>
      <c r="AO129" s="817"/>
      <c r="AP129" s="819"/>
      <c r="AQ129" s="820"/>
      <c r="AR129" s="820"/>
      <c r="AS129" s="820"/>
      <c r="AT129" s="821"/>
      <c r="AU129" s="233"/>
      <c r="AV129" s="233"/>
      <c r="AW129" s="233"/>
      <c r="AX129" s="787" t="s">
        <v>489</v>
      </c>
      <c r="AY129" s="788"/>
      <c r="AZ129" s="788"/>
      <c r="BA129" s="788"/>
      <c r="BB129" s="788"/>
      <c r="BC129" s="788"/>
      <c r="BD129" s="788"/>
      <c r="BE129" s="789"/>
      <c r="BF129" s="806" t="s">
        <v>129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491</v>
      </c>
      <c r="X130" s="813"/>
      <c r="Y130" s="813"/>
      <c r="Z130" s="814"/>
      <c r="AA130" s="815">
        <v>140386</v>
      </c>
      <c r="AB130" s="816"/>
      <c r="AC130" s="816"/>
      <c r="AD130" s="816"/>
      <c r="AE130" s="817"/>
      <c r="AF130" s="818">
        <v>138245</v>
      </c>
      <c r="AG130" s="816"/>
      <c r="AH130" s="816"/>
      <c r="AI130" s="816"/>
      <c r="AJ130" s="817"/>
      <c r="AK130" s="818">
        <v>119347</v>
      </c>
      <c r="AL130" s="816"/>
      <c r="AM130" s="816"/>
      <c r="AN130" s="816"/>
      <c r="AO130" s="817"/>
      <c r="AP130" s="819"/>
      <c r="AQ130" s="820"/>
      <c r="AR130" s="820"/>
      <c r="AS130" s="820"/>
      <c r="AT130" s="821"/>
      <c r="AU130" s="233"/>
      <c r="AV130" s="233"/>
      <c r="AW130" s="233"/>
      <c r="AX130" s="787" t="s">
        <v>492</v>
      </c>
      <c r="AY130" s="788"/>
      <c r="AZ130" s="788"/>
      <c r="BA130" s="788"/>
      <c r="BB130" s="788"/>
      <c r="BC130" s="788"/>
      <c r="BD130" s="788"/>
      <c r="BE130" s="789"/>
      <c r="BF130" s="790">
        <v>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493</v>
      </c>
      <c r="X131" s="797"/>
      <c r="Y131" s="797"/>
      <c r="Z131" s="798"/>
      <c r="AA131" s="799">
        <v>791406</v>
      </c>
      <c r="AB131" s="800"/>
      <c r="AC131" s="800"/>
      <c r="AD131" s="800"/>
      <c r="AE131" s="801"/>
      <c r="AF131" s="802">
        <v>897213</v>
      </c>
      <c r="AG131" s="800"/>
      <c r="AH131" s="800"/>
      <c r="AI131" s="800"/>
      <c r="AJ131" s="801"/>
      <c r="AK131" s="802">
        <v>863398</v>
      </c>
      <c r="AL131" s="800"/>
      <c r="AM131" s="800"/>
      <c r="AN131" s="800"/>
      <c r="AO131" s="801"/>
      <c r="AP131" s="803"/>
      <c r="AQ131" s="804"/>
      <c r="AR131" s="804"/>
      <c r="AS131" s="804"/>
      <c r="AT131" s="805"/>
      <c r="AU131" s="233"/>
      <c r="AV131" s="233"/>
      <c r="AW131" s="233"/>
      <c r="AX131" s="765" t="s">
        <v>494</v>
      </c>
      <c r="AY131" s="766"/>
      <c r="AZ131" s="766"/>
      <c r="BA131" s="766"/>
      <c r="BB131" s="766"/>
      <c r="BC131" s="766"/>
      <c r="BD131" s="766"/>
      <c r="BE131" s="767"/>
      <c r="BF131" s="768" t="s">
        <v>440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4.7937468250000004</v>
      </c>
      <c r="AB132" s="781"/>
      <c r="AC132" s="781"/>
      <c r="AD132" s="781"/>
      <c r="AE132" s="782"/>
      <c r="AF132" s="783">
        <v>4.9886704719999999</v>
      </c>
      <c r="AG132" s="781"/>
      <c r="AH132" s="781"/>
      <c r="AI132" s="781"/>
      <c r="AJ132" s="782"/>
      <c r="AK132" s="783">
        <v>8.4322641469999997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5.2</v>
      </c>
      <c r="AB133" s="760"/>
      <c r="AC133" s="760"/>
      <c r="AD133" s="760"/>
      <c r="AE133" s="761"/>
      <c r="AF133" s="759">
        <v>5</v>
      </c>
      <c r="AG133" s="760"/>
      <c r="AH133" s="760"/>
      <c r="AI133" s="760"/>
      <c r="AJ133" s="761"/>
      <c r="AK133" s="759">
        <v>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VVRrDuPqAMsLhPMgzXOrhKPIVnNXVjUjZYt1uajiGuOvwHpxP1dLD7cdfYkkBbenW6mf+eb4NScl1SoLUrKgA==" saltValue="CySQ4citb2EP5qKCUlI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70" zoomScaleNormal="85" zoomScaleSheetLayoutView="70" workbookViewId="0">
      <selection activeCell="C8" sqref="C8"/>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5l3rn3WxgiY/oMeGtT6NpdKzvQHK36IJGU34ZVoggYnmcQlWfLL6X2KKhL7CzrcNq1iTwaL0lgChpOjhRQ1ubw==" saltValue="UUS39MHbtY65eEZSOpiU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70" zoomScaleNormal="70" zoomScaleSheetLayoutView="55" workbookViewId="0">
      <selection activeCell="A7" sqref="A7:XFD7"/>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i4en3yv1/zH5rUecRW00sPibkvGOAS2cko2UQd8cHGswdHkjCubil6M48ibF7nQDPk4Dp+N/ciUgXDvZfa5wQ==" saltValue="TwmHRzvU/TX+X0rtGiVh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501</v>
      </c>
      <c r="AP7" s="272"/>
      <c r="AQ7" s="273" t="s">
        <v>502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503</v>
      </c>
      <c r="AQ8" s="279" t="s">
        <v>504</v>
      </c>
      <c r="AR8" s="280" t="s">
        <v>505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506</v>
      </c>
      <c r="AL9" s="1167"/>
      <c r="AM9" s="1167"/>
      <c r="AN9" s="1168"/>
      <c r="AO9" s="281">
        <v>337556</v>
      </c>
      <c r="AP9" s="281">
        <v>398531</v>
      </c>
      <c r="AQ9" s="282">
        <v>239803</v>
      </c>
      <c r="AR9" s="283">
        <v>66.2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507</v>
      </c>
      <c r="AL10" s="1167"/>
      <c r="AM10" s="1167"/>
      <c r="AN10" s="1168"/>
      <c r="AO10" s="284">
        <v>1778</v>
      </c>
      <c r="AP10" s="284">
        <v>2099</v>
      </c>
      <c r="AQ10" s="285">
        <v>35073</v>
      </c>
      <c r="AR10" s="286">
        <v>-94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508</v>
      </c>
      <c r="AL11" s="1167"/>
      <c r="AM11" s="1167"/>
      <c r="AN11" s="1168"/>
      <c r="AO11" s="284" t="s">
        <v>509</v>
      </c>
      <c r="AP11" s="284" t="s">
        <v>509</v>
      </c>
      <c r="AQ11" s="285">
        <v>3640</v>
      </c>
      <c r="AR11" s="286" t="s">
        <v>509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510</v>
      </c>
      <c r="AL12" s="1167"/>
      <c r="AM12" s="1167"/>
      <c r="AN12" s="1168"/>
      <c r="AO12" s="284" t="s">
        <v>509</v>
      </c>
      <c r="AP12" s="284" t="s">
        <v>509</v>
      </c>
      <c r="AQ12" s="285" t="s">
        <v>509</v>
      </c>
      <c r="AR12" s="286" t="s">
        <v>509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511</v>
      </c>
      <c r="AL13" s="1167"/>
      <c r="AM13" s="1167"/>
      <c r="AN13" s="1168"/>
      <c r="AO13" s="284">
        <v>6205</v>
      </c>
      <c r="AP13" s="284">
        <v>7326</v>
      </c>
      <c r="AQ13" s="285">
        <v>11407</v>
      </c>
      <c r="AR13" s="286">
        <v>-35.799999999999997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512</v>
      </c>
      <c r="AL14" s="1167"/>
      <c r="AM14" s="1167"/>
      <c r="AN14" s="1168"/>
      <c r="AO14" s="284">
        <v>9708</v>
      </c>
      <c r="AP14" s="284">
        <v>11462</v>
      </c>
      <c r="AQ14" s="285">
        <v>4585</v>
      </c>
      <c r="AR14" s="286">
        <v>150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513</v>
      </c>
      <c r="AL15" s="1170"/>
      <c r="AM15" s="1170"/>
      <c r="AN15" s="1171"/>
      <c r="AO15" s="284">
        <v>-24091</v>
      </c>
      <c r="AP15" s="284">
        <v>-28443</v>
      </c>
      <c r="AQ15" s="285">
        <v>-18839</v>
      </c>
      <c r="AR15" s="286">
        <v>51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331156</v>
      </c>
      <c r="AP16" s="284">
        <v>390975</v>
      </c>
      <c r="AQ16" s="285">
        <v>275669</v>
      </c>
      <c r="AR16" s="286">
        <v>41.8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518</v>
      </c>
      <c r="AL21" s="1173"/>
      <c r="AM21" s="1173"/>
      <c r="AN21" s="1174"/>
      <c r="AO21" s="297">
        <v>36.6</v>
      </c>
      <c r="AP21" s="298">
        <v>23.86</v>
      </c>
      <c r="AQ21" s="299">
        <v>12.74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519</v>
      </c>
      <c r="AL22" s="1173"/>
      <c r="AM22" s="1173"/>
      <c r="AN22" s="1174"/>
      <c r="AO22" s="302">
        <v>94</v>
      </c>
      <c r="AP22" s="303">
        <v>95.5</v>
      </c>
      <c r="AQ22" s="304">
        <v>-1.5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501</v>
      </c>
      <c r="AP30" s="272"/>
      <c r="AQ30" s="273" t="s">
        <v>502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523</v>
      </c>
      <c r="AL32" s="1157"/>
      <c r="AM32" s="1157"/>
      <c r="AN32" s="1158"/>
      <c r="AO32" s="312">
        <v>154561</v>
      </c>
      <c r="AP32" s="312">
        <v>182481</v>
      </c>
      <c r="AQ32" s="313">
        <v>162926</v>
      </c>
      <c r="AR32" s="314">
        <v>12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524</v>
      </c>
      <c r="AL33" s="1157"/>
      <c r="AM33" s="1157"/>
      <c r="AN33" s="1158"/>
      <c r="AO33" s="312" t="s">
        <v>509</v>
      </c>
      <c r="AP33" s="312" t="s">
        <v>509</v>
      </c>
      <c r="AQ33" s="313" t="s">
        <v>509</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525</v>
      </c>
      <c r="AL34" s="1157"/>
      <c r="AM34" s="1157"/>
      <c r="AN34" s="1158"/>
      <c r="AO34" s="312" t="s">
        <v>509</v>
      </c>
      <c r="AP34" s="312" t="s">
        <v>509</v>
      </c>
      <c r="AQ34" s="313">
        <v>4</v>
      </c>
      <c r="AR34" s="314" t="s">
        <v>509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526</v>
      </c>
      <c r="AL35" s="1157"/>
      <c r="AM35" s="1157"/>
      <c r="AN35" s="1158"/>
      <c r="AO35" s="312">
        <v>37614</v>
      </c>
      <c r="AP35" s="312">
        <v>44409</v>
      </c>
      <c r="AQ35" s="313">
        <v>33512</v>
      </c>
      <c r="AR35" s="314">
        <v>32.5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527</v>
      </c>
      <c r="AL36" s="1157"/>
      <c r="AM36" s="1157"/>
      <c r="AN36" s="1158"/>
      <c r="AO36" s="312" t="s">
        <v>509</v>
      </c>
      <c r="AP36" s="312" t="s">
        <v>509</v>
      </c>
      <c r="AQ36" s="313">
        <v>2866</v>
      </c>
      <c r="AR36" s="314" t="s">
        <v>509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528</v>
      </c>
      <c r="AL37" s="1157"/>
      <c r="AM37" s="1157"/>
      <c r="AN37" s="1158"/>
      <c r="AO37" s="312" t="s">
        <v>509</v>
      </c>
      <c r="AP37" s="312" t="s">
        <v>509</v>
      </c>
      <c r="AQ37" s="313">
        <v>1429</v>
      </c>
      <c r="AR37" s="314" t="s">
        <v>509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529</v>
      </c>
      <c r="AL38" s="1160"/>
      <c r="AM38" s="1160"/>
      <c r="AN38" s="1161"/>
      <c r="AO38" s="315" t="s">
        <v>509</v>
      </c>
      <c r="AP38" s="315" t="s">
        <v>509</v>
      </c>
      <c r="AQ38" s="316">
        <v>30</v>
      </c>
      <c r="AR38" s="304" t="s">
        <v>509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530</v>
      </c>
      <c r="AL39" s="1160"/>
      <c r="AM39" s="1160"/>
      <c r="AN39" s="1161"/>
      <c r="AO39" s="312">
        <v>-24</v>
      </c>
      <c r="AP39" s="312">
        <v>-28</v>
      </c>
      <c r="AQ39" s="313">
        <v>-7390</v>
      </c>
      <c r="AR39" s="314">
        <v>-99.6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531</v>
      </c>
      <c r="AL40" s="1157"/>
      <c r="AM40" s="1157"/>
      <c r="AN40" s="1158"/>
      <c r="AO40" s="312">
        <v>-119347</v>
      </c>
      <c r="AP40" s="312">
        <v>-140906</v>
      </c>
      <c r="AQ40" s="313">
        <v>-136323</v>
      </c>
      <c r="AR40" s="314">
        <v>3.4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299</v>
      </c>
      <c r="AL41" s="1163"/>
      <c r="AM41" s="1163"/>
      <c r="AN41" s="1164"/>
      <c r="AO41" s="312">
        <v>72804</v>
      </c>
      <c r="AP41" s="312">
        <v>85955</v>
      </c>
      <c r="AQ41" s="313">
        <v>57054</v>
      </c>
      <c r="AR41" s="314">
        <v>50.7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501</v>
      </c>
      <c r="AN49" s="1151" t="s">
        <v>535</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536</v>
      </c>
      <c r="AO50" s="329" t="s">
        <v>537</v>
      </c>
      <c r="AP50" s="330" t="s">
        <v>538</v>
      </c>
      <c r="AQ50" s="331" t="s">
        <v>539</v>
      </c>
      <c r="AR50" s="332" t="s">
        <v>540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487996</v>
      </c>
      <c r="AN51" s="334">
        <v>524727</v>
      </c>
      <c r="AO51" s="335">
        <v>12.8</v>
      </c>
      <c r="AP51" s="336">
        <v>271581</v>
      </c>
      <c r="AQ51" s="337">
        <v>-6.7</v>
      </c>
      <c r="AR51" s="338">
        <v>19.5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202955</v>
      </c>
      <c r="AN52" s="342">
        <v>218231</v>
      </c>
      <c r="AO52" s="343">
        <v>165.1</v>
      </c>
      <c r="AP52" s="344">
        <v>117844</v>
      </c>
      <c r="AQ52" s="345">
        <v>-1</v>
      </c>
      <c r="AR52" s="346">
        <v>166.1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278766</v>
      </c>
      <c r="AN53" s="334">
        <v>304996</v>
      </c>
      <c r="AO53" s="335">
        <v>-41.9</v>
      </c>
      <c r="AP53" s="336">
        <v>268375</v>
      </c>
      <c r="AQ53" s="337">
        <v>-1.2</v>
      </c>
      <c r="AR53" s="338">
        <v>-40.700000000000003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61707</v>
      </c>
      <c r="AN54" s="342">
        <v>67513</v>
      </c>
      <c r="AO54" s="343">
        <v>-69.099999999999994</v>
      </c>
      <c r="AP54" s="344">
        <v>119602</v>
      </c>
      <c r="AQ54" s="345">
        <v>1.5</v>
      </c>
      <c r="AR54" s="346">
        <v>-70.599999999999994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293286</v>
      </c>
      <c r="AN55" s="334">
        <v>321586</v>
      </c>
      <c r="AO55" s="335">
        <v>5.4</v>
      </c>
      <c r="AP55" s="336">
        <v>301035</v>
      </c>
      <c r="AQ55" s="337">
        <v>12.2</v>
      </c>
      <c r="AR55" s="338">
        <v>-6.8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93628</v>
      </c>
      <c r="AN56" s="342">
        <v>102662</v>
      </c>
      <c r="AO56" s="343">
        <v>52.1</v>
      </c>
      <c r="AP56" s="344">
        <v>154376</v>
      </c>
      <c r="AQ56" s="345">
        <v>29.1</v>
      </c>
      <c r="AR56" s="346">
        <v>23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477191</v>
      </c>
      <c r="AN57" s="334">
        <v>546611</v>
      </c>
      <c r="AO57" s="335">
        <v>70</v>
      </c>
      <c r="AP57" s="336">
        <v>277467</v>
      </c>
      <c r="AQ57" s="337">
        <v>-7.8</v>
      </c>
      <c r="AR57" s="338">
        <v>77.8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244443</v>
      </c>
      <c r="AN58" s="342">
        <v>280003</v>
      </c>
      <c r="AO58" s="343">
        <v>172.7</v>
      </c>
      <c r="AP58" s="344">
        <v>128378</v>
      </c>
      <c r="AQ58" s="345">
        <v>-16.8</v>
      </c>
      <c r="AR58" s="346">
        <v>189.5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814491</v>
      </c>
      <c r="AN59" s="334">
        <v>961619</v>
      </c>
      <c r="AO59" s="335">
        <v>75.900000000000006</v>
      </c>
      <c r="AP59" s="336">
        <v>282256</v>
      </c>
      <c r="AQ59" s="337">
        <v>1.7</v>
      </c>
      <c r="AR59" s="338">
        <v>74.2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685663</v>
      </c>
      <c r="AN60" s="342">
        <v>809519</v>
      </c>
      <c r="AO60" s="343">
        <v>189.1</v>
      </c>
      <c r="AP60" s="344">
        <v>145453</v>
      </c>
      <c r="AQ60" s="345">
        <v>13.3</v>
      </c>
      <c r="AR60" s="346">
        <v>175.8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470346</v>
      </c>
      <c r="AN61" s="349">
        <v>531908</v>
      </c>
      <c r="AO61" s="350">
        <v>24.4</v>
      </c>
      <c r="AP61" s="351">
        <v>280143</v>
      </c>
      <c r="AQ61" s="352">
        <v>-0.4</v>
      </c>
      <c r="AR61" s="338">
        <v>24.8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257679</v>
      </c>
      <c r="AN62" s="342">
        <v>295586</v>
      </c>
      <c r="AO62" s="343">
        <v>102</v>
      </c>
      <c r="AP62" s="344">
        <v>133131</v>
      </c>
      <c r="AQ62" s="345">
        <v>5.2</v>
      </c>
      <c r="AR62" s="346">
        <v>96.8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4xMoiq4QEcacGwTtNbm2prvM58bMVVqHhVD1/XWoOCXZmFHeU6S/lG7rq7PJwfnDSn+zJ5AUwgQGe7chxAXQ==" saltValue="hQu+lCHmqzM5BzYNdndK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1" spans="125:125" ht="13.5" hidden="1" customHeight="1" x14ac:dyDescent="0.2">
      <c r="DU121" s="259"/>
    </row>
  </sheetData>
  <sheetProtection algorithmName="SHA-512" hashValue="trFtQ6DoFOW7XBts4wHWn3Goly89mSXc/tLDuVgx0a75yahNH8DX1dmd/dJX/myfra4awiaqo5xTVGazVcyO3g==" saltValue="k/jyckKCyDLfxHS56mTj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Wd7hOzX23K8N3KvOxhAFiyAsDHjQVh5lNyhzZaXWp17aL/mMMA5JqDmykrxvzI0bCURKLykwRUxGJRzzxHiwCw==" saltValue="i0tqMX5JmK0UjsImArYY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zoomScale="70" zoomScaleNormal="70" zoomScaleSheetLayoutView="100" workbookViewId="0">
      <selection activeCell="I47" sqref="I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75" t="s">
        <v>3</v>
      </c>
      <c r="D47" s="1175"/>
      <c r="E47" s="1176"/>
      <c r="F47" s="11">
        <v>77.61</v>
      </c>
      <c r="G47" s="12">
        <v>79.849999999999994</v>
      </c>
      <c r="H47" s="12">
        <v>73.78</v>
      </c>
      <c r="I47" s="12">
        <v>69.63</v>
      </c>
      <c r="J47" s="13">
        <v>73.430000000000007</v>
      </c>
    </row>
    <row r="48" spans="2:10" ht="57.75" customHeight="1" x14ac:dyDescent="0.2">
      <c r="B48" s="14"/>
      <c r="C48" s="1177" t="s">
        <v>4</v>
      </c>
      <c r="D48" s="1177"/>
      <c r="E48" s="1178"/>
      <c r="F48" s="15">
        <v>13.27</v>
      </c>
      <c r="G48" s="16">
        <v>1.84</v>
      </c>
      <c r="H48" s="16">
        <v>9.36</v>
      </c>
      <c r="I48" s="16">
        <v>10.09</v>
      </c>
      <c r="J48" s="17">
        <v>17.21</v>
      </c>
    </row>
    <row r="49" spans="2:10" ht="57.75" customHeight="1" thickBot="1" x14ac:dyDescent="0.25">
      <c r="B49" s="18"/>
      <c r="C49" s="1179" t="s">
        <v>5</v>
      </c>
      <c r="D49" s="1179"/>
      <c r="E49" s="1180"/>
      <c r="F49" s="19" t="s">
        <v>556</v>
      </c>
      <c r="G49" s="20" t="s">
        <v>557</v>
      </c>
      <c r="H49" s="20">
        <v>4.1399999999999997</v>
      </c>
      <c r="I49" s="20">
        <v>4.9000000000000004</v>
      </c>
      <c r="J49" s="21">
        <v>6.65</v>
      </c>
    </row>
    <row r="50" spans="2:10" ht="13.2" x14ac:dyDescent="0.2"/>
  </sheetData>
  <sheetProtection algorithmName="SHA-512" hashValue="m8G+08Q5lteCJgEMyILimx6MaIC2z6RcVH72iC76FmJ3Nb0Y6vO+uoFDFStWuOvJD1+B6pPepAFLUHaARPRF6g==" saltValue="r3BelnD6Xw/Pv/Ho2zC3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87" t="s">
        <v>558</v>
      </c>
      <c r="D34" s="1187"/>
      <c r="E34" s="1188"/>
      <c r="F34" s="32">
        <v>13.25</v>
      </c>
      <c r="G34" s="33">
        <v>1.82</v>
      </c>
      <c r="H34" s="33">
        <v>9.34</v>
      </c>
      <c r="I34" s="33">
        <v>10.07</v>
      </c>
      <c r="J34" s="34">
        <v>17.190000000000001</v>
      </c>
      <c r="K34" s="22"/>
      <c r="L34" s="22"/>
      <c r="M34" s="22"/>
      <c r="N34" s="22"/>
      <c r="O34" s="22"/>
      <c r="P34" s="22"/>
    </row>
    <row r="35" spans="1:16" ht="39" customHeight="1" x14ac:dyDescent="0.2">
      <c r="A35" s="22"/>
      <c r="B35" s="35"/>
      <c r="C35" s="1181" t="s">
        <v>559</v>
      </c>
      <c r="D35" s="1182"/>
      <c r="E35" s="1183"/>
      <c r="F35" s="36">
        <v>0.87</v>
      </c>
      <c r="G35" s="37">
        <v>1.76</v>
      </c>
      <c r="H35" s="37">
        <v>0.34</v>
      </c>
      <c r="I35" s="37">
        <v>1.37</v>
      </c>
      <c r="J35" s="38">
        <v>3.06</v>
      </c>
      <c r="K35" s="22"/>
      <c r="L35" s="22"/>
      <c r="M35" s="22"/>
      <c r="N35" s="22"/>
      <c r="O35" s="22"/>
      <c r="P35" s="22"/>
    </row>
    <row r="36" spans="1:16" ht="39" customHeight="1" x14ac:dyDescent="0.2">
      <c r="A36" s="22"/>
      <c r="B36" s="35"/>
      <c r="C36" s="1181" t="s">
        <v>560</v>
      </c>
      <c r="D36" s="1182"/>
      <c r="E36" s="1183"/>
      <c r="F36" s="36">
        <v>0.56999999999999995</v>
      </c>
      <c r="G36" s="37">
        <v>0.8</v>
      </c>
      <c r="H36" s="37">
        <v>0.35</v>
      </c>
      <c r="I36" s="37">
        <v>0.74</v>
      </c>
      <c r="J36" s="38">
        <v>1.71</v>
      </c>
      <c r="K36" s="22"/>
      <c r="L36" s="22"/>
      <c r="M36" s="22"/>
      <c r="N36" s="22"/>
      <c r="O36" s="22"/>
      <c r="P36" s="22"/>
    </row>
    <row r="37" spans="1:16" ht="39" customHeight="1" x14ac:dyDescent="0.2">
      <c r="A37" s="22"/>
      <c r="B37" s="35"/>
      <c r="C37" s="1181" t="s">
        <v>561</v>
      </c>
      <c r="D37" s="1182"/>
      <c r="E37" s="1183"/>
      <c r="F37" s="36">
        <v>0.51</v>
      </c>
      <c r="G37" s="37">
        <v>0</v>
      </c>
      <c r="H37" s="37">
        <v>0.05</v>
      </c>
      <c r="I37" s="37">
        <v>0</v>
      </c>
      <c r="J37" s="38">
        <v>0.87</v>
      </c>
      <c r="K37" s="22"/>
      <c r="L37" s="22"/>
      <c r="M37" s="22"/>
      <c r="N37" s="22"/>
      <c r="O37" s="22"/>
      <c r="P37" s="22"/>
    </row>
    <row r="38" spans="1:16" ht="39" customHeight="1" x14ac:dyDescent="0.2">
      <c r="A38" s="22"/>
      <c r="B38" s="35"/>
      <c r="C38" s="1181" t="s">
        <v>562</v>
      </c>
      <c r="D38" s="1182"/>
      <c r="E38" s="1183"/>
      <c r="F38" s="36">
        <v>1.45</v>
      </c>
      <c r="G38" s="37">
        <v>0.15</v>
      </c>
      <c r="H38" s="37">
        <v>7.0000000000000007E-2</v>
      </c>
      <c r="I38" s="37">
        <v>0.04</v>
      </c>
      <c r="J38" s="38">
        <v>0.62</v>
      </c>
      <c r="K38" s="22"/>
      <c r="L38" s="22"/>
      <c r="M38" s="22"/>
      <c r="N38" s="22"/>
      <c r="O38" s="22"/>
      <c r="P38" s="22"/>
    </row>
    <row r="39" spans="1:16" ht="39" customHeight="1" x14ac:dyDescent="0.2">
      <c r="A39" s="22"/>
      <c r="B39" s="35"/>
      <c r="C39" s="1181" t="s">
        <v>563</v>
      </c>
      <c r="D39" s="1182"/>
      <c r="E39" s="1183"/>
      <c r="F39" s="36">
        <v>4.54</v>
      </c>
      <c r="G39" s="37">
        <v>2.91</v>
      </c>
      <c r="H39" s="37">
        <v>1.49</v>
      </c>
      <c r="I39" s="37">
        <v>1.32</v>
      </c>
      <c r="J39" s="38">
        <v>0.38</v>
      </c>
      <c r="K39" s="22"/>
      <c r="L39" s="22"/>
      <c r="M39" s="22"/>
      <c r="N39" s="22"/>
      <c r="O39" s="22"/>
      <c r="P39" s="22"/>
    </row>
    <row r="40" spans="1:16" ht="39" customHeight="1" x14ac:dyDescent="0.2">
      <c r="A40" s="22"/>
      <c r="B40" s="35"/>
      <c r="C40" s="1181" t="s">
        <v>564</v>
      </c>
      <c r="D40" s="1182"/>
      <c r="E40" s="1183"/>
      <c r="F40" s="36">
        <v>0.1</v>
      </c>
      <c r="G40" s="37">
        <v>0.04</v>
      </c>
      <c r="H40" s="37">
        <v>0.02</v>
      </c>
      <c r="I40" s="37">
        <v>0.09</v>
      </c>
      <c r="J40" s="38">
        <v>0.24</v>
      </c>
      <c r="K40" s="22"/>
      <c r="L40" s="22"/>
      <c r="M40" s="22"/>
      <c r="N40" s="22"/>
      <c r="O40" s="22"/>
      <c r="P40" s="22"/>
    </row>
    <row r="41" spans="1:16" ht="39" customHeight="1" x14ac:dyDescent="0.2">
      <c r="A41" s="22"/>
      <c r="B41" s="35"/>
      <c r="C41" s="1181" t="s">
        <v>565</v>
      </c>
      <c r="D41" s="1182"/>
      <c r="E41" s="1183"/>
      <c r="F41" s="36">
        <v>0.8</v>
      </c>
      <c r="G41" s="37">
        <v>0.7</v>
      </c>
      <c r="H41" s="37">
        <v>0.54</v>
      </c>
      <c r="I41" s="37">
        <v>0.22</v>
      </c>
      <c r="J41" s="38">
        <v>0.23</v>
      </c>
      <c r="K41" s="22"/>
      <c r="L41" s="22"/>
      <c r="M41" s="22"/>
      <c r="N41" s="22"/>
      <c r="O41" s="22"/>
      <c r="P41" s="22"/>
    </row>
    <row r="42" spans="1:16" ht="39" customHeight="1" x14ac:dyDescent="0.2">
      <c r="A42" s="22"/>
      <c r="B42" s="39"/>
      <c r="C42" s="1181" t="s">
        <v>566</v>
      </c>
      <c r="D42" s="1182"/>
      <c r="E42" s="1183"/>
      <c r="F42" s="36" t="s">
        <v>509</v>
      </c>
      <c r="G42" s="37" t="s">
        <v>509</v>
      </c>
      <c r="H42" s="37" t="s">
        <v>509</v>
      </c>
      <c r="I42" s="37" t="s">
        <v>509</v>
      </c>
      <c r="J42" s="38" t="s">
        <v>509</v>
      </c>
      <c r="K42" s="22"/>
      <c r="L42" s="22"/>
      <c r="M42" s="22"/>
      <c r="N42" s="22"/>
      <c r="O42" s="22"/>
      <c r="P42" s="22"/>
    </row>
    <row r="43" spans="1:16" ht="39" customHeight="1" thickBot="1" x14ac:dyDescent="0.25">
      <c r="A43" s="22"/>
      <c r="B43" s="40"/>
      <c r="C43" s="1184" t="s">
        <v>567</v>
      </c>
      <c r="D43" s="1185"/>
      <c r="E43" s="1186"/>
      <c r="F43" s="41">
        <v>1.26</v>
      </c>
      <c r="G43" s="42">
        <v>0.01</v>
      </c>
      <c r="H43" s="42">
        <v>0.02</v>
      </c>
      <c r="I43" s="42">
        <v>0.02</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7y98a8LYYr4jwk4vkVKZQgGcIfOiGZg+Stv4IkAiMRbb8W6sdxBjdaF6Ccjt4T76Vrh6LVjBri3+9MdA/dxDg==" saltValue="RlAz6icPYMd7qUPy79q7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4"/>
  <sheetViews>
    <sheetView showGridLines="0" zoomScale="85" zoomScaleNormal="85"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153</v>
      </c>
      <c r="L45" s="60">
        <v>148</v>
      </c>
      <c r="M45" s="60">
        <v>144</v>
      </c>
      <c r="N45" s="60">
        <v>150</v>
      </c>
      <c r="O45" s="61">
        <v>155</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509</v>
      </c>
      <c r="L46" s="64" t="s">
        <v>509</v>
      </c>
      <c r="M46" s="64" t="s">
        <v>509</v>
      </c>
      <c r="N46" s="64" t="s">
        <v>509</v>
      </c>
      <c r="O46" s="65" t="s">
        <v>509</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509</v>
      </c>
      <c r="L47" s="64" t="s">
        <v>509</v>
      </c>
      <c r="M47" s="64" t="s">
        <v>509</v>
      </c>
      <c r="N47" s="64" t="s">
        <v>509</v>
      </c>
      <c r="O47" s="65" t="s">
        <v>509</v>
      </c>
      <c r="P47" s="48"/>
      <c r="Q47" s="48"/>
      <c r="R47" s="48"/>
      <c r="S47" s="48"/>
      <c r="T47" s="48"/>
      <c r="U47" s="48"/>
    </row>
    <row r="48" spans="1:21" ht="30.75" customHeight="1" x14ac:dyDescent="0.2">
      <c r="A48" s="48"/>
      <c r="B48" s="1214"/>
      <c r="C48" s="1215"/>
      <c r="D48" s="62"/>
      <c r="E48" s="1191" t="s">
        <v>15</v>
      </c>
      <c r="F48" s="1191"/>
      <c r="G48" s="1191"/>
      <c r="H48" s="1191"/>
      <c r="I48" s="1191"/>
      <c r="J48" s="1192"/>
      <c r="K48" s="63">
        <v>49</v>
      </c>
      <c r="L48" s="64">
        <v>32</v>
      </c>
      <c r="M48" s="64">
        <v>35</v>
      </c>
      <c r="N48" s="64">
        <v>33</v>
      </c>
      <c r="O48" s="65">
        <v>38</v>
      </c>
      <c r="P48" s="48"/>
      <c r="Q48" s="48"/>
      <c r="R48" s="48"/>
      <c r="S48" s="48"/>
      <c r="T48" s="48"/>
      <c r="U48" s="48"/>
    </row>
    <row r="49" spans="1:21" ht="30.75" customHeight="1" x14ac:dyDescent="0.2">
      <c r="A49" s="48"/>
      <c r="B49" s="1214"/>
      <c r="C49" s="1215"/>
      <c r="D49" s="62"/>
      <c r="E49" s="1191" t="s">
        <v>16</v>
      </c>
      <c r="F49" s="1191"/>
      <c r="G49" s="1191"/>
      <c r="H49" s="1191"/>
      <c r="I49" s="1191"/>
      <c r="J49" s="1192"/>
      <c r="K49" s="63" t="s">
        <v>509</v>
      </c>
      <c r="L49" s="64" t="s">
        <v>509</v>
      </c>
      <c r="M49" s="64" t="s">
        <v>509</v>
      </c>
      <c r="N49" s="64" t="s">
        <v>509</v>
      </c>
      <c r="O49" s="65" t="s">
        <v>509</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509</v>
      </c>
      <c r="L50" s="64" t="s">
        <v>509</v>
      </c>
      <c r="M50" s="64" t="s">
        <v>509</v>
      </c>
      <c r="N50" s="64" t="s">
        <v>509</v>
      </c>
      <c r="O50" s="65" t="s">
        <v>509</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509</v>
      </c>
      <c r="L51" s="64" t="s">
        <v>509</v>
      </c>
      <c r="M51" s="64" t="s">
        <v>509</v>
      </c>
      <c r="N51" s="64" t="s">
        <v>509</v>
      </c>
      <c r="O51" s="65" t="s">
        <v>509</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161</v>
      </c>
      <c r="L52" s="64">
        <v>143</v>
      </c>
      <c r="M52" s="64">
        <v>140</v>
      </c>
      <c r="N52" s="64">
        <v>138</v>
      </c>
      <c r="O52" s="65">
        <v>119</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41</v>
      </c>
      <c r="L53" s="69">
        <v>37</v>
      </c>
      <c r="M53" s="69">
        <v>39</v>
      </c>
      <c r="N53" s="69">
        <v>45</v>
      </c>
      <c r="O53" s="70">
        <v>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xAq9uh0VhizgDO9Yq7xFiak6kL5Wv0yfVZAeOH0hzsLe8WkHV+e7rWRDxMy5eVEJMWEB5VoCWs1kcQAFYnVFg==" saltValue="UW1ShkP1baFNRQKs3v/l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5"/>
  <sheetViews>
    <sheetView showGridLines="0" zoomScale="70" zoomScaleNormal="70" zoomScaleSheetLayoutView="100" workbookViewId="0">
      <selection activeCell="A2" sqref="A2"/>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232" t="s">
        <v>32</v>
      </c>
      <c r="C41" s="1233"/>
      <c r="D41" s="105"/>
      <c r="E41" s="1234" t="s">
        <v>33</v>
      </c>
      <c r="F41" s="1234"/>
      <c r="G41" s="1234"/>
      <c r="H41" s="1235"/>
      <c r="I41" s="355">
        <v>1311</v>
      </c>
      <c r="J41" s="356">
        <v>1278</v>
      </c>
      <c r="K41" s="356">
        <v>1271</v>
      </c>
      <c r="L41" s="356">
        <v>1327</v>
      </c>
      <c r="M41" s="357">
        <v>1833</v>
      </c>
    </row>
    <row r="42" spans="2:13" ht="27.75" customHeight="1" x14ac:dyDescent="0.2">
      <c r="B42" s="1222"/>
      <c r="C42" s="1223"/>
      <c r="D42" s="106"/>
      <c r="E42" s="1226" t="s">
        <v>34</v>
      </c>
      <c r="F42" s="1226"/>
      <c r="G42" s="1226"/>
      <c r="H42" s="1227"/>
      <c r="I42" s="358">
        <v>43</v>
      </c>
      <c r="J42" s="359">
        <v>41</v>
      </c>
      <c r="K42" s="359">
        <v>38</v>
      </c>
      <c r="L42" s="359">
        <v>357</v>
      </c>
      <c r="M42" s="360">
        <v>34</v>
      </c>
    </row>
    <row r="43" spans="2:13" ht="27.75" customHeight="1" x14ac:dyDescent="0.2">
      <c r="B43" s="1222"/>
      <c r="C43" s="1223"/>
      <c r="D43" s="106"/>
      <c r="E43" s="1226" t="s">
        <v>35</v>
      </c>
      <c r="F43" s="1226"/>
      <c r="G43" s="1226"/>
      <c r="H43" s="1227"/>
      <c r="I43" s="358">
        <v>555</v>
      </c>
      <c r="J43" s="359">
        <v>430</v>
      </c>
      <c r="K43" s="359">
        <v>402</v>
      </c>
      <c r="L43" s="359">
        <v>392</v>
      </c>
      <c r="M43" s="360">
        <v>404</v>
      </c>
    </row>
    <row r="44" spans="2:13" ht="27.75" customHeight="1" x14ac:dyDescent="0.2">
      <c r="B44" s="1222"/>
      <c r="C44" s="1223"/>
      <c r="D44" s="106"/>
      <c r="E44" s="1226" t="s">
        <v>36</v>
      </c>
      <c r="F44" s="1226"/>
      <c r="G44" s="1226"/>
      <c r="H44" s="1227"/>
      <c r="I44" s="358" t="s">
        <v>509</v>
      </c>
      <c r="J44" s="359" t="s">
        <v>509</v>
      </c>
      <c r="K44" s="359" t="s">
        <v>509</v>
      </c>
      <c r="L44" s="359" t="s">
        <v>509</v>
      </c>
      <c r="M44" s="360" t="s">
        <v>509</v>
      </c>
    </row>
    <row r="45" spans="2:13" ht="27.75" customHeight="1" x14ac:dyDescent="0.2">
      <c r="B45" s="1222"/>
      <c r="C45" s="1223"/>
      <c r="D45" s="106"/>
      <c r="E45" s="1226" t="s">
        <v>37</v>
      </c>
      <c r="F45" s="1226"/>
      <c r="G45" s="1226"/>
      <c r="H45" s="1227"/>
      <c r="I45" s="358">
        <v>138</v>
      </c>
      <c r="J45" s="359">
        <v>149</v>
      </c>
      <c r="K45" s="359">
        <v>155</v>
      </c>
      <c r="L45" s="359">
        <v>138</v>
      </c>
      <c r="M45" s="360">
        <v>129</v>
      </c>
    </row>
    <row r="46" spans="2:13" ht="27.75" customHeight="1" x14ac:dyDescent="0.2">
      <c r="B46" s="1222"/>
      <c r="C46" s="1223"/>
      <c r="D46" s="107"/>
      <c r="E46" s="1226" t="s">
        <v>38</v>
      </c>
      <c r="F46" s="1226"/>
      <c r="G46" s="1226"/>
      <c r="H46" s="1227"/>
      <c r="I46" s="358" t="s">
        <v>509</v>
      </c>
      <c r="J46" s="359" t="s">
        <v>509</v>
      </c>
      <c r="K46" s="359" t="s">
        <v>509</v>
      </c>
      <c r="L46" s="359" t="s">
        <v>509</v>
      </c>
      <c r="M46" s="360" t="s">
        <v>509</v>
      </c>
    </row>
    <row r="47" spans="2:13" ht="27.75" customHeight="1" x14ac:dyDescent="0.2">
      <c r="B47" s="1222"/>
      <c r="C47" s="1223"/>
      <c r="D47" s="108"/>
      <c r="E47" s="1236" t="s">
        <v>39</v>
      </c>
      <c r="F47" s="1237"/>
      <c r="G47" s="1237"/>
      <c r="H47" s="1238"/>
      <c r="I47" s="358" t="s">
        <v>509</v>
      </c>
      <c r="J47" s="359" t="s">
        <v>509</v>
      </c>
      <c r="K47" s="359" t="s">
        <v>509</v>
      </c>
      <c r="L47" s="359" t="s">
        <v>509</v>
      </c>
      <c r="M47" s="360" t="s">
        <v>509</v>
      </c>
    </row>
    <row r="48" spans="2:13" ht="27.75" customHeight="1" x14ac:dyDescent="0.2">
      <c r="B48" s="1222"/>
      <c r="C48" s="1223"/>
      <c r="D48" s="106"/>
      <c r="E48" s="1226" t="s">
        <v>40</v>
      </c>
      <c r="F48" s="1226"/>
      <c r="G48" s="1226"/>
      <c r="H48" s="1227"/>
      <c r="I48" s="358" t="s">
        <v>509</v>
      </c>
      <c r="J48" s="359" t="s">
        <v>509</v>
      </c>
      <c r="K48" s="359" t="s">
        <v>509</v>
      </c>
      <c r="L48" s="359" t="s">
        <v>509</v>
      </c>
      <c r="M48" s="360" t="s">
        <v>509</v>
      </c>
    </row>
    <row r="49" spans="2:13" ht="27.75" customHeight="1" x14ac:dyDescent="0.2">
      <c r="B49" s="1224"/>
      <c r="C49" s="1225"/>
      <c r="D49" s="106"/>
      <c r="E49" s="1226" t="s">
        <v>41</v>
      </c>
      <c r="F49" s="1226"/>
      <c r="G49" s="1226"/>
      <c r="H49" s="1227"/>
      <c r="I49" s="358" t="s">
        <v>509</v>
      </c>
      <c r="J49" s="359" t="s">
        <v>509</v>
      </c>
      <c r="K49" s="359" t="s">
        <v>509</v>
      </c>
      <c r="L49" s="359" t="s">
        <v>509</v>
      </c>
      <c r="M49" s="360" t="s">
        <v>509</v>
      </c>
    </row>
    <row r="50" spans="2:13" ht="27.75" customHeight="1" x14ac:dyDescent="0.2">
      <c r="B50" s="1220" t="s">
        <v>42</v>
      </c>
      <c r="C50" s="1221"/>
      <c r="D50" s="109"/>
      <c r="E50" s="1226" t="s">
        <v>43</v>
      </c>
      <c r="F50" s="1226"/>
      <c r="G50" s="1226"/>
      <c r="H50" s="1227"/>
      <c r="I50" s="358">
        <v>2230</v>
      </c>
      <c r="J50" s="359">
        <v>2330</v>
      </c>
      <c r="K50" s="359">
        <v>2184</v>
      </c>
      <c r="L50" s="359">
        <v>2161</v>
      </c>
      <c r="M50" s="360">
        <v>1949</v>
      </c>
    </row>
    <row r="51" spans="2:13" ht="27.75" customHeight="1" x14ac:dyDescent="0.2">
      <c r="B51" s="1222"/>
      <c r="C51" s="1223"/>
      <c r="D51" s="106"/>
      <c r="E51" s="1226" t="s">
        <v>44</v>
      </c>
      <c r="F51" s="1226"/>
      <c r="G51" s="1226"/>
      <c r="H51" s="1227"/>
      <c r="I51" s="358" t="s">
        <v>509</v>
      </c>
      <c r="J51" s="359" t="s">
        <v>509</v>
      </c>
      <c r="K51" s="359" t="s">
        <v>509</v>
      </c>
      <c r="L51" s="359" t="s">
        <v>509</v>
      </c>
      <c r="M51" s="360" t="s">
        <v>509</v>
      </c>
    </row>
    <row r="52" spans="2:13" ht="27.75" customHeight="1" x14ac:dyDescent="0.2">
      <c r="B52" s="1224"/>
      <c r="C52" s="1225"/>
      <c r="D52" s="106"/>
      <c r="E52" s="1226" t="s">
        <v>45</v>
      </c>
      <c r="F52" s="1226"/>
      <c r="G52" s="1226"/>
      <c r="H52" s="1227"/>
      <c r="I52" s="358">
        <v>1252</v>
      </c>
      <c r="J52" s="359">
        <v>855</v>
      </c>
      <c r="K52" s="359">
        <v>807</v>
      </c>
      <c r="L52" s="359">
        <v>842</v>
      </c>
      <c r="M52" s="360">
        <v>1344</v>
      </c>
    </row>
    <row r="53" spans="2:13" ht="27.75" customHeight="1" thickBot="1" x14ac:dyDescent="0.25">
      <c r="B53" s="1228" t="s">
        <v>46</v>
      </c>
      <c r="C53" s="1229"/>
      <c r="D53" s="110"/>
      <c r="E53" s="1230" t="s">
        <v>47</v>
      </c>
      <c r="F53" s="1230"/>
      <c r="G53" s="1230"/>
      <c r="H53" s="1231"/>
      <c r="I53" s="361">
        <v>-1436</v>
      </c>
      <c r="J53" s="362">
        <v>-1287</v>
      </c>
      <c r="K53" s="362">
        <v>-1124</v>
      </c>
      <c r="L53" s="362">
        <v>-789</v>
      </c>
      <c r="M53" s="363">
        <v>-894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tgghSBM9BznyXB69q/yf7FXjvou2TMdRY76WE29z+KPoLhFLoUYqCTQLJ690eU1mkUEhVv4RGm3nuPUFx3u/ig==" saltValue="L4Hvh94myB7qCSbBH2uS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55" zoomScaleNormal="55" zoomScaleSheetLayoutView="100" workbookViewId="0">
      <selection activeCell="J5" sqref="J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553</v>
      </c>
      <c r="G54" s="119" t="s">
        <v>554</v>
      </c>
      <c r="H54" s="120" t="s">
        <v>555</v>
      </c>
    </row>
    <row r="55" spans="2:8" ht="52.5" customHeight="1" x14ac:dyDescent="0.2">
      <c r="B55" s="121"/>
      <c r="C55" s="1247" t="s">
        <v>50</v>
      </c>
      <c r="D55" s="1247"/>
      <c r="E55" s="1248"/>
      <c r="F55" s="122">
        <v>687</v>
      </c>
      <c r="G55" s="122">
        <v>721</v>
      </c>
      <c r="H55" s="123">
        <v>722</v>
      </c>
    </row>
    <row r="56" spans="2:8" ht="52.5" customHeight="1" x14ac:dyDescent="0.2">
      <c r="B56" s="124"/>
      <c r="C56" s="1249" t="s">
        <v>51</v>
      </c>
      <c r="D56" s="1249"/>
      <c r="E56" s="1250"/>
      <c r="F56" s="125">
        <v>30</v>
      </c>
      <c r="G56" s="125">
        <v>40</v>
      </c>
      <c r="H56" s="126">
        <v>40</v>
      </c>
    </row>
    <row r="57" spans="2:8" ht="53.25" customHeight="1" x14ac:dyDescent="0.2">
      <c r="B57" s="124"/>
      <c r="C57" s="1251" t="s">
        <v>52</v>
      </c>
      <c r="D57" s="1251"/>
      <c r="E57" s="1252"/>
      <c r="F57" s="127">
        <v>1275</v>
      </c>
      <c r="G57" s="127">
        <v>1209</v>
      </c>
      <c r="H57" s="128">
        <v>973</v>
      </c>
    </row>
    <row r="58" spans="2:8" ht="45.75" customHeight="1" x14ac:dyDescent="0.2">
      <c r="B58" s="129"/>
      <c r="C58" s="1239" t="s">
        <v>582</v>
      </c>
      <c r="D58" s="1240"/>
      <c r="E58" s="1241"/>
      <c r="F58" s="130">
        <v>361</v>
      </c>
      <c r="G58" s="130">
        <v>361</v>
      </c>
      <c r="H58" s="131">
        <v>362</v>
      </c>
    </row>
    <row r="59" spans="2:8" ht="45.75" customHeight="1" x14ac:dyDescent="0.2">
      <c r="B59" s="129"/>
      <c r="C59" s="1239" t="s">
        <v>583</v>
      </c>
      <c r="D59" s="1240"/>
      <c r="E59" s="1241"/>
      <c r="F59" s="130">
        <v>350</v>
      </c>
      <c r="G59" s="130">
        <v>352</v>
      </c>
      <c r="H59" s="131">
        <v>353</v>
      </c>
    </row>
    <row r="60" spans="2:8" ht="45.75" customHeight="1" x14ac:dyDescent="0.2">
      <c r="B60" s="129"/>
      <c r="C60" s="1239" t="s">
        <v>584</v>
      </c>
      <c r="D60" s="1240"/>
      <c r="E60" s="1241"/>
      <c r="F60" s="130">
        <v>449</v>
      </c>
      <c r="G60" s="130">
        <v>361</v>
      </c>
      <c r="H60" s="131">
        <v>127</v>
      </c>
    </row>
    <row r="61" spans="2:8" ht="45.75" customHeight="1" x14ac:dyDescent="0.2">
      <c r="B61" s="129"/>
      <c r="C61" s="1239" t="s">
        <v>585</v>
      </c>
      <c r="D61" s="1240"/>
      <c r="E61" s="1241"/>
      <c r="F61" s="130">
        <v>102</v>
      </c>
      <c r="G61" s="130">
        <v>102</v>
      </c>
      <c r="H61" s="131">
        <v>103</v>
      </c>
    </row>
    <row r="62" spans="2:8" ht="45.75" customHeight="1" thickBot="1" x14ac:dyDescent="0.25">
      <c r="B62" s="132"/>
      <c r="C62" s="1242" t="s">
        <v>586</v>
      </c>
      <c r="D62" s="1243"/>
      <c r="E62" s="1244"/>
      <c r="F62" s="133">
        <v>3</v>
      </c>
      <c r="G62" s="133">
        <v>18</v>
      </c>
      <c r="H62" s="134">
        <v>14</v>
      </c>
    </row>
    <row r="63" spans="2:8" ht="52.5" customHeight="1" thickBot="1" x14ac:dyDescent="0.25">
      <c r="B63" s="135"/>
      <c r="C63" s="1245" t="s">
        <v>53</v>
      </c>
      <c r="D63" s="1245"/>
      <c r="E63" s="1246"/>
      <c r="F63" s="136">
        <v>1993</v>
      </c>
      <c r="G63" s="136">
        <v>1970</v>
      </c>
      <c r="H63" s="137">
        <v>1735</v>
      </c>
    </row>
    <row r="64" spans="2:8" ht="13.2" x14ac:dyDescent="0.2"/>
  </sheetData>
  <sheetProtection algorithmName="SHA-512" hashValue="ARqRGsAkAJP6ekHHxfKb/erTo0XBMBPaPTaQ4O/mAGy4QTrau9wWjpGN6PymBJXQ2weqO7JocRgSWDswlP819A==" saltValue="K9iSbAhUBmbzpORBNUAA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0AFF-BEFD-4A73-B773-AC9D19E66D83}">
  <sheetPr>
    <tabColor rgb="FFFF000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6" t="s">
        <v>596</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ht="13.2" x14ac:dyDescent="0.2">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ht="13.2" x14ac:dyDescent="0.2">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ht="13.2" x14ac:dyDescent="0.2">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ht="13.2" x14ac:dyDescent="0.2">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589</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551</v>
      </c>
      <c r="BQ50" s="1258"/>
      <c r="BR50" s="1258"/>
      <c r="BS50" s="1258"/>
      <c r="BT50" s="1258"/>
      <c r="BU50" s="1258"/>
      <c r="BV50" s="1258"/>
      <c r="BW50" s="1258"/>
      <c r="BX50" s="1258" t="s">
        <v>552</v>
      </c>
      <c r="BY50" s="1258"/>
      <c r="BZ50" s="1258"/>
      <c r="CA50" s="1258"/>
      <c r="CB50" s="1258"/>
      <c r="CC50" s="1258"/>
      <c r="CD50" s="1258"/>
      <c r="CE50" s="1258"/>
      <c r="CF50" s="1258" t="s">
        <v>553</v>
      </c>
      <c r="CG50" s="1258"/>
      <c r="CH50" s="1258"/>
      <c r="CI50" s="1258"/>
      <c r="CJ50" s="1258"/>
      <c r="CK50" s="1258"/>
      <c r="CL50" s="1258"/>
      <c r="CM50" s="1258"/>
      <c r="CN50" s="1258" t="s">
        <v>554</v>
      </c>
      <c r="CO50" s="1258"/>
      <c r="CP50" s="1258"/>
      <c r="CQ50" s="1258"/>
      <c r="CR50" s="1258"/>
      <c r="CS50" s="1258"/>
      <c r="CT50" s="1258"/>
      <c r="CU50" s="1258"/>
      <c r="CV50" s="1258" t="s">
        <v>555</v>
      </c>
      <c r="CW50" s="1258"/>
      <c r="CX50" s="1258"/>
      <c r="CY50" s="1258"/>
      <c r="CZ50" s="1258"/>
      <c r="DA50" s="1258"/>
      <c r="DB50" s="1258"/>
      <c r="DC50" s="1258"/>
    </row>
    <row r="51" spans="1:109" ht="13.5" customHeight="1" x14ac:dyDescent="0.2">
      <c r="B51" s="372"/>
      <c r="G51" s="1261"/>
      <c r="H51" s="1261"/>
      <c r="I51" s="1275"/>
      <c r="J51" s="1275"/>
      <c r="K51" s="1260"/>
      <c r="L51" s="1260"/>
      <c r="M51" s="1260"/>
      <c r="N51" s="1260"/>
      <c r="AM51" s="381"/>
      <c r="AN51" s="1256" t="s">
        <v>590</v>
      </c>
      <c r="AO51" s="1256"/>
      <c r="AP51" s="1256"/>
      <c r="AQ51" s="1256"/>
      <c r="AR51" s="1256"/>
      <c r="AS51" s="1256"/>
      <c r="AT51" s="1256"/>
      <c r="AU51" s="1256"/>
      <c r="AV51" s="1256"/>
      <c r="AW51" s="1256"/>
      <c r="AX51" s="1256"/>
      <c r="AY51" s="1256"/>
      <c r="AZ51" s="1256"/>
      <c r="BA51" s="1256"/>
      <c r="BB51" s="1256" t="s">
        <v>591</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65"/>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5"/>
      <c r="J52" s="127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592</v>
      </c>
      <c r="BC53" s="1256"/>
      <c r="BD53" s="1256"/>
      <c r="BE53" s="1256"/>
      <c r="BF53" s="1256"/>
      <c r="BG53" s="1256"/>
      <c r="BH53" s="1256"/>
      <c r="BI53" s="1256"/>
      <c r="BJ53" s="1256"/>
      <c r="BK53" s="1256"/>
      <c r="BL53" s="1256"/>
      <c r="BM53" s="1256"/>
      <c r="BN53" s="1256"/>
      <c r="BO53" s="1256"/>
      <c r="BP53" s="1253">
        <v>53.2</v>
      </c>
      <c r="BQ53" s="1253"/>
      <c r="BR53" s="1253"/>
      <c r="BS53" s="1253"/>
      <c r="BT53" s="1253"/>
      <c r="BU53" s="1253"/>
      <c r="BV53" s="1253"/>
      <c r="BW53" s="1253"/>
      <c r="BX53" s="1253">
        <v>54.2</v>
      </c>
      <c r="BY53" s="1253"/>
      <c r="BZ53" s="1253"/>
      <c r="CA53" s="1253"/>
      <c r="CB53" s="1253"/>
      <c r="CC53" s="1253"/>
      <c r="CD53" s="1253"/>
      <c r="CE53" s="1253"/>
      <c r="CF53" s="1265"/>
      <c r="CG53" s="1253"/>
      <c r="CH53" s="1253"/>
      <c r="CI53" s="1253"/>
      <c r="CJ53" s="1253"/>
      <c r="CK53" s="1253"/>
      <c r="CL53" s="1253"/>
      <c r="CM53" s="1253"/>
      <c r="CN53" s="1253">
        <v>47.9</v>
      </c>
      <c r="CO53" s="1253"/>
      <c r="CP53" s="1253"/>
      <c r="CQ53" s="1253"/>
      <c r="CR53" s="1253"/>
      <c r="CS53" s="1253"/>
      <c r="CT53" s="1253"/>
      <c r="CU53" s="1253"/>
      <c r="CV53" s="1253">
        <v>58.5</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593</v>
      </c>
      <c r="AO55" s="1258"/>
      <c r="AP55" s="1258"/>
      <c r="AQ55" s="1258"/>
      <c r="AR55" s="1258"/>
      <c r="AS55" s="1258"/>
      <c r="AT55" s="1258"/>
      <c r="AU55" s="1258"/>
      <c r="AV55" s="1258"/>
      <c r="AW55" s="1258"/>
      <c r="AX55" s="1258"/>
      <c r="AY55" s="1258"/>
      <c r="AZ55" s="1258"/>
      <c r="BA55" s="1258"/>
      <c r="BB55" s="1256" t="s">
        <v>591</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65"/>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592</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65"/>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594</v>
      </c>
    </row>
    <row r="64" spans="1:109" ht="13.2" x14ac:dyDescent="0.2">
      <c r="B64" s="372"/>
      <c r="G64" s="379"/>
      <c r="I64" s="392"/>
      <c r="J64" s="392"/>
      <c r="K64" s="392"/>
      <c r="L64" s="392"/>
      <c r="M64" s="392"/>
      <c r="N64" s="393"/>
      <c r="AM64" s="379"/>
      <c r="AN64" s="379" t="s">
        <v>588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customHeight="1" x14ac:dyDescent="0.2">
      <c r="B65" s="372"/>
      <c r="AN65" s="1266" t="s">
        <v>597</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ht="13.2" x14ac:dyDescent="0.2">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ht="13.2" x14ac:dyDescent="0.2">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ht="13.2" x14ac:dyDescent="0.2">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ht="13.2" x14ac:dyDescent="0.2">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589</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551</v>
      </c>
      <c r="BQ72" s="1258"/>
      <c r="BR72" s="1258"/>
      <c r="BS72" s="1258"/>
      <c r="BT72" s="1258"/>
      <c r="BU72" s="1258"/>
      <c r="BV72" s="1258"/>
      <c r="BW72" s="1258"/>
      <c r="BX72" s="1258" t="s">
        <v>552</v>
      </c>
      <c r="BY72" s="1258"/>
      <c r="BZ72" s="1258"/>
      <c r="CA72" s="1258"/>
      <c r="CB72" s="1258"/>
      <c r="CC72" s="1258"/>
      <c r="CD72" s="1258"/>
      <c r="CE72" s="1258"/>
      <c r="CF72" s="1258" t="s">
        <v>553</v>
      </c>
      <c r="CG72" s="1258"/>
      <c r="CH72" s="1258"/>
      <c r="CI72" s="1258"/>
      <c r="CJ72" s="1258"/>
      <c r="CK72" s="1258"/>
      <c r="CL72" s="1258"/>
      <c r="CM72" s="1258"/>
      <c r="CN72" s="1258" t="s">
        <v>554</v>
      </c>
      <c r="CO72" s="1258"/>
      <c r="CP72" s="1258"/>
      <c r="CQ72" s="1258"/>
      <c r="CR72" s="1258"/>
      <c r="CS72" s="1258"/>
      <c r="CT72" s="1258"/>
      <c r="CU72" s="1258"/>
      <c r="CV72" s="1258" t="s">
        <v>555</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590</v>
      </c>
      <c r="AO73" s="1256"/>
      <c r="AP73" s="1256"/>
      <c r="AQ73" s="1256"/>
      <c r="AR73" s="1256"/>
      <c r="AS73" s="1256"/>
      <c r="AT73" s="1256"/>
      <c r="AU73" s="1256"/>
      <c r="AV73" s="1256"/>
      <c r="AW73" s="1256"/>
      <c r="AX73" s="1256"/>
      <c r="AY73" s="1256"/>
      <c r="AZ73" s="1256"/>
      <c r="BA73" s="1256"/>
      <c r="BB73" s="1256" t="s">
        <v>591</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595</v>
      </c>
      <c r="BC75" s="1256"/>
      <c r="BD75" s="1256"/>
      <c r="BE75" s="1256"/>
      <c r="BF75" s="1256"/>
      <c r="BG75" s="1256"/>
      <c r="BH75" s="1256"/>
      <c r="BI75" s="1256"/>
      <c r="BJ75" s="1256"/>
      <c r="BK75" s="1256"/>
      <c r="BL75" s="1256"/>
      <c r="BM75" s="1256"/>
      <c r="BN75" s="1256"/>
      <c r="BO75" s="1256"/>
      <c r="BP75" s="1253">
        <v>5.2</v>
      </c>
      <c r="BQ75" s="1253"/>
      <c r="BR75" s="1253"/>
      <c r="BS75" s="1253"/>
      <c r="BT75" s="1253"/>
      <c r="BU75" s="1253"/>
      <c r="BV75" s="1253"/>
      <c r="BW75" s="1253"/>
      <c r="BX75" s="1253">
        <v>5.0999999999999996</v>
      </c>
      <c r="BY75" s="1253"/>
      <c r="BZ75" s="1253"/>
      <c r="CA75" s="1253"/>
      <c r="CB75" s="1253"/>
      <c r="CC75" s="1253"/>
      <c r="CD75" s="1253"/>
      <c r="CE75" s="1253"/>
      <c r="CF75" s="1253">
        <v>5.2</v>
      </c>
      <c r="CG75" s="1253"/>
      <c r="CH75" s="1253"/>
      <c r="CI75" s="1253"/>
      <c r="CJ75" s="1253"/>
      <c r="CK75" s="1253"/>
      <c r="CL75" s="1253"/>
      <c r="CM75" s="1253"/>
      <c r="CN75" s="1253">
        <v>5</v>
      </c>
      <c r="CO75" s="1253"/>
      <c r="CP75" s="1253"/>
      <c r="CQ75" s="1253"/>
      <c r="CR75" s="1253"/>
      <c r="CS75" s="1253"/>
      <c r="CT75" s="1253"/>
      <c r="CU75" s="1253"/>
      <c r="CV75" s="1253">
        <v>6</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593</v>
      </c>
      <c r="AO77" s="1258"/>
      <c r="AP77" s="1258"/>
      <c r="AQ77" s="1258"/>
      <c r="AR77" s="1258"/>
      <c r="AS77" s="1258"/>
      <c r="AT77" s="1258"/>
      <c r="AU77" s="1258"/>
      <c r="AV77" s="1258"/>
      <c r="AW77" s="1258"/>
      <c r="AX77" s="1258"/>
      <c r="AY77" s="1258"/>
      <c r="AZ77" s="1258"/>
      <c r="BA77" s="1258"/>
      <c r="BB77" s="1256" t="s">
        <v>591</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595</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7f1+7d50+uqKj0o5VenkmTEnuv48D/WbxvLwpFDe3ZkJhshEw2s1oF9HvSzeHCflBfBxFeYuzuxWhhlTgzDsdg==" saltValue="uPkQ9AxcTcPEE7JnsUff8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AE38-0B23-4B39-8456-E82F1BCFA19E}">
  <sheetPr>
    <tabColor rgb="FFFF0000"/>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GYxwkETCnXU11ltVxywTHApoTdOPJcGi+xUaR+TUvsGGqcqaOz7eif8un430QvHd5Mxbg/Fnu1h5KJvW2I0BYA==" saltValue="lCvN6uBOa4pO+3TRrLk5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B3701-3339-41EC-98E8-AE2858A50675}">
  <sheetPr>
    <tabColor rgb="FFFF0000"/>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p+LsMPeN71adSGHW/mQsGJhM2u3txTCTh9E3+00BU1mCIdhBvBjyBcvL7jtG2A8XHBUrE9H/YmkWu/4yN4W+Lg==" saltValue="HP/pFOpItW59HpAA5q5a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548</v>
      </c>
      <c r="G2" s="151"/>
      <c r="H2" s="152"/>
    </row>
    <row r="3" spans="1:8" x14ac:dyDescent="0.2">
      <c r="A3" s="148" t="s">
        <v>541</v>
      </c>
      <c r="B3" s="153"/>
      <c r="C3" s="154"/>
      <c r="D3" s="155">
        <v>524727</v>
      </c>
      <c r="E3" s="156"/>
      <c r="F3" s="157">
        <v>271581</v>
      </c>
      <c r="G3" s="158"/>
      <c r="H3" s="159"/>
    </row>
    <row r="4" spans="1:8" x14ac:dyDescent="0.2">
      <c r="A4" s="160"/>
      <c r="B4" s="161"/>
      <c r="C4" s="162"/>
      <c r="D4" s="163">
        <v>218231</v>
      </c>
      <c r="E4" s="164"/>
      <c r="F4" s="165">
        <v>117844</v>
      </c>
      <c r="G4" s="166"/>
      <c r="H4" s="167"/>
    </row>
    <row r="5" spans="1:8" x14ac:dyDescent="0.2">
      <c r="A5" s="148" t="s">
        <v>543</v>
      </c>
      <c r="B5" s="153"/>
      <c r="C5" s="154"/>
      <c r="D5" s="155">
        <v>304996</v>
      </c>
      <c r="E5" s="156"/>
      <c r="F5" s="157">
        <v>268375</v>
      </c>
      <c r="G5" s="158"/>
      <c r="H5" s="159"/>
    </row>
    <row r="6" spans="1:8" x14ac:dyDescent="0.2">
      <c r="A6" s="160"/>
      <c r="B6" s="161"/>
      <c r="C6" s="162"/>
      <c r="D6" s="163">
        <v>67513</v>
      </c>
      <c r="E6" s="164"/>
      <c r="F6" s="165">
        <v>119602</v>
      </c>
      <c r="G6" s="166"/>
      <c r="H6" s="167"/>
    </row>
    <row r="7" spans="1:8" x14ac:dyDescent="0.2">
      <c r="A7" s="148" t="s">
        <v>544</v>
      </c>
      <c r="B7" s="153"/>
      <c r="C7" s="154"/>
      <c r="D7" s="155">
        <v>321586</v>
      </c>
      <c r="E7" s="156"/>
      <c r="F7" s="157">
        <v>301035</v>
      </c>
      <c r="G7" s="158"/>
      <c r="H7" s="159"/>
    </row>
    <row r="8" spans="1:8" x14ac:dyDescent="0.2">
      <c r="A8" s="160"/>
      <c r="B8" s="161"/>
      <c r="C8" s="162"/>
      <c r="D8" s="163">
        <v>102662</v>
      </c>
      <c r="E8" s="164"/>
      <c r="F8" s="165">
        <v>154376</v>
      </c>
      <c r="G8" s="166"/>
      <c r="H8" s="167"/>
    </row>
    <row r="9" spans="1:8" x14ac:dyDescent="0.2">
      <c r="A9" s="148" t="s">
        <v>545</v>
      </c>
      <c r="B9" s="153"/>
      <c r="C9" s="154"/>
      <c r="D9" s="155">
        <v>546611</v>
      </c>
      <c r="E9" s="156"/>
      <c r="F9" s="157">
        <v>277467</v>
      </c>
      <c r="G9" s="158"/>
      <c r="H9" s="159"/>
    </row>
    <row r="10" spans="1:8" x14ac:dyDescent="0.2">
      <c r="A10" s="160"/>
      <c r="B10" s="161"/>
      <c r="C10" s="162"/>
      <c r="D10" s="163">
        <v>280003</v>
      </c>
      <c r="E10" s="164"/>
      <c r="F10" s="165">
        <v>128378</v>
      </c>
      <c r="G10" s="166"/>
      <c r="H10" s="167"/>
    </row>
    <row r="11" spans="1:8" x14ac:dyDescent="0.2">
      <c r="A11" s="148" t="s">
        <v>546</v>
      </c>
      <c r="B11" s="153"/>
      <c r="C11" s="154"/>
      <c r="D11" s="155">
        <v>961619</v>
      </c>
      <c r="E11" s="156"/>
      <c r="F11" s="157">
        <v>282256</v>
      </c>
      <c r="G11" s="158"/>
      <c r="H11" s="159"/>
    </row>
    <row r="12" spans="1:8" x14ac:dyDescent="0.2">
      <c r="A12" s="160"/>
      <c r="B12" s="161"/>
      <c r="C12" s="168"/>
      <c r="D12" s="163">
        <v>809519</v>
      </c>
      <c r="E12" s="164"/>
      <c r="F12" s="165">
        <v>145453</v>
      </c>
      <c r="G12" s="166"/>
      <c r="H12" s="167"/>
    </row>
    <row r="13" spans="1:8" x14ac:dyDescent="0.2">
      <c r="A13" s="148"/>
      <c r="B13" s="153"/>
      <c r="C13" s="169"/>
      <c r="D13" s="170">
        <v>531908</v>
      </c>
      <c r="E13" s="171"/>
      <c r="F13" s="172">
        <v>280143</v>
      </c>
      <c r="G13" s="173"/>
      <c r="H13" s="159"/>
    </row>
    <row r="14" spans="1:8" x14ac:dyDescent="0.2">
      <c r="A14" s="160"/>
      <c r="B14" s="161"/>
      <c r="C14" s="162"/>
      <c r="D14" s="163">
        <v>295586</v>
      </c>
      <c r="E14" s="164"/>
      <c r="F14" s="165">
        <v>133131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13.27</v>
      </c>
      <c r="C19" s="174">
        <f>ROUND(VALUE(SUBSTITUTE(実質収支比率等に係る経年分析!G$48,"▲","-")),2)</f>
        <v>1.84</v>
      </c>
      <c r="D19" s="174">
        <f>ROUND(VALUE(SUBSTITUTE(実質収支比率等に係る経年分析!H$48,"▲","-")),2)</f>
        <v>9.36</v>
      </c>
      <c r="E19" s="174">
        <f>ROUND(VALUE(SUBSTITUTE(実質収支比率等に係る経年分析!I$48,"▲","-")),2)</f>
        <v>10.09</v>
      </c>
      <c r="F19" s="174">
        <f>ROUND(VALUE(SUBSTITUTE(実質収支比率等に係る経年分析!J$48,"▲","-")),2)</f>
        <v>17.21</v>
      </c>
    </row>
    <row r="20" spans="1:11" x14ac:dyDescent="0.2">
      <c r="A20" s="174" t="s">
        <v>57</v>
      </c>
      <c r="B20" s="174">
        <f>ROUND(VALUE(SUBSTITUTE(実質収支比率等に係る経年分析!F$47,"▲","-")),2)</f>
        <v>77.61</v>
      </c>
      <c r="C20" s="174">
        <f>ROUND(VALUE(SUBSTITUTE(実質収支比率等に係る経年分析!G$47,"▲","-")),2)</f>
        <v>79.849999999999994</v>
      </c>
      <c r="D20" s="174">
        <f>ROUND(VALUE(SUBSTITUTE(実質収支比率等に係る経年分析!H$47,"▲","-")),2)</f>
        <v>73.78</v>
      </c>
      <c r="E20" s="174">
        <f>ROUND(VALUE(SUBSTITUTE(実質収支比率等に係る経年分析!I$47,"▲","-")),2)</f>
        <v>69.63</v>
      </c>
      <c r="F20" s="174">
        <f>ROUND(VALUE(SUBSTITUTE(実質収支比率等に係る経年分析!J$47,"▲","-")),2)</f>
        <v>73.430000000000007</v>
      </c>
    </row>
    <row r="21" spans="1:11" x14ac:dyDescent="0.2">
      <c r="A21" s="174" t="s">
        <v>58</v>
      </c>
      <c r="B21" s="174">
        <f>IF(ISNUMBER(VALUE(SUBSTITUTE(実質収支比率等に係る経年分析!F$49,"▲","-"))),ROUND(VALUE(SUBSTITUTE(実質収支比率等に係る経年分析!F$49,"▲","-")),2),NA())</f>
        <v>-2.2000000000000002</v>
      </c>
      <c r="C21" s="174">
        <f>IF(ISNUMBER(VALUE(SUBSTITUTE(実質収支比率等に係る経年分析!G$49,"▲","-"))),ROUND(VALUE(SUBSTITUTE(実質収支比率等に係る経年分析!G$49,"▲","-")),2),NA())</f>
        <v>-11.55</v>
      </c>
      <c r="D21" s="174">
        <f>IF(ISNUMBER(VALUE(SUBSTITUTE(実質収支比率等に係る経年分析!H$49,"▲","-"))),ROUND(VALUE(SUBSTITUTE(実質収支比率等に係る経年分析!H$49,"▲","-")),2),NA())</f>
        <v>4.1399999999999997</v>
      </c>
      <c r="E21" s="174">
        <f>IF(ISNUMBER(VALUE(SUBSTITUTE(実質収支比率等に係る経年分析!I$49,"▲","-"))),ROUND(VALUE(SUBSTITUTE(実質収支比率等に係る経年分析!I$49,"▲","-")),2),NA())</f>
        <v>4.9000000000000004</v>
      </c>
      <c r="F21" s="174">
        <f>IF(ISNUMBER(VALUE(SUBSTITUTE(実質収支比率等に係る経年分析!J$49,"▲","-"))),ROUND(VALUE(SUBSTITUTE(実質収支比率等に係る経年分析!J$49,"▲","-")),2),NA())</f>
        <v>6.65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新庄村国民健康保険歯科診療施設特別会計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0.54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0.23</v>
      </c>
    </row>
    <row r="30" spans="1:11" x14ac:dyDescent="0.2">
      <c r="A30" s="175" t="str">
        <f>IF(連結実質赤字比率に係る赤字・黒字の構成分析!C$40="",NA(),連結実質赤字比率に係る赤字・黒字の構成分析!C$40)</f>
        <v>新庄村後期高齢者医療特別会計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0.24</v>
      </c>
    </row>
    <row r="31" spans="1:11" x14ac:dyDescent="0.2">
      <c r="A31" s="175" t="str">
        <f>IF(連結実質赤字比率に係る赤字・黒字の構成分析!C$39="",NA(),連結実質赤字比率に係る赤字・黒字の構成分析!C$39)</f>
        <v>新庄村国民健康保険事業特別会計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4.54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2.91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2">
      <c r="A32" s="175" t="str">
        <f>IF(連結実質赤字比率に係る赤字・黒字の構成分析!C$38="",NA(),連結実質赤字比率に係る赤字・黒字の構成分析!C$38)</f>
        <v>新庄村簡易水道事業特別会計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2">
      <c r="A33" s="175" t="str">
        <f>IF(連結実質赤字比率に係る赤字・黒字の構成分析!C$37="",NA(),連結実質赤字比率に係る赤字・黒字の構成分析!C$37)</f>
        <v>新庄村下水道事業特別会計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2">
      <c r="A34" s="175" t="str">
        <f>IF(連結実質赤字比率に係る赤字・黒字の構成分析!C$36="",NA(),連結実質赤字比率に係る赤字・黒字の構成分析!C$36)</f>
        <v>新庄村国民健康保険診療所特別会計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0.56999999999999995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2">
      <c r="A35" s="175" t="str">
        <f>IF(連結実質赤字比率に係る赤字・黒字の構成分析!C$35="",NA(),連結実質赤字比率に係る赤字・黒字の構成分析!C$35)</f>
        <v>新庄村介護保険特別会計（保険事業勘定）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17.190000000000001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161</v>
      </c>
      <c r="E42" s="176"/>
      <c r="F42" s="176"/>
      <c r="G42" s="176">
        <f>'実質公債費比率（分子）の構造'!L$52</f>
        <v>143</v>
      </c>
      <c r="H42" s="176"/>
      <c r="I42" s="176"/>
      <c r="J42" s="176">
        <f>'実質公債費比率（分子）の構造'!M$52</f>
        <v>140</v>
      </c>
      <c r="K42" s="176"/>
      <c r="L42" s="176"/>
      <c r="M42" s="176">
        <f>'実質公債費比率（分子）の構造'!N$52</f>
        <v>138</v>
      </c>
      <c r="N42" s="176"/>
      <c r="O42" s="176"/>
      <c r="P42" s="176">
        <f>'実質公債費比率（分子）の構造'!O$52</f>
        <v>119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49</v>
      </c>
      <c r="C46" s="176"/>
      <c r="D46" s="176"/>
      <c r="E46" s="176">
        <f>'実質公債費比率（分子）の構造'!L$48</f>
        <v>32</v>
      </c>
      <c r="F46" s="176"/>
      <c r="G46" s="176"/>
      <c r="H46" s="176">
        <f>'実質公債費比率（分子）の構造'!M$48</f>
        <v>35</v>
      </c>
      <c r="I46" s="176"/>
      <c r="J46" s="176"/>
      <c r="K46" s="176">
        <f>'実質公債費比率（分子）の構造'!N$48</f>
        <v>33</v>
      </c>
      <c r="L46" s="176"/>
      <c r="M46" s="176"/>
      <c r="N46" s="176">
        <f>'実質公債費比率（分子）の構造'!O$48</f>
        <v>38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153</v>
      </c>
      <c r="C49" s="176"/>
      <c r="D49" s="176"/>
      <c r="E49" s="176">
        <f>'実質公債費比率（分子）の構造'!L$45</f>
        <v>148</v>
      </c>
      <c r="F49" s="176"/>
      <c r="G49" s="176"/>
      <c r="H49" s="176">
        <f>'実質公債費比率（分子）の構造'!M$45</f>
        <v>144</v>
      </c>
      <c r="I49" s="176"/>
      <c r="J49" s="176"/>
      <c r="K49" s="176">
        <f>'実質公債費比率（分子）の構造'!N$45</f>
        <v>150</v>
      </c>
      <c r="L49" s="176"/>
      <c r="M49" s="176"/>
      <c r="N49" s="176">
        <f>'実質公債費比率（分子）の構造'!O$45</f>
        <v>155</v>
      </c>
      <c r="O49" s="176"/>
      <c r="P49" s="176"/>
    </row>
    <row r="50" spans="1:16" x14ac:dyDescent="0.2">
      <c r="A50" s="176" t="s">
        <v>73</v>
      </c>
      <c r="B50" s="176" t="e">
        <f>NA()</f>
        <v>#N/A</v>
      </c>
      <c r="C50" s="176">
        <f>IF(ISNUMBER('実質公債費比率（分子）の構造'!K$53),'実質公債費比率（分子）の構造'!K$53,NA())</f>
        <v>41</v>
      </c>
      <c r="D50" s="176" t="e">
        <f>NA()</f>
        <v>#N/A</v>
      </c>
      <c r="E50" s="176" t="e">
        <f>NA()</f>
        <v>#N/A</v>
      </c>
      <c r="F50" s="176">
        <f>IF(ISNUMBER('実質公債費比率（分子）の構造'!L$53),'実質公債費比率（分子）の構造'!L$53,NA())</f>
        <v>37</v>
      </c>
      <c r="G50" s="176" t="e">
        <f>NA()</f>
        <v>#N/A</v>
      </c>
      <c r="H50" s="176" t="e">
        <f>NA()</f>
        <v>#N/A</v>
      </c>
      <c r="I50" s="176">
        <f>IF(ISNUMBER('実質公債費比率（分子）の構造'!M$53),'実質公債費比率（分子）の構造'!M$53,NA())</f>
        <v>39</v>
      </c>
      <c r="J50" s="176" t="e">
        <f>NA()</f>
        <v>#N/A</v>
      </c>
      <c r="K50" s="176" t="e">
        <f>NA()</f>
        <v>#N/A</v>
      </c>
      <c r="L50" s="176">
        <f>IF(ISNUMBER('実質公債費比率（分子）の構造'!N$53),'実質公債費比率（分子）の構造'!N$53,NA())</f>
        <v>45</v>
      </c>
      <c r="M50" s="176" t="e">
        <f>NA()</f>
        <v>#N/A</v>
      </c>
      <c r="N50" s="176" t="e">
        <f>NA()</f>
        <v>#N/A</v>
      </c>
      <c r="O50" s="176">
        <f>IF(ISNUMBER('実質公債費比率（分子）の構造'!O$53),'実質公債費比率（分子）の構造'!O$53,NA())</f>
        <v>74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1252</v>
      </c>
      <c r="E56" s="175"/>
      <c r="F56" s="175"/>
      <c r="G56" s="175">
        <f>'将来負担比率（分子）の構造'!J$52</f>
        <v>855</v>
      </c>
      <c r="H56" s="175"/>
      <c r="I56" s="175"/>
      <c r="J56" s="175">
        <f>'将来負担比率（分子）の構造'!K$52</f>
        <v>807</v>
      </c>
      <c r="K56" s="175"/>
      <c r="L56" s="175"/>
      <c r="M56" s="175">
        <f>'将来負担比率（分子）の構造'!L$52</f>
        <v>842</v>
      </c>
      <c r="N56" s="175"/>
      <c r="O56" s="175"/>
      <c r="P56" s="175">
        <f>'将来負担比率（分子）の構造'!M$52</f>
        <v>1344</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2230</v>
      </c>
      <c r="E58" s="175"/>
      <c r="F58" s="175"/>
      <c r="G58" s="175">
        <f>'将来負担比率（分子）の構造'!J$50</f>
        <v>2330</v>
      </c>
      <c r="H58" s="175"/>
      <c r="I58" s="175"/>
      <c r="J58" s="175">
        <f>'将来負担比率（分子）の構造'!K$50</f>
        <v>2184</v>
      </c>
      <c r="K58" s="175"/>
      <c r="L58" s="175"/>
      <c r="M58" s="175">
        <f>'将来負担比率（分子）の構造'!L$50</f>
        <v>2161</v>
      </c>
      <c r="N58" s="175"/>
      <c r="O58" s="175"/>
      <c r="P58" s="175">
        <f>'将来負担比率（分子）の構造'!M$50</f>
        <v>1949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138</v>
      </c>
      <c r="C62" s="175"/>
      <c r="D62" s="175"/>
      <c r="E62" s="175">
        <f>'将来負担比率（分子）の構造'!J$45</f>
        <v>149</v>
      </c>
      <c r="F62" s="175"/>
      <c r="G62" s="175"/>
      <c r="H62" s="175">
        <f>'将来負担比率（分子）の構造'!K$45</f>
        <v>155</v>
      </c>
      <c r="I62" s="175"/>
      <c r="J62" s="175"/>
      <c r="K62" s="175">
        <f>'将来負担比率（分子）の構造'!L$45</f>
        <v>138</v>
      </c>
      <c r="L62" s="175"/>
      <c r="M62" s="175"/>
      <c r="N62" s="175">
        <f>'将来負担比率（分子）の構造'!M$45</f>
        <v>129</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555</v>
      </c>
      <c r="C64" s="175"/>
      <c r="D64" s="175"/>
      <c r="E64" s="175">
        <f>'将来負担比率（分子）の構造'!J$43</f>
        <v>430</v>
      </c>
      <c r="F64" s="175"/>
      <c r="G64" s="175"/>
      <c r="H64" s="175">
        <f>'将来負担比率（分子）の構造'!K$43</f>
        <v>402</v>
      </c>
      <c r="I64" s="175"/>
      <c r="J64" s="175"/>
      <c r="K64" s="175">
        <f>'将来負担比率（分子）の構造'!L$43</f>
        <v>392</v>
      </c>
      <c r="L64" s="175"/>
      <c r="M64" s="175"/>
      <c r="N64" s="175">
        <f>'将来負担比率（分子）の構造'!M$43</f>
        <v>404</v>
      </c>
      <c r="O64" s="175"/>
      <c r="P64" s="175"/>
    </row>
    <row r="65" spans="1:16" x14ac:dyDescent="0.2">
      <c r="A65" s="175" t="s">
        <v>34</v>
      </c>
      <c r="B65" s="175">
        <f>'将来負担比率（分子）の構造'!I$42</f>
        <v>43</v>
      </c>
      <c r="C65" s="175"/>
      <c r="D65" s="175"/>
      <c r="E65" s="175">
        <f>'将来負担比率（分子）の構造'!J$42</f>
        <v>41</v>
      </c>
      <c r="F65" s="175"/>
      <c r="G65" s="175"/>
      <c r="H65" s="175">
        <f>'将来負担比率（分子）の構造'!K$42</f>
        <v>38</v>
      </c>
      <c r="I65" s="175"/>
      <c r="J65" s="175"/>
      <c r="K65" s="175">
        <f>'将来負担比率（分子）の構造'!L$42</f>
        <v>357</v>
      </c>
      <c r="L65" s="175"/>
      <c r="M65" s="175"/>
      <c r="N65" s="175">
        <f>'将来負担比率（分子）の構造'!M$42</f>
        <v>34</v>
      </c>
      <c r="O65" s="175"/>
      <c r="P65" s="175"/>
    </row>
    <row r="66" spans="1:16" x14ac:dyDescent="0.2">
      <c r="A66" s="175" t="s">
        <v>33</v>
      </c>
      <c r="B66" s="175">
        <f>'将来負担比率（分子）の構造'!I$41</f>
        <v>1311</v>
      </c>
      <c r="C66" s="175"/>
      <c r="D66" s="175"/>
      <c r="E66" s="175">
        <f>'将来負担比率（分子）の構造'!J$41</f>
        <v>1278</v>
      </c>
      <c r="F66" s="175"/>
      <c r="G66" s="175"/>
      <c r="H66" s="175">
        <f>'将来負担比率（分子）の構造'!K$41</f>
        <v>1271</v>
      </c>
      <c r="I66" s="175"/>
      <c r="J66" s="175"/>
      <c r="K66" s="175">
        <f>'将来負担比率（分子）の構造'!L$41</f>
        <v>1327</v>
      </c>
      <c r="L66" s="175"/>
      <c r="M66" s="175"/>
      <c r="N66" s="175">
        <f>'将来負担比率（分子）の構造'!M$41</f>
        <v>1833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687</v>
      </c>
      <c r="C72" s="179">
        <f>基金残高に係る経年分析!G55</f>
        <v>721</v>
      </c>
      <c r="D72" s="179">
        <f>基金残高に係る経年分析!H55</f>
        <v>722</v>
      </c>
    </row>
    <row r="73" spans="1:16" x14ac:dyDescent="0.2">
      <c r="A73" s="178" t="s">
        <v>80</v>
      </c>
      <c r="B73" s="179">
        <f>基金残高に係る経年分析!F56</f>
        <v>30</v>
      </c>
      <c r="C73" s="179">
        <f>基金残高に係る経年分析!G56</f>
        <v>40</v>
      </c>
      <c r="D73" s="179">
        <f>基金残高に係る経年分析!H56</f>
        <v>40</v>
      </c>
    </row>
    <row r="74" spans="1:16" x14ac:dyDescent="0.2">
      <c r="A74" s="178" t="s">
        <v>81</v>
      </c>
      <c r="B74" s="179">
        <f>基金残高に係る経年分析!F57</f>
        <v>1275</v>
      </c>
      <c r="C74" s="179">
        <f>基金残高に係る経年分析!G57</f>
        <v>1209</v>
      </c>
      <c r="D74" s="179">
        <f>基金残高に係る経年分析!H57</f>
        <v>973</v>
      </c>
    </row>
  </sheetData>
  <sheetProtection algorithmName="SHA-512" hashValue="WkqImlYQNXiRgpTqMG/3rIhOFBWNNQWjutID/G+JwQMTUg8ebh9qdNjdxj7u+pzDlgmegp6/S+ASxz1iBn6okg==" saltValue="BKEe9fisZKe7mqXnR/pv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2024-09-11T02:39:14Z</cp:lastPrinted>
  <dcterms:created xsi:type="dcterms:W3CDTF">2024-02-05T02:49:11Z</dcterms:created>
  <dcterms:modified xsi:type="dcterms:W3CDTF">2024-09-11T02:47:33Z</dcterms:modified>
  <cp:category/>
</cp:coreProperties>
</file>