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BE35" i="10"/>
  <c r="C34" i="10"/>
  <c r="C35"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s="1"/>
  <c r="AM34" i="10"/>
  <c r="AM35" i="10" s="1"/>
  <c r="AM36" i="10" s="1"/>
  <c r="AM37"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<sst xmlns="http://schemas.openxmlformats.org/spreadsheetml/2006/main" count="1058" uniqueCount="576">
  <si>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</si>
  <si>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</si>
  <si>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</si>
  <si>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</si>
  <si>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</si>
  <si>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</si>
  <si>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</si>
  <si>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</si>
  <si>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</si>
  <si>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</si>
  <si>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</si>
  <si>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</si>
  <si>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</si>
  <si>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</si>
  <si>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</si>
  <si>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</si>
  <si>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</si>
  <si>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</si>
  <si>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</si>
  <si>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</si>
  <si>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</si>
  <si>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</si>
  <si>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</si>
  <si>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</si>
  <si>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</si>
  <si>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</si>
  <si>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</si>
  <si>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</si>
  <si>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</si>
  <si>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</si>
  <si>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</si>
  <si>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</si>
  <si>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</si>
  <si>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</si>
  <si>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</si>
  <si>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</si>
  <si>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</si>
  <si>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</si>
  <si>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</si>
  <si>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</si>
  <si>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</si>
  <si>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</si>
  <si>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</si>
  <si>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</si>
  <si>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</si>
  <si>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</si>
  <si>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</si>
  <si>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</si>
  <si>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</si>
  <si>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</si>
  <si>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</si>
  <si>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</si>
  <si>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</si>
  <si>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</si>
  <si>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</si>
  <si>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</si>
  <si>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</si>
  <si>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</si>
  <si>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</si>
  <si>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</si>
  <si>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</si>
  <si>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</si>
  <si>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</si>
  <si>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</si>
  <si>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</si>
  <si>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</si>
  <si>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</si>
  <si>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</si>
  <si>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</si>
  <si>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</si>
  <si>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</si>
  <si>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</si>
  <si>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</si>
  <si>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</si>
  <si>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</si>
  <si>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</si>
  <si>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</si>
  <si>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</si>
  <si>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</si>
  <si>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</si>
  <si>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</si>
  <si>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</si>
  <si>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</si>
  <si>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</si>
  <si>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</si>
  <si>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</si>
  <si>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</si>
  <si>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</si>
  <si>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</si>
  <si>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</si>
  <si>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</si>
  <si>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</si>
  <si>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</si>
  <si>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</si>
  <si>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井原市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</si>
  <si>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</si>
  <si>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</si>
  <si>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</si>
  <si>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</si>
  <si>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</si>
  <si>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</si>
  <si>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</si>
  <si>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</si>
  <si>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</si>
  <si>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</si>
  <si>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</si>
  <si>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</si>
  <si>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</si>
  <si>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</si>
  <si>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</si>
  <si>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</si>
  <si>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</si>
  <si>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</si>
  <si>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</si>
  <si>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</si>
  <si>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</si>
  <si>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</si>
  <si>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</si>
  <si>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</si>
  <si>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</si>
  <si>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</si>
  <si>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</si>
  <si>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</si>
  <si>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</si>
  <si>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</si>
  <si>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</si>
  <si>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</si>
  <si>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</si>
  <si>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</si>
  <si>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</si>
  <si>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</si>
  <si>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</si>
  <si>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</si>
  <si>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</si>
  <si>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</si>
  <si>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</si>
  <si>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</si>
  <si>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</si>
  <si>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</si>
  <si>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</si>
  <si>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</si>
  <si>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</si>
  <si>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</si>
  <si>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</si>
  <si>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</si>
  <si>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</si>
  <si>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</si>
  <si>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</si>
  <si>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</si>
  <si>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</si>
  <si>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</si>
  <si>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</si>
  <si>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</si>
  <si>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</si>
  <si>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</si>
  <si>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</si>
  <si>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</si>
  <si>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</si>
  <si>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</si>
  <si>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</si>
  <si>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</si>
  <si>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</si>
  <si>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</si>
  <si>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</si>
  <si>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</si>
  <si>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</si>
  <si>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</si>
  <si>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</si>
  <si>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</si>
  <si>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</si>
  <si>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</si>
  <si>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</si>
  <si>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</si>
  <si>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</si>
  <si>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</si>
  <si>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</si>
  <si>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</si>
  <si>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</si>
  <si>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</si>
  <si>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</si>
  <si>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</si>
  <si>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</si>
  <si>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</si>
  <si>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</si>
  <si>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</si>
  <si>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</si>
  <si>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</si>
  <si>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</si>
  <si>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</si>
  <si>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</si>
  <si>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</si>
  <si>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</si>
  <si>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</si>
  <si>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</si>
  <si>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</si>
  <si>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</si>
  <si>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</si>
  <si>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</si>
  <si>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</si>
  <si>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</si>
  <si>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</si>
  <si>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</si>
  <si>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</si>
  <si>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</si>
  <si>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岡山県井原市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</si>
  <si>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</si>
  <si>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</si>
  <si>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</si>
  <si>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</si>
  <si>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</si>
  <si>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</si>
  <si>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</si>
  <si>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</si>
  <si>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</si>
  <si>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</si>
  <si>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</si>
  <si>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</si>
  <si>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</si>
  <si>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</si>
  <si>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</si>
  <si>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</si>
  <si>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</si>
  <si>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</si>
  <si>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</si>
  <si>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</si>
  <si>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</si>
  <si>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</si>
  <si>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</si>
  <si>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</si>
  <si>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</si>
  <si>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</si>
  <si>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</si>
  <si>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</si>
  <si>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</si>
  <si>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</si>
  <si>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</si>
  <si>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</si>
  <si>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</si>
  <si>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</si>
  <si>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</si>
  <si>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</si>
  <si>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</si>
  <si>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</si>
  <si>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</si>
  <si>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</si>
  <si>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</si>
  <si>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</si>
  <si>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</si>
  <si>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</si>
  <si>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</si>
  <si>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</si>
  <si>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</si>
  <si>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</si>
  <si>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</si>
  <si>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</si>
  <si>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</si>
  <si>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</si>
  <si>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</si>
  <si>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</si>
  <si>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</si>
  <si>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</si>
  <si>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</si>
  <si>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</si>
  <si>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</si>
  <si>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</si>
  <si>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</si>
  <si>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</si>
  <si>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</si>
  <si>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</si>
  <si>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</si>
  <si>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</si>
  <si>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</si>
  <si>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</si>
  <si>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</si>
  <si>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</si>
  <si>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</si>
  <si>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</si>
  <si>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</si>
  <si>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</si>
  <si>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</si>
  <si>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</si>
  <si>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</si>
  <si>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</si>
  <si>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</si>
  <si>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</si>
  <si>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</si>
  <si>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</si>
  <si>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</si>
  <si>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</si>
  <si>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</si>
  <si>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</si>
  <si>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</si>
  <si>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</si>
  <si>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</si>
  <si>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</si>
  <si>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</si>
  <si>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</si>
  <si>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</si>
  <si>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</si>
  <si>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</si>
  <si>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</si>
  <si>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</si>
  <si>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</si>
  <si>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</si>
  <si>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</si>
  <si>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</si>
  <si>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</si>
  <si>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</si>
  <si>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</si>
  <si>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</si>
  <si>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</si>
  <si>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</si>
  <si>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</si>
  <si>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</si>
  <si>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</si>
  <si>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</si>
  <si>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</si>
  <si>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</si>
  <si>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</si>
  <si>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</si>
  <si>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</si>
  <si>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</si>
  <si>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</si>
  <si>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</si>
  <si>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</si>
  <si>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</si>
  <si>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</si>
  <si>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</si>
  <si>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</si>
  <si>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</si>
  <si>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</si>
  <si>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</si>
  <si>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</si>
  <si>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</si>
  <si>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</si>
  <si>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</si>
  <si>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</si>
  <si>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</si>
  <si>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</si>
  <si>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</si>
  <si>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</si>
  <si>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</si>
  <si>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</si>
  <si>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</si>
  <si>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</si>
  <si>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</si>
  <si>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</si>
  <si>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</si>
  <si>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</si>
  <si>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</si>
  <si>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</si>
  <si>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</si>
  <si>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</si>
  <si>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</si>
  <si>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</si>
  <si>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岡山県井原市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</si>
  <si>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</si>
  <si>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</si>
  <si>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</si>
  <si>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</si>
  <si>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</si>
  <si>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</si>
  <si>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</si>
  <si>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</si>
  <si>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</si>
  <si>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</si>
  <si>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</si>
  <si>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</si>
  <si>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</si>
  <si>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</si>
  <si>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</si>
  <si>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</si>
  <si>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</si>
  <si>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</si>
  <si>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</si>
  <si>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</si>
  <si>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井原市美星地区畑地かんがい給水事業特別会計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</si>
  <si>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</si>
  <si>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</si>
  <si>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</si>
  <si>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</si>
  <si>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</si>
  <si>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</si>
  <si>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</si>
  <si>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</si>
  <si>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</si>
  <si>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</si>
  <si>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</si>
  <si>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</si>
  <si>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</si>
  <si>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井原市国民健康保険事業特別会計</t>
    <phoneticPr fontId="5"/>
  </si>
  <si>
    <t>井原市介護保険事業特別会計</t>
    <phoneticPr fontId="5"/>
  </si>
  <si>
    <t>井原市後期高齢者医療事業特別会計</t>
    <phoneticPr fontId="5"/>
  </si>
  <si>
    <t>井原市水道事業会計</t>
    <phoneticPr fontId="5"/>
  </si>
  <si>
    <t>法適用企業</t>
    <phoneticPr fontId="5"/>
  </si>
  <si>
    <t>井原市病院事業会計</t>
    <phoneticPr fontId="5"/>
  </si>
  <si>
    <t>井原市工業用水道事業会計</t>
    <phoneticPr fontId="5"/>
  </si>
  <si>
    <t>井原市下水道事業会計</t>
    <phoneticPr fontId="5"/>
  </si>
  <si>
    <t>井原市産業団地開発事業特別会計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</si>
  <si>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</si>
  <si>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</si>
  <si>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</si>
  <si>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</si>
  <si>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</si>
  <si>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</si>
  <si>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</si>
  <si>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</si>
  <si>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</si>
  <si>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</si>
  <si>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</si>
  <si>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</si>
  <si>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</si>
  <si>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</si>
  <si>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</si>
  <si>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</si>
  <si>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</si>
  <si>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</si>
  <si>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</si>
  <si>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</si>
  <si>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</si>
  <si>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</si>
  <si>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</si>
  <si>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</si>
  <si>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</si>
  <si>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</si>
  <si>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</si>
  <si>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</si>
  <si>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</si>
  <si>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</si>
  <si>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</si>
  <si>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</si>
  <si>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</si>
  <si>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</si>
  <si>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</si>
  <si>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</si>
  <si>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</si>
  <si>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</si>
  <si>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</si>
  <si>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</si>
  <si>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</si>
  <si>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</si>
  <si>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</si>
  <si>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</si>
  <si>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</si>
  <si>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</si>
  <si>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</si>
  <si>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</si>
  <si>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</si>
  <si>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</si>
  <si>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</si>
  <si>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</si>
  <si>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</si>
  <si>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</si>
  <si>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</si>
  <si>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</si>
  <si>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</si>
  <si>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</si>
  <si>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</si>
  <si>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</si>
  <si>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</si>
  <si>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</si>
  <si>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</si>
  <si>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</si>
  <si>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</si>
  <si>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</si>
  <si>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</si>
  <si>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</si>
  <si>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</si>
  <si>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</si>
  <si>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</si>
  <si>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</si>
  <si>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</si>
  <si>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</si>
  <si>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</si>
  <si>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</si>
  <si>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</si>
  <si>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</si>
  <si>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</si>
  <si>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</si>
  <si>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</si>
  <si>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</si>
  <si>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</si>
  <si>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</si>
  <si>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</si>
  <si>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</si>
  <si>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</si>
  <si>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</si>
  <si>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</si>
  <si>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</si>
  <si>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</si>
  <si>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</si>
  <si>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</si>
  <si>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</si>
  <si>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</si>
  <si>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</si>
  <si>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</si>
  <si>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</si>
  <si>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</si>
  <si>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</si>
  <si>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</si>
  <si>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</si>
  <si>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</si>
  <si>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</si>
  <si>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</si>
  <si>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</si>
  <si>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</si>
  <si>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</si>
  <si>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</si>
  <si>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</si>
  <si>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</si>
  <si>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</si>
  <si>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</si>
  <si>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</si>
  <si>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</si>
  <si>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</si>
  <si>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</si>
  <si>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</si>
  <si>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</si>
  <si>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</si>
  <si>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</si>
  <si>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</si>
  <si>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</si>
  <si>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</si>
  <si>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</si>
  <si>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</si>
  <si>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</si>
  <si>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</si>
  <si>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</si>
  <si>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</si>
  <si>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</si>
  <si>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</si>
  <si>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</si>
  <si>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</si>
  <si>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</si>
  <si>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</si>
  <si>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1.75</t>
  </si>
  <si>
    <t>▲ 3.35</t>
  </si>
  <si>
    <t>▲ 1.49</t>
  </si>
  <si>
    <t>井原市病院事業会計</t>
  </si>
  <si>
    <t>井原市水道事業会計</t>
  </si>
  <si>
    <t>一般会計</t>
  </si>
  <si>
    <t>井原市介護保険事業特別会計</t>
  </si>
  <si>
    <t>井原市工業用水道事業会計</t>
  </si>
  <si>
    <t>井原市国民健康保険事業特別会計</t>
  </si>
  <si>
    <t>井原市下水道事業会計</t>
  </si>
  <si>
    <t>井原市美星地区畑地かんがい給水事業特別会計</t>
  </si>
  <si>
    <t>その他会計（赤字）</t>
  </si>
  <si>
    <t>その他会計（黒字）</t>
  </si>
  <si>
    <t>R01</t>
    <phoneticPr fontId="5"/>
  </si>
  <si>
    <t>R02</t>
    <phoneticPr fontId="5"/>
  </si>
  <si>
    <t>R03</t>
    <phoneticPr fontId="5"/>
  </si>
  <si>
    <t>R04</t>
    <phoneticPr fontId="5"/>
  </si>
  <si>
    <t>R05</t>
    <phoneticPr fontId="5"/>
  </si>
  <si>
    <t>-</t>
    <phoneticPr fontId="2"/>
  </si>
  <si>
    <t>井原市土地開発公社</t>
    <rPh sb="0" eb="3">
      <t>イバラシ</t>
    </rPh>
    <rPh sb="3" eb="7">
      <t>トチカイハツ</t>
    </rPh>
    <rPh sb="7" eb="9">
      <t>コウシャ</t>
    </rPh>
    <phoneticPr fontId="2"/>
  </si>
  <si>
    <t>井原鉄道株式会社</t>
    <rPh sb="0" eb="8">
      <t>イバラテツドウカブシキカイシャ</t>
    </rPh>
    <phoneticPr fontId="2"/>
  </si>
  <si>
    <t>岡山県市町村総合事務組合一般会計</t>
  </si>
  <si>
    <t>岡山県市町村総合事務組合貸付金特別会計</t>
  </si>
  <si>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5"/>
  </si>
  <si>
    <t>岡山県後期高齢者医療広域連合後期高齢者医療特別会計</t>
    <rPh sb="0" eb="3">
      <t>オカヤマケン</t>
    </rPh>
    <rPh sb="10" eb="12">
      <t>コウイキ</t>
    </rPh>
    <rPh sb="12" eb="14">
      <t>レンゴウ</t>
    </rPh>
    <phoneticPr fontId="5"/>
  </si>
  <si>
    <t>岡山県市町村総合事務組合拠出金事業特別会計</t>
    <rPh sb="0" eb="12">
      <t>オカヤマケンシチョウソンソウゴウジムクミアイ</t>
    </rPh>
    <rPh sb="12" eb="15">
      <t>キョシュツキン</t>
    </rPh>
    <rPh sb="15" eb="17">
      <t>ジギョウ</t>
    </rPh>
    <rPh sb="17" eb="19">
      <t>トクベツ</t>
    </rPh>
    <rPh sb="19" eb="21">
      <t>カイケイ</t>
    </rPh>
    <phoneticPr fontId="5"/>
  </si>
  <si>
    <t>岡山県市町村税整理組合</t>
    <rPh sb="0" eb="3">
      <t>オカヤマケン</t>
    </rPh>
    <rPh sb="3" eb="6">
      <t>シチョウソン</t>
    </rPh>
    <rPh sb="6" eb="7">
      <t>ゼイ</t>
    </rPh>
    <rPh sb="7" eb="9">
      <t>セイリ</t>
    </rPh>
    <rPh sb="9" eb="11">
      <t>クミアイ</t>
    </rPh>
    <phoneticPr fontId="5"/>
  </si>
  <si>
    <t>岡山県広域水道企業団</t>
    <phoneticPr fontId="2"/>
  </si>
  <si>
    <t>-</t>
    <phoneticPr fontId="2"/>
  </si>
  <si>
    <t>岡山県井原地区清掃施設組合</t>
    <rPh sb="0" eb="3">
      <t>オカヤマケン</t>
    </rPh>
    <rPh sb="3" eb="5">
      <t>イバラ</t>
    </rPh>
    <rPh sb="5" eb="7">
      <t>チク</t>
    </rPh>
    <rPh sb="7" eb="9">
      <t>セイソウ</t>
    </rPh>
    <rPh sb="9" eb="11">
      <t>シセツ</t>
    </rPh>
    <rPh sb="11" eb="13">
      <t>クミアイ</t>
    </rPh>
    <phoneticPr fontId="2"/>
  </si>
  <si>
    <t>井原地区消防組合</t>
    <rPh sb="0" eb="2">
      <t>イバラ</t>
    </rPh>
    <rPh sb="2" eb="4">
      <t>チク</t>
    </rPh>
    <rPh sb="4" eb="6">
      <t>ショウボウ</t>
    </rPh>
    <rPh sb="6" eb="8">
      <t>クミアイ</t>
    </rPh>
    <phoneticPr fontId="2"/>
  </si>
  <si>
    <t>岡山県西部衛生施設組合</t>
    <rPh sb="0" eb="3">
      <t>オカヤマケン</t>
    </rPh>
    <rPh sb="3" eb="5">
      <t>セイブ</t>
    </rPh>
    <rPh sb="5" eb="7">
      <t>エイセイ</t>
    </rPh>
    <rPh sb="7" eb="9">
      <t>シセツ</t>
    </rPh>
    <rPh sb="9" eb="11">
      <t>クミアイ</t>
    </rPh>
    <phoneticPr fontId="2"/>
  </si>
  <si>
    <t>-</t>
    <phoneticPr fontId="2"/>
  </si>
  <si>
    <t>〇</t>
    <phoneticPr fontId="2"/>
  </si>
  <si>
    <t>-</t>
    <phoneticPr fontId="10"/>
  </si>
  <si>
    <t>-</t>
    <phoneticPr fontId="2"/>
  </si>
  <si>
    <t>公共施設整備基金</t>
    <rPh sb="0" eb="4">
      <t>コウキョウシセツ</t>
    </rPh>
    <rPh sb="4" eb="6">
      <t>セイビ</t>
    </rPh>
    <rPh sb="6" eb="8">
      <t>キキン</t>
    </rPh>
    <phoneticPr fontId="5"/>
  </si>
  <si>
    <t>地域振興基金</t>
    <rPh sb="0" eb="2">
      <t>チイキ</t>
    </rPh>
    <rPh sb="2" eb="4">
      <t>シンコウ</t>
    </rPh>
    <rPh sb="4" eb="6">
      <t>キキン</t>
    </rPh>
    <phoneticPr fontId="2"/>
  </si>
  <si>
    <t>地域づくり基金</t>
    <rPh sb="0" eb="2">
      <t>チイキ</t>
    </rPh>
    <rPh sb="5" eb="7">
      <t>キキン</t>
    </rPh>
    <phoneticPr fontId="2"/>
  </si>
  <si>
    <t>福祉基金</t>
    <rPh sb="0" eb="4">
      <t>フクシキキン</t>
    </rPh>
    <phoneticPr fontId="2"/>
  </si>
  <si>
    <t>ふるさと応援基金</t>
    <rPh sb="4" eb="8">
      <t>オウエンキキン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</si>
</sst>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92919</c:v>
                </c:pt>
                <c:pt idx="3">
                  <c:v>103663</c:v>
                </c:pt>
                <c:pt idx="4">
                  <c:v>92012</c:v>
                </c:pt>
              </c:numCache>
            </c:numRef>
          </c:val>
          <c:smooth val="0"/>
          <c:extLst>
            <c:ext xmlns:c16="http://schemas.microsoft.com/office/drawing/2014/chart" uri="{C3380CC4-5D6E-409C-BE32-E72D297353CC}">
              <c16:uniqueId val="{00000000-2547-4B64-A8AC-843717E37D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79906</c:v>
                </c:pt>
                <c:pt idx="1">
                  <c:v>143645</c:v>
                </c:pt>
                <c:pt idx="2">
                  <c:v>98988</c:v>
                </c:pt>
                <c:pt idx="3">
                  <c:v>99807</c:v>
                </c:pt>
                <c:pt idx="4">
                  <c:v>61826</c:v>
                </c:pt>
              </c:numCache>
            </c:numRef>
          </c:val>
          <c:smooth val="0"/>
          <c:extLst>
            <c:ext xmlns:c16="http://schemas.microsoft.com/office/drawing/2014/chart" uri="{C3380CC4-5D6E-409C-BE32-E72D297353CC}">
              <c16:uniqueId val="{00000001-2547-4B64-A8AC-843717E37D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0.48</c:v>
                </c:pt>
                <c:pt idx="1">
                  <c:v>0.7</c:v>
                </c:pt>
                <c:pt idx="2">
                  <c:v>9.0399999999999991</c:v>
                </c:pt>
                <c:pt idx="3">
                  <c:v>6.35</c:v>
                </c:pt>
                <c:pt idx="4">
                  <c:v>5.16</c:v>
                </c:pt>
              </c:numCache>
            </c:numRef>
          </c:val>
          <c:extLst>
            <c:ext xmlns:c16="http://schemas.microsoft.com/office/drawing/2014/chart" uri="{C3380CC4-5D6E-409C-BE32-E72D297353CC}">
              <c16:uniqueId val="{00000000-44BA-4C4C-9B6F-FBE4A1161F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54.03</c:v>
                </c:pt>
                <c:pt idx="1">
                  <c:v>49.41</c:v>
                </c:pt>
                <c:pt idx="2">
                  <c:v>45.51</c:v>
                </c:pt>
                <c:pt idx="3">
                  <c:v>56.09</c:v>
                </c:pt>
                <c:pt idx="4">
                  <c:v>55.78</c:v>
                </c:pt>
              </c:numCache>
            </c:numRef>
          </c:val>
          <c:extLst>
            <c:ext xmlns:c16="http://schemas.microsoft.com/office/drawing/2014/chart" uri="{C3380CC4-5D6E-409C-BE32-E72D297353CC}">
              <c16:uniqueId val="{00000001-44BA-4C4C-9B6F-FBE4A1161F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-1.75</c:v>
                </c:pt>
                <c:pt idx="1">
                  <c:v>-3.35</c:v>
                </c:pt>
                <c:pt idx="2">
                  <c:v>6.61</c:v>
                </c:pt>
                <c:pt idx="3">
                  <c:v>6.19</c:v>
                </c:pt>
                <c:pt idx="4">
                  <c:v>-1.49</c:v>
                </c:pt>
              </c:numCache>
            </c:numRef>
          </c:val>
          <c:smooth val="0"/>
          <c:extLst>
            <c:ext xmlns:c16="http://schemas.microsoft.com/office/drawing/2014/chart" uri="{C3380CC4-5D6E-409C-BE32-E72D297353CC}">
              <c16:uniqueId val="{00000002-44BA-4C4C-9B6F-FBE4A1161F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0.32</c:v>
                </c:pt>
                <c:pt idx="2">
                  <c:v>#N/A</c:v>
                </c:pt>
                <c:pt idx="3">
                  <c:v>0.28000000000000003</c:v>
                </c:pt>
                <c:pt idx="4">
                  <c:v>#N/A</c:v>
                </c:pt>
                <c:pt idx="5">
                  <c:v>0.28000000000000003</c:v>
                </c:pt>
                <c:pt idx="6">
                  <c:v>#N/A</c:v>
                </c:pt>
                <c:pt idx="7">
                  <c:v>0.3</c:v>
                </c:pt>
                <c:pt idx="8">
                  <c:v>#N/A</c:v>
                </c:pt>
                <c:pt idx="9">
                  <c:v>0</c:v>
                </c:pt>
              </c:numCache>
            </c:numRef>
          </c:val>
          <c:extLst>
            <c:ext xmlns:c16="http://schemas.microsoft.com/office/drawing/2014/chart" uri="{C3380CC4-5D6E-409C-BE32-E72D297353CC}">
              <c16:uniqueId val="{00000000-31D1-4A92-84A8-8FD9D184A9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D1-4A92-84A8-8FD9D184A93D}"/>
            </c:ext>
          </c:extLst>
        </c:ser>
        <c:ser>
          <c:idx val="2"/>
          <c:order val="2"/>
          <c:tx>
            <c:strRef>
              <c:f>データシート!$A$29</c:f>
              <c:strCache>
                <c:ptCount val="1"/>
                <c:pt idx="0">
                  <c:v>井原市美星地区畑地かんがい給水事業特別会計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2-31D1-4A92-84A8-8FD9D184A93D}"/>
            </c:ext>
          </c:extLst>
        </c:ser>
        <c:ser>
          <c:idx val="3"/>
          <c:order val="3"/>
          <c:tx>
            <c:strRef>
              <c:f>データシート!$A$30</c:f>
              <c:strCache>
                <c:ptCount val="1"/>
                <c:pt idx="0">
                  <c:v>井原市下水道事業会計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0.03</c:v>
                </c:pt>
                <c:pt idx="4">
                  <c:v>#N/A</c:v>
                </c:pt>
                <c:pt idx="5">
                  <c:v>0.23</c:v>
                </c:pt>
                <c:pt idx="6">
                  <c:v>#N/A</c:v>
                </c:pt>
                <c:pt idx="7">
                  <c:v>0.23</c:v>
                </c:pt>
                <c:pt idx="8">
                  <c:v>#N/A</c:v>
                </c:pt>
                <c:pt idx="9">
                  <c:v>0.17</c:v>
                </c:pt>
              </c:numCache>
            </c:numRef>
          </c:val>
          <c:extLst>
            <c:ext xmlns:c16="http://schemas.microsoft.com/office/drawing/2014/chart" uri="{C3380CC4-5D6E-409C-BE32-E72D297353CC}">
              <c16:uniqueId val="{00000003-31D1-4A92-84A8-8FD9D184A93D}"/>
            </c:ext>
          </c:extLst>
        </c:ser>
        <c:ser>
          <c:idx val="4"/>
          <c:order val="4"/>
          <c:tx>
            <c:strRef>
              <c:f>データシート!$A$31</c:f>
              <c:strCache>
                <c:ptCount val="1"/>
                <c:pt idx="0">
                  <c:v>井原市国民健康保険事業特別会計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2.6</c:v>
                </c:pt>
                <c:pt idx="2">
                  <c:v>#N/A</c:v>
                </c:pt>
                <c:pt idx="3">
                  <c:v>3.3</c:v>
                </c:pt>
                <c:pt idx="4">
                  <c:v>#N/A</c:v>
                </c:pt>
                <c:pt idx="5">
                  <c:v>3.74</c:v>
                </c:pt>
                <c:pt idx="6">
                  <c:v>#N/A</c:v>
                </c:pt>
                <c:pt idx="7">
                  <c:v>1.1399999999999999</c:v>
                </c:pt>
                <c:pt idx="8">
                  <c:v>#N/A</c:v>
                </c:pt>
                <c:pt idx="9">
                  <c:v>0.46</c:v>
                </c:pt>
              </c:numCache>
            </c:numRef>
          </c:val>
          <c:extLst>
            <c:ext xmlns:c16="http://schemas.microsoft.com/office/drawing/2014/chart" uri="{C3380CC4-5D6E-409C-BE32-E72D297353CC}">
              <c16:uniqueId val="{00000004-31D1-4A92-84A8-8FD9D184A93D}"/>
            </c:ext>
          </c:extLst>
        </c:ser>
        <c:ser>
          <c:idx val="5"/>
          <c:order val="5"/>
          <c:tx>
            <c:strRef>
              <c:f>データシート!$A$32</c:f>
              <c:strCache>
                <c:ptCount val="1"/>
                <c:pt idx="0">
                  <c:v>井原市工業用水道事業会計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0.85</c:v>
                </c:pt>
                <c:pt idx="2">
                  <c:v>#N/A</c:v>
                </c:pt>
                <c:pt idx="3">
                  <c:v>0.87</c:v>
                </c:pt>
                <c:pt idx="4">
                  <c:v>#N/A</c:v>
                </c:pt>
                <c:pt idx="5">
                  <c:v>0.88</c:v>
                </c:pt>
                <c:pt idx="6">
                  <c:v>#N/A</c:v>
                </c:pt>
                <c:pt idx="7">
                  <c:v>0.89</c:v>
                </c:pt>
                <c:pt idx="8">
                  <c:v>#N/A</c:v>
                </c:pt>
                <c:pt idx="9">
                  <c:v>0.89</c:v>
                </c:pt>
              </c:numCache>
            </c:numRef>
          </c:val>
          <c:extLst>
            <c:ext xmlns:c16="http://schemas.microsoft.com/office/drawing/2014/chart" uri="{C3380CC4-5D6E-409C-BE32-E72D297353CC}">
              <c16:uniqueId val="{00000005-31D1-4A92-84A8-8FD9D184A93D}"/>
            </c:ext>
          </c:extLst>
        </c:ser>
        <c:ser>
          <c:idx val="6"/>
          <c:order val="6"/>
          <c:tx>
            <c:strRef>
              <c:f>データシート!$A$33</c:f>
              <c:strCache>
                <c:ptCount val="1"/>
                <c:pt idx="0">
                  <c:v>井原市介護保険事業特別会計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0.8</c:v>
                </c:pt>
                <c:pt idx="4">
                  <c:v>#N/A</c:v>
                </c:pt>
                <c:pt idx="5">
                  <c:v>1.58</c:v>
                </c:pt>
                <c:pt idx="6">
                  <c:v>#N/A</c:v>
                </c:pt>
                <c:pt idx="7">
                  <c:v>2.59</c:v>
                </c:pt>
                <c:pt idx="8">
                  <c:v>#N/A</c:v>
                </c:pt>
                <c:pt idx="9">
                  <c:v>2.44</c:v>
                </c:pt>
              </c:numCache>
            </c:numRef>
          </c:val>
          <c:extLst>
            <c:ext xmlns:c16="http://schemas.microsoft.com/office/drawing/2014/chart" uri="{C3380CC4-5D6E-409C-BE32-E72D297353CC}">
              <c16:uniqueId val="{00000006-31D1-4A92-84A8-8FD9D184A93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0.46</c:v>
                </c:pt>
                <c:pt idx="2">
                  <c:v>#N/A</c:v>
                </c:pt>
                <c:pt idx="3">
                  <c:v>0.67</c:v>
                </c:pt>
                <c:pt idx="4">
                  <c:v>#N/A</c:v>
                </c:pt>
                <c:pt idx="5">
                  <c:v>9.01</c:v>
                </c:pt>
                <c:pt idx="6">
                  <c:v>#N/A</c:v>
                </c:pt>
                <c:pt idx="7">
                  <c:v>6.34</c:v>
                </c:pt>
                <c:pt idx="8">
                  <c:v>#N/A</c:v>
                </c:pt>
                <c:pt idx="9">
                  <c:v>5.15</c:v>
                </c:pt>
              </c:numCache>
            </c:numRef>
          </c:val>
          <c:extLst>
            <c:ext xmlns:c16="http://schemas.microsoft.com/office/drawing/2014/chart" uri="{C3380CC4-5D6E-409C-BE32-E72D297353CC}">
              <c16:uniqueId val="{00000007-31D1-4A92-84A8-8FD9D184A93D}"/>
            </c:ext>
          </c:extLst>
        </c:ser>
        <c:ser>
          <c:idx val="8"/>
          <c:order val="8"/>
          <c:tx>
            <c:strRef>
              <c:f>データシート!$A$35</c:f>
              <c:strCache>
                <c:ptCount val="1"/>
                <c:pt idx="0">
                  <c:v>井原市水道事業会計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9.36</c:v>
                </c:pt>
                <c:pt idx="2">
                  <c:v>#N/A</c:v>
                </c:pt>
                <c:pt idx="3">
                  <c:v>9.0299999999999994</c:v>
                </c:pt>
                <c:pt idx="4">
                  <c:v>#N/A</c:v>
                </c:pt>
                <c:pt idx="5">
                  <c:v>8.19</c:v>
                </c:pt>
                <c:pt idx="6">
                  <c:v>#N/A</c:v>
                </c:pt>
                <c:pt idx="7">
                  <c:v>7.7</c:v>
                </c:pt>
                <c:pt idx="8">
                  <c:v>#N/A</c:v>
                </c:pt>
                <c:pt idx="9">
                  <c:v>8.32</c:v>
                </c:pt>
              </c:numCache>
            </c:numRef>
          </c:val>
          <c:extLst>
            <c:ext xmlns:c16="http://schemas.microsoft.com/office/drawing/2014/chart" uri="{C3380CC4-5D6E-409C-BE32-E72D297353CC}">
              <c16:uniqueId val="{00000008-31D1-4A92-84A8-8FD9D184A93D}"/>
            </c:ext>
          </c:extLst>
        </c:ser>
        <c:ser>
          <c:idx val="9"/>
          <c:order val="9"/>
          <c:tx>
            <c:strRef>
              <c:f>データシート!$A$36</c:f>
              <c:strCache>
                <c:ptCount val="1"/>
                <c:pt idx="0">
                  <c:v>井原市病院事業会計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9.7799999999999994</c:v>
                </c:pt>
                <c:pt idx="2">
                  <c:v>#N/A</c:v>
                </c:pt>
                <c:pt idx="3">
                  <c:v>10.119999999999999</c:v>
                </c:pt>
                <c:pt idx="4">
                  <c:v>#N/A</c:v>
                </c:pt>
                <c:pt idx="5">
                  <c:v>10.32</c:v>
                </c:pt>
                <c:pt idx="6">
                  <c:v>#N/A</c:v>
                </c:pt>
                <c:pt idx="7">
                  <c:v>14.76</c:v>
                </c:pt>
                <c:pt idx="8">
                  <c:v>#N/A</c:v>
                </c:pt>
                <c:pt idx="9">
                  <c:v>9.84</c:v>
                </c:pt>
              </c:numCache>
            </c:numRef>
          </c:val>
          <c:extLst>
            <c:ext xmlns:c16="http://schemas.microsoft.com/office/drawing/2014/chart" uri="{C3380CC4-5D6E-409C-BE32-E72D297353CC}">
              <c16:uniqueId val="{00000009-31D1-4A92-84A8-8FD9D184A9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2570</c:v>
                </c:pt>
                <c:pt idx="5">
                  <c:v>2474</c:v>
                </c:pt>
                <c:pt idx="8">
                  <c:v>2547</c:v>
                </c:pt>
                <c:pt idx="11">
                  <c:v>2465</c:v>
                </c:pt>
                <c:pt idx="14">
                  <c:v>2493</c:v>
                </c:pt>
              </c:numCache>
            </c:numRef>
          </c:val>
          <c:extLst>
            <c:ext xmlns:c16="http://schemas.microsoft.com/office/drawing/2014/chart" uri="{C3380CC4-5D6E-409C-BE32-E72D297353CC}">
              <c16:uniqueId val="{00000000-D61B-4992-9CCE-F07CA6E38F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1B-4992-9CCE-F07CA6E38F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18</c:v>
                </c:pt>
                <c:pt idx="6">
                  <c:v>3</c:v>
                </c:pt>
                <c:pt idx="9">
                  <c:v>17</c:v>
                </c:pt>
                <c:pt idx="12">
                  <c:v>17</c:v>
                </c:pt>
              </c:numCache>
            </c:numRef>
          </c:val>
          <c:extLst>
            <c:ext xmlns:c16="http://schemas.microsoft.com/office/drawing/2014/chart" uri="{C3380CC4-5D6E-409C-BE32-E72D297353CC}">
              <c16:uniqueId val="{00000002-D61B-4992-9CCE-F07CA6E38F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46</c:v>
                </c:pt>
                <c:pt idx="3">
                  <c:v>46</c:v>
                </c:pt>
                <c:pt idx="6">
                  <c:v>46</c:v>
                </c:pt>
                <c:pt idx="9">
                  <c:v>47</c:v>
                </c:pt>
                <c:pt idx="12">
                  <c:v>47</c:v>
                </c:pt>
              </c:numCache>
            </c:numRef>
          </c:val>
          <c:extLst>
            <c:ext xmlns:c16="http://schemas.microsoft.com/office/drawing/2014/chart" uri="{C3380CC4-5D6E-409C-BE32-E72D297353CC}">
              <c16:uniqueId val="{00000003-D61B-4992-9CCE-F07CA6E38F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1522</c:v>
                </c:pt>
                <c:pt idx="3">
                  <c:v>1475</c:v>
                </c:pt>
                <c:pt idx="6">
                  <c:v>1441</c:v>
                </c:pt>
                <c:pt idx="9">
                  <c:v>1507</c:v>
                </c:pt>
                <c:pt idx="12">
                  <c:v>1541</c:v>
                </c:pt>
              </c:numCache>
            </c:numRef>
          </c:val>
          <c:extLst>
            <c:ext xmlns:c16="http://schemas.microsoft.com/office/drawing/2014/chart" uri="{C3380CC4-5D6E-409C-BE32-E72D297353CC}">
              <c16:uniqueId val="{00000004-D61B-4992-9CCE-F07CA6E38F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1B-4992-9CCE-F07CA6E38F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1B-4992-9CCE-F07CA6E38F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1972</c:v>
                </c:pt>
                <c:pt idx="3">
                  <c:v>1870</c:v>
                </c:pt>
                <c:pt idx="6">
                  <c:v>1935</c:v>
                </c:pt>
                <c:pt idx="9">
                  <c:v>1918</c:v>
                </c:pt>
                <c:pt idx="12">
                  <c:v>2006</c:v>
                </c:pt>
              </c:numCache>
            </c:numRef>
          </c:val>
          <c:extLst>
            <c:ext xmlns:c16="http://schemas.microsoft.com/office/drawing/2014/chart" uri="{C3380CC4-5D6E-409C-BE32-E72D297353CC}">
              <c16:uniqueId val="{00000007-D61B-4992-9CCE-F07CA6E38F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981</c:v>
                </c:pt>
                <c:pt idx="2">
                  <c:v>#N/A</c:v>
                </c:pt>
                <c:pt idx="3">
                  <c:v>#N/A</c:v>
                </c:pt>
                <c:pt idx="4">
                  <c:v>935</c:v>
                </c:pt>
                <c:pt idx="5">
                  <c:v>#N/A</c:v>
                </c:pt>
                <c:pt idx="6">
                  <c:v>#N/A</c:v>
                </c:pt>
                <c:pt idx="7">
                  <c:v>878</c:v>
                </c:pt>
                <c:pt idx="8">
                  <c:v>#N/A</c:v>
                </c:pt>
                <c:pt idx="9">
                  <c:v>#N/A</c:v>
                </c:pt>
                <c:pt idx="10">
                  <c:v>1024</c:v>
                </c:pt>
                <c:pt idx="11">
                  <c:v>#N/A</c:v>
                </c:pt>
                <c:pt idx="12">
                  <c:v>#N/A</c:v>
                </c:pt>
                <c:pt idx="13">
                  <c:v>1118</c:v>
                </c:pt>
                <c:pt idx="14">
                  <c:v>#N/A</c:v>
                </c:pt>
              </c:numCache>
            </c:numRef>
          </c:val>
          <c:smooth val="0"/>
          <c:extLst>
            <c:ext xmlns:c16="http://schemas.microsoft.com/office/drawing/2014/chart" uri="{C3380CC4-5D6E-409C-BE32-E72D297353CC}">
              <c16:uniqueId val="{00000008-D61B-4992-9CCE-F07CA6E38F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22771</c:v>
                </c:pt>
                <c:pt idx="5">
                  <c:v>23376</c:v>
                </c:pt>
                <c:pt idx="8">
                  <c:v>23551</c:v>
                </c:pt>
                <c:pt idx="11">
                  <c:v>23865</c:v>
                </c:pt>
                <c:pt idx="14">
                  <c:v>23120</c:v>
                </c:pt>
              </c:numCache>
            </c:numRef>
          </c:val>
          <c:extLst>
            <c:ext xmlns:c16="http://schemas.microsoft.com/office/drawing/2014/chart" uri="{C3380CC4-5D6E-409C-BE32-E72D297353CC}">
              <c16:uniqueId val="{00000000-1498-409E-9BB5-EC0501A79C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1404</c:v>
                </c:pt>
                <c:pt idx="5">
                  <c:v>1350</c:v>
                </c:pt>
                <c:pt idx="8">
                  <c:v>1370</c:v>
                </c:pt>
                <c:pt idx="11">
                  <c:v>1346</c:v>
                </c:pt>
                <c:pt idx="14">
                  <c:v>1330</c:v>
                </c:pt>
              </c:numCache>
            </c:numRef>
          </c:val>
          <c:extLst>
            <c:ext xmlns:c16="http://schemas.microsoft.com/office/drawing/2014/chart" uri="{C3380CC4-5D6E-409C-BE32-E72D297353CC}">
              <c16:uniqueId val="{00000001-1498-409E-9BB5-EC0501A79C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14362</c:v>
                </c:pt>
                <c:pt idx="5">
                  <c:v>13401</c:v>
                </c:pt>
                <c:pt idx="8">
                  <c:v>12985</c:v>
                </c:pt>
                <c:pt idx="11">
                  <c:v>14340</c:v>
                </c:pt>
                <c:pt idx="14">
                  <c:v>15253</c:v>
                </c:pt>
              </c:numCache>
            </c:numRef>
          </c:val>
          <c:extLst>
            <c:ext xmlns:c16="http://schemas.microsoft.com/office/drawing/2014/chart" uri="{C3380CC4-5D6E-409C-BE32-E72D297353CC}">
              <c16:uniqueId val="{00000002-1498-409E-9BB5-EC0501A79C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98-409E-9BB5-EC0501A79C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98-409E-9BB5-EC0501A79C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5-1498-409E-9BB5-EC0501A79C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2822</c:v>
                </c:pt>
                <c:pt idx="3">
                  <c:v>2705</c:v>
                </c:pt>
                <c:pt idx="6">
                  <c:v>2651</c:v>
                </c:pt>
                <c:pt idx="9">
                  <c:v>2755</c:v>
                </c:pt>
                <c:pt idx="12">
                  <c:v>2627</c:v>
                </c:pt>
              </c:numCache>
            </c:numRef>
          </c:val>
          <c:extLst>
            <c:ext xmlns:c16="http://schemas.microsoft.com/office/drawing/2014/chart" uri="{C3380CC4-5D6E-409C-BE32-E72D297353CC}">
              <c16:uniqueId val="{00000006-1498-409E-9BB5-EC0501A79C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510</c:v>
                </c:pt>
                <c:pt idx="3">
                  <c:v>471</c:v>
                </c:pt>
                <c:pt idx="6">
                  <c:v>431</c:v>
                </c:pt>
                <c:pt idx="9">
                  <c:v>390</c:v>
                </c:pt>
                <c:pt idx="12">
                  <c:v>349</c:v>
                </c:pt>
              </c:numCache>
            </c:numRef>
          </c:val>
          <c:extLst>
            <c:ext xmlns:c16="http://schemas.microsoft.com/office/drawing/2014/chart" uri="{C3380CC4-5D6E-409C-BE32-E72D297353CC}">
              <c16:uniqueId val="{00000007-1498-409E-9BB5-EC0501A79C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15465</c:v>
                </c:pt>
                <c:pt idx="3">
                  <c:v>14881</c:v>
                </c:pt>
                <c:pt idx="6">
                  <c:v>13765</c:v>
                </c:pt>
                <c:pt idx="9">
                  <c:v>13067</c:v>
                </c:pt>
                <c:pt idx="12">
                  <c:v>12751</c:v>
                </c:pt>
              </c:numCache>
            </c:numRef>
          </c:val>
          <c:extLst>
            <c:ext xmlns:c16="http://schemas.microsoft.com/office/drawing/2014/chart" uri="{C3380CC4-5D6E-409C-BE32-E72D297353CC}">
              <c16:uniqueId val="{00000008-1498-409E-9BB5-EC0501A79C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c:v>
                </c:pt>
                <c:pt idx="3">
                  <c:v>36</c:v>
                </c:pt>
                <c:pt idx="6">
                  <c:v>59</c:v>
                </c:pt>
                <c:pt idx="9">
                  <c:v>55</c:v>
                </c:pt>
                <c:pt idx="12">
                  <c:v>51</c:v>
                </c:pt>
              </c:numCache>
            </c:numRef>
          </c:val>
          <c:extLst>
            <c:ext xmlns:c16="http://schemas.microsoft.com/office/drawing/2014/chart" uri="{C3380CC4-5D6E-409C-BE32-E72D297353CC}">
              <c16:uniqueId val="{00000009-1498-409E-9BB5-EC0501A79C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18195</c:v>
                </c:pt>
                <c:pt idx="3">
                  <c:v>19680</c:v>
                </c:pt>
                <c:pt idx="6">
                  <c:v>21227</c:v>
                </c:pt>
                <c:pt idx="9">
                  <c:v>22245</c:v>
                </c:pt>
                <c:pt idx="12">
                  <c:v>21857</c:v>
                </c:pt>
              </c:numCache>
            </c:numRef>
          </c:val>
          <c:extLst>
            <c:ext xmlns:c16="http://schemas.microsoft.com/office/drawing/2014/chart" uri="{C3380CC4-5D6E-409C-BE32-E72D297353CC}">
              <c16:uniqueId val="{0000000A-1498-409E-9BB5-EC0501A79C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227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98-409E-9BB5-EC0501A79C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5980</c:v>
                </c:pt>
                <c:pt idx="1">
                  <c:v>7147</c:v>
                </c:pt>
                <c:pt idx="2">
                  <c:v>7108</c:v>
                </c:pt>
              </c:numCache>
            </c:numRef>
          </c:val>
          <c:extLst>
            <c:ext xmlns:c16="http://schemas.microsoft.com/office/drawing/2014/chart" uri="{C3380CC4-5D6E-409C-BE32-E72D297353CC}">
              <c16:uniqueId val="{00000000-EAF5-413E-95C4-6D52ACDEDA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842</c:v>
                </c:pt>
                <c:pt idx="1">
                  <c:v>788</c:v>
                </c:pt>
                <c:pt idx="2">
                  <c:v>1195</c:v>
                </c:pt>
              </c:numCache>
            </c:numRef>
          </c:val>
          <c:extLst>
            <c:ext xmlns:c16="http://schemas.microsoft.com/office/drawing/2014/chart" uri="{C3380CC4-5D6E-409C-BE32-E72D297353CC}">
              <c16:uniqueId val="{00000001-EAF5-413E-95C4-6D52ACDEDA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6399</c:v>
                </c:pt>
                <c:pt idx="1">
                  <c:v>6507</c:v>
                </c:pt>
                <c:pt idx="2">
                  <c:v>6448</c:v>
                </c:pt>
              </c:numCache>
            </c:numRef>
          </c:val>
          <c:extLst>
            <c:ext xmlns:c16="http://schemas.microsoft.com/office/drawing/2014/chart" uri="{C3380CC4-5D6E-409C-BE32-E72D297353CC}">
              <c16:uniqueId val="{00000002-EAF5-413E-95C4-6D52ACDEDA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37,396
36,737
243.54
22,628,003
21,919,452
657,430
12,743,155
21,856,969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前年度から微減したものの、類似団体内平均値と同程度となっている。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依存財源に頼ることの多い財政構造となっている。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今後も、企業誘致や地場企業の育成・支援を推進し、将来的な税収の増加に努めるとともに、収納率向上による税収確保に取り組む。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5443</xdr:rowOff>
    </xdr:from>
    <xdr:to>
      <xdr:col>11</xdr:col>
      <xdr:colOff>82550</xdr:colOff>
      <xdr:row>38</xdr:row>
      <xdr:rowOff>107043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前年度からは０．７ポイント増加（悪化）したものの、類似団体内平均値より低い（良い）値を維持している。</a:t>
          </a:r>
        </a:p>
        <a:p>
          <a:r>
            <a:rPr kumimoji="1" lang="ja-JP" altLang="en-US" sz="1300">
              <a:latin typeface="ＭＳ Ｐゴシック" panose="020B0600070205080204" pitchFamily="50" charset="-128"/>
              <a:ea typeface="ＭＳ Ｐゴシック" panose="020B0600070205080204" pitchFamily="50" charset="-128"/>
            </a:rPr>
            <a:t>　これは、物価高騰の影響等により経常的経費が増加したことや、臨時財政対策債や交付金等の減収によるものである。</a:t>
          </a:r>
        </a:p>
        <a:p>
          <a:r>
            <a:rPr kumimoji="1" lang="ja-JP" altLang="en-US" sz="1300">
              <a:latin typeface="ＭＳ Ｐゴシック" panose="020B0600070205080204" pitchFamily="50" charset="-128"/>
              <a:ea typeface="ＭＳ Ｐゴシック" panose="020B0600070205080204" pitchFamily="50" charset="-128"/>
            </a:rPr>
            <a:t>　今後も、行政改革の推進等による事業の選択と集中を徹底し、経常的経費の抑制を図る。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60</xdr:row>
      <xdr:rowOff>150876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0409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129286</xdr:rowOff>
    </xdr:from>
    <xdr:to>
      <xdr:col>19</xdr:col>
      <xdr:colOff>133350</xdr:colOff>
      <xdr:row>60</xdr:row>
      <xdr:rowOff>117094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4483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129286</xdr:rowOff>
    </xdr:from>
    <xdr:to>
      <xdr:col>15</xdr:col>
      <xdr:colOff>82550</xdr:colOff>
      <xdr:row>61</xdr:row>
      <xdr:rowOff>46990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4483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62</xdr:row>
      <xdr:rowOff>116840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0544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100076</xdr:rowOff>
    </xdr:from>
    <xdr:to>
      <xdr:col>23</xdr:col>
      <xdr:colOff>184150</xdr:colOff>
      <xdr:row>61</xdr:row>
      <xdr:rowOff>30226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21353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0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66294</xdr:rowOff>
    </xdr:from>
    <xdr:to>
      <xdr:col>19</xdr:col>
      <xdr:colOff>184150</xdr:colOff>
      <xdr:row>60</xdr:row>
      <xdr:rowOff>167894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78486</xdr:rowOff>
    </xdr:from>
    <xdr:to>
      <xdr:col>15</xdr:col>
      <xdr:colOff>133350</xdr:colOff>
      <xdr:row>60</xdr:row>
      <xdr:rowOff>8636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18813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685</a:t>
          </a:r>
          <a:r>
            <a:rPr kumimoji="1" lang="ja-JP" altLang="en-US" sz="1300">
              <a:latin typeface="ＭＳ Ｐゴシック" panose="020B0600070205080204" pitchFamily="50" charset="-128"/>
              <a:ea typeface="ＭＳ Ｐゴシック" panose="020B0600070205080204" pitchFamily="50" charset="-128"/>
            </a:rPr>
            <a:t>円減少し、類似団体内平均値を下回った状態を維持している。</a:t>
          </a:r>
        </a:p>
        <a:p>
          <a:r>
            <a:rPr kumimoji="1" lang="ja-JP" altLang="en-US" sz="1300">
              <a:latin typeface="ＭＳ Ｐゴシック" panose="020B0600070205080204" pitchFamily="50" charset="-128"/>
              <a:ea typeface="ＭＳ Ｐゴシック" panose="020B0600070205080204" pitchFamily="50" charset="-128"/>
            </a:rPr>
            <a:t>　これは、新型コロナワクチン接種の縮小や前年度に実施したパソコン一括更新の減少が主な要因である。</a:t>
          </a:r>
        </a:p>
        <a:p>
          <a:r>
            <a:rPr kumimoji="1" lang="ja-JP" altLang="en-US" sz="1300">
              <a:latin typeface="ＭＳ Ｐゴシック" panose="020B0600070205080204" pitchFamily="50" charset="-128"/>
              <a:ea typeface="ＭＳ Ｐゴシック" panose="020B0600070205080204" pitchFamily="50" charset="-128"/>
            </a:rPr>
            <a:t>　今後は、物価高騰の影響等が見込まれることから、行政改革の推進等による事業の選択と集中を徹底し、経常的経費の抑制を図る。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59682</xdr:rowOff>
    </xdr:from>
    <xdr:to>
      <xdr:col>23</xdr:col>
      <xdr:colOff>133350</xdr:colOff>
      <xdr:row>83</xdr:row>
      <xdr:rowOff>65191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90032"/>
          <a:ext cx="8382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137313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3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129375</xdr:rowOff>
    </xdr:from>
    <xdr:to>
      <xdr:col>19</xdr:col>
      <xdr:colOff>133350</xdr:colOff>
      <xdr:row>83</xdr:row>
      <xdr:rowOff>65191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8275"/>
          <a:ext cx="889000" cy="10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73158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4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115267</xdr:rowOff>
    </xdr:from>
    <xdr:to>
      <xdr:col>15</xdr:col>
      <xdr:colOff>82550</xdr:colOff>
      <xdr:row>82</xdr:row>
      <xdr:rowOff>129375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4167"/>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16067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5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31206</xdr:rowOff>
    </xdr:from>
    <xdr:to>
      <xdr:col>11</xdr:col>
      <xdr:colOff>31750</xdr:colOff>
      <xdr:row>82</xdr:row>
      <xdr:rowOff>115267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0106"/>
          <a:ext cx="889000" cy="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11102</xdr:rowOff>
    </xdr:from>
    <xdr:to>
      <xdr:col>11</xdr:col>
      <xdr:colOff>82550</xdr:colOff>
      <xdr:row>83</xdr:row>
      <xdr:rowOff>112702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97479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49119</xdr:rowOff>
    </xdr:from>
    <xdr:to>
      <xdr:col>7</xdr:col>
      <xdr:colOff>31750</xdr:colOff>
      <xdr:row>82</xdr:row>
      <xdr:rowOff>150719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135496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8882</xdr:rowOff>
    </xdr:from>
    <xdr:to>
      <xdr:col>23</xdr:col>
      <xdr:colOff>184150</xdr:colOff>
      <xdr:row>83</xdr:row>
      <xdr:rowOff>110482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3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25409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14391</xdr:rowOff>
    </xdr:from>
    <xdr:to>
      <xdr:col>19</xdr:col>
      <xdr:colOff>184150</xdr:colOff>
      <xdr:row>83</xdr:row>
      <xdr:rowOff>115991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126168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78575</xdr:rowOff>
    </xdr:from>
    <xdr:to>
      <xdr:col>15</xdr:col>
      <xdr:colOff>133350</xdr:colOff>
      <xdr:row>83</xdr:row>
      <xdr:rowOff>8725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18902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64467</xdr:rowOff>
    </xdr:from>
    <xdr:to>
      <xdr:col>11</xdr:col>
      <xdr:colOff>82550</xdr:colOff>
      <xdr:row>82</xdr:row>
      <xdr:rowOff>166067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4794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151856</xdr:rowOff>
    </xdr:from>
    <xdr:to>
      <xdr:col>7</xdr:col>
      <xdr:colOff>31750</xdr:colOff>
      <xdr:row>82</xdr:row>
      <xdr:rowOff>82006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92183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0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すると０．３ポイント減少している。これは、経験年数階層の変動によるもの、一般行政職と税務職・企業職の間での異動によるものによりラスパイレス指数の寄与率に差が生じた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類似団体内平均値と比較すると大きく上回っている。今後も、指数が増加しないよう、国や他の地方公共団体との比較・検討を行い、財政状況や地域の実情等にも配慮しながら適正化に努める。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89959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8868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89959</xdr:rowOff>
    </xdr:from>
    <xdr:to>
      <xdr:col>77</xdr:col>
      <xdr:colOff>44450</xdr:colOff>
      <xdr:row>89</xdr:row>
      <xdr:rowOff>89959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349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89959</xdr:rowOff>
    </xdr:from>
    <xdr:to>
      <xdr:col>72</xdr:col>
      <xdr:colOff>203200</xdr:colOff>
      <xdr:row>89</xdr:row>
      <xdr:rowOff>150284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490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49741</xdr:rowOff>
    </xdr:from>
    <xdr:to>
      <xdr:col>68</xdr:col>
      <xdr:colOff>152400</xdr:colOff>
      <xdr:row>89</xdr:row>
      <xdr:rowOff>150284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087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122361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0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39159</xdr:rowOff>
    </xdr:from>
    <xdr:to>
      <xdr:col>77</xdr:col>
      <xdr:colOff>95250</xdr:colOff>
      <xdr:row>89</xdr:row>
      <xdr:rowOff>140759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125536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39159</xdr:rowOff>
    </xdr:from>
    <xdr:to>
      <xdr:col>73</xdr:col>
      <xdr:colOff>44450</xdr:colOff>
      <xdr:row>89</xdr:row>
      <xdr:rowOff>140759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125536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170391</xdr:rowOff>
    </xdr:from>
    <xdr:to>
      <xdr:col>64</xdr:col>
      <xdr:colOff>152400</xdr:colOff>
      <xdr:row>89</xdr:row>
      <xdr:rowOff>100541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85318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前年度から微増しているが、類似団体内平均値を下回った状態を維持している。</a:t>
          </a:r>
        </a:p>
        <a:p>
          <a:r>
            <a:rPr kumimoji="1" lang="ja-JP" altLang="en-US" sz="1300">
              <a:latin typeface="ＭＳ Ｐゴシック" panose="020B0600070205080204" pitchFamily="50" charset="-128"/>
              <a:ea typeface="ＭＳ Ｐゴシック" panose="020B0600070205080204" pitchFamily="50" charset="-128"/>
            </a:rPr>
            <a:t>　これは、中長期的視野に立った職員採用計画による定員管理によるものである。　　</a:t>
          </a:r>
        </a:p>
        <a:p>
          <a:r>
            <a:rPr kumimoji="1" lang="ja-JP" altLang="en-US" sz="1300">
              <a:latin typeface="ＭＳ Ｐゴシック" panose="020B0600070205080204" pitchFamily="50" charset="-128"/>
              <a:ea typeface="ＭＳ Ｐゴシック" panose="020B0600070205080204" pitchFamily="50" charset="-128"/>
            </a:rPr>
            <a:t>　近年の行政需要の多様化・複雑化に対応し、市民サービスの質を維持するため、業務の民間委託や地域との協働により、行政の担うべき役割の重点化を図るなど、今後も、引き続き、適正な職員数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63319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48595"/>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32294</xdr:rowOff>
    </xdr:from>
    <xdr:to>
      <xdr:col>77</xdr:col>
      <xdr:colOff>44450</xdr:colOff>
      <xdr:row>60</xdr:row>
      <xdr:rowOff>61595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19294"/>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16782</xdr:rowOff>
    </xdr:from>
    <xdr:to>
      <xdr:col>72</xdr:col>
      <xdr:colOff>203200</xdr:colOff>
      <xdr:row>60</xdr:row>
      <xdr:rowOff>32294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0378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165826</xdr:rowOff>
    </xdr:from>
    <xdr:to>
      <xdr:col>68</xdr:col>
      <xdr:colOff>152400</xdr:colOff>
      <xdr:row>60</xdr:row>
      <xdr:rowOff>16782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8137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29754</xdr:rowOff>
    </xdr:from>
    <xdr:to>
      <xdr:col>68</xdr:col>
      <xdr:colOff>203200</xdr:colOff>
      <xdr:row>60</xdr:row>
      <xdr:rowOff>131354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116131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78212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12519</xdr:rowOff>
    </xdr:from>
    <xdr:to>
      <xdr:col>81</xdr:col>
      <xdr:colOff>95250</xdr:colOff>
      <xdr:row>60</xdr:row>
      <xdr:rowOff>114119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29046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152944</xdr:rowOff>
    </xdr:from>
    <xdr:to>
      <xdr:col>73</xdr:col>
      <xdr:colOff>44450</xdr:colOff>
      <xdr:row>60</xdr:row>
      <xdr:rowOff>83094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93271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137432</xdr:rowOff>
    </xdr:from>
    <xdr:to>
      <xdr:col>68</xdr:col>
      <xdr:colOff>203200</xdr:colOff>
      <xdr:row>60</xdr:row>
      <xdr:rowOff>67582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77759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115026</xdr:rowOff>
    </xdr:from>
    <xdr:to>
      <xdr:col>64</xdr:col>
      <xdr:colOff>152400</xdr:colOff>
      <xdr:row>60</xdr:row>
      <xdr:rowOff>45176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55353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前年度と比較してやや増加し、類似団体内平均値を上回っている。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これは、令和元年度・２年度に借り入れた合併特例債（井原中学校建設事業）及び地域活性化事業債（カーボンマネジメント事業）の元金償還が開始したことにより元利償還金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今後も、近年の大規模建設事業に対する償還が始まるため、比率の上昇が予想されるため、地方債の新規発行の抑制を図り、地方債残高の抑制に努める。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13909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1573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127907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36891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573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82852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377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前年度と同様に将来負担比率はマイナスとなり数値としては算定されなかった。</a:t>
          </a:r>
        </a:p>
        <a:p>
          <a:r>
            <a:rPr kumimoji="1" lang="ja-JP" altLang="en-US" sz="1300">
              <a:latin typeface="ＭＳ Ｐゴシック" panose="020B0600070205080204" pitchFamily="50" charset="-128"/>
              <a:ea typeface="ＭＳ Ｐゴシック" panose="020B0600070205080204" pitchFamily="50" charset="-128"/>
            </a:rPr>
            <a:t>　これは、新規発行を抑制したことにより将来負担額が減少したこと、減債基金等の充当可能財源が増加したことが主な要因である。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引続き地方債の新規発行の抑制を図るほか、交付税算入率の高い有利な地方債を活用し、財政の健全化に努める。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12787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76694</xdr:rowOff>
    </xdr:from>
    <xdr:to>
      <xdr:col>68</xdr:col>
      <xdr:colOff>203200</xdr:colOff>
      <xdr:row>17</xdr:row>
      <xdr:rowOff>6844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1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17021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119168</xdr:rowOff>
    </xdr:from>
    <xdr:to>
      <xdr:col>73</xdr:col>
      <xdr:colOff>44450</xdr:colOff>
      <xdr:row>14</xdr:row>
      <xdr:rowOff>49318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59495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37,396
36,737
243.54
22,628,003
21,919,452
657,430
12,743,155
21,856,969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人件費に係る経常収支比率は、前年度と比較して０．３ポイント減少し、類似団体内平均値より低い（良い）値を維持している。</a:t>
          </a:r>
        </a:p>
        <a:p>
          <a:r>
            <a:rPr kumimoji="1" lang="ja-JP" altLang="en-US" sz="1300">
              <a:latin typeface="ＭＳ Ｐゴシック" panose="020B0600070205080204" pitchFamily="50" charset="-128"/>
              <a:ea typeface="ＭＳ Ｐゴシック" panose="020B0600070205080204" pitchFamily="50" charset="-128"/>
            </a:rPr>
            <a:t>　これは、職員給与費は増加したものの、定年延長に伴い退職金が減少したことによるものである。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今後も近年の行政需要の多様化・複雑化に対応し、市民サービスの質を維持するため、引き続き、職員給与水準の適正化に努める。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53522</xdr:rowOff>
    </xdr:from>
    <xdr:to>
      <xdr:col>24</xdr:col>
      <xdr:colOff>25400</xdr:colOff>
      <xdr:row>35</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54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9978</xdr:rowOff>
    </xdr:from>
    <xdr:to>
      <xdr:col>19</xdr:col>
      <xdr:colOff>187325</xdr:colOff>
      <xdr:row>35</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1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9978</xdr:rowOff>
    </xdr:from>
    <xdr:to>
      <xdr:col>15</xdr:col>
      <xdr:colOff>98425</xdr:colOff>
      <xdr:row>36</xdr:row>
      <xdr:rowOff>1814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107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4536</xdr:rowOff>
    </xdr:from>
    <xdr:to>
      <xdr:col>11</xdr:col>
      <xdr:colOff>9525</xdr:colOff>
      <xdr:row>36</xdr:row>
      <xdr:rowOff>1814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62386"/>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35378</xdr:rowOff>
    </xdr:from>
    <xdr:to>
      <xdr:col>20</xdr:col>
      <xdr:colOff>38100</xdr:colOff>
      <xdr:row>35</xdr:row>
      <xdr:rowOff>136978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147155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130628</xdr:rowOff>
    </xdr:from>
    <xdr:to>
      <xdr:col>15</xdr:col>
      <xdr:colOff>149225</xdr:colOff>
      <xdr:row>35</xdr:row>
      <xdr:rowOff>60778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122464</xdr:rowOff>
    </xdr:from>
    <xdr:to>
      <xdr:col>11</xdr:col>
      <xdr:colOff>60325</xdr:colOff>
      <xdr:row>36</xdr:row>
      <xdr:rowOff>52614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62791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125186</xdr:rowOff>
    </xdr:from>
    <xdr:to>
      <xdr:col>6</xdr:col>
      <xdr:colOff>171450</xdr:colOff>
      <xdr:row>33</xdr:row>
      <xdr:rowOff>55336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65513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物件費に係る経常収支比率は、前年度と比較し０．４ポイント増加したものの、類似団体内平均値より低い（良い）値を維持している。</a:t>
          </a:r>
        </a:p>
        <a:p>
          <a:r>
            <a:rPr kumimoji="1" lang="ja-JP" altLang="en-US" sz="1300">
              <a:latin typeface="ＭＳ Ｐゴシック" panose="020B0600070205080204" pitchFamily="50" charset="-128"/>
              <a:ea typeface="ＭＳ Ｐゴシック" panose="020B0600070205080204" pitchFamily="50" charset="-128"/>
            </a:rPr>
            <a:t>　これは近年の物価高騰による経費の増加が主な要因である。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今後も、行財政改革の取り組みを推進し、経常的な経費の徹底した洗い直しや節減合理化を行い、物件費の抑制を図る。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14</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07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14</xdr:row>
      <xdr:rowOff>7257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20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14</xdr:row>
      <xdr:rowOff>29029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20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16</xdr:row>
      <xdr:rowOff>1814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29329"/>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127907</xdr:rowOff>
    </xdr:from>
    <xdr:to>
      <xdr:col>78</xdr:col>
      <xdr:colOff>120650</xdr:colOff>
      <xdr:row>14</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68234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扶助費に係る経常収支比率は、前年度と比較して０．３ポイント減少し、類似団体内平均値より低い（良い）値を維持している。</a:t>
          </a:r>
        </a:p>
        <a:p>
          <a:r>
            <a:rPr kumimoji="1" lang="ja-JP" altLang="en-US" sz="1300">
              <a:latin typeface="ＭＳ Ｐゴシック" panose="020B0600070205080204" pitchFamily="50" charset="-128"/>
              <a:ea typeface="ＭＳ Ｐゴシック" panose="020B0600070205080204" pitchFamily="50" charset="-128"/>
            </a:rPr>
            <a:t>　これは、子育て支援経費の保育料無償化事業費等は増加したものの、ふるさと応援基金を充当したことにより、一般財源が減少したことによるものである。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今後は、ますます少子高齢化が進み、扶助費の増加が見込まれることから、経常経費全般の抑制に努める。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66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13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その他に係る経常収支比率は、前年度と比較して０．４ポイント増加し、類似団体内平均値よりやや高い値となっている。</a:t>
          </a:r>
        </a:p>
        <a:p>
          <a:r>
            <a:rPr kumimoji="1" lang="ja-JP" altLang="en-US" sz="1300">
              <a:latin typeface="ＭＳ Ｐゴシック" panose="020B0600070205080204" pitchFamily="50" charset="-128"/>
              <a:ea typeface="ＭＳ Ｐゴシック" panose="020B0600070205080204" pitchFamily="50" charset="-128"/>
            </a:rPr>
            <a:t>　これは、道路橋梁等に係る維持補修費が増加したことが主な要因である。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今後も、施設の老朽化等により、維持補修費の増加が見込まれることから、予防保全や統廃合を推進し、節減合理化を行い、歳出抑制を図る。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58</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2528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121937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149860</xdr:rowOff>
    </xdr:from>
    <xdr:to>
      <xdr:col>82</xdr:col>
      <xdr:colOff>196850</xdr:colOff>
      <xdr:row>58</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09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05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134620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118110</xdr:rowOff>
    </xdr:from>
    <xdr:to>
      <xdr:col>74</xdr:col>
      <xdr:colOff>31750</xdr:colOff>
      <xdr:row>56</xdr:row>
      <xdr:rowOff>48260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61</xdr:row>
      <xdr:rowOff>1270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3582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170197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補助費等に係る経常収支比率は、前年度と比較し０．３ポイント減少したものの、類似団体内平均値より高い値となっている。</a:t>
          </a:r>
        </a:p>
        <a:p>
          <a:r>
            <a:rPr kumimoji="1" lang="ja-JP" altLang="en-US" sz="1300">
              <a:latin typeface="ＭＳ Ｐゴシック" panose="020B0600070205080204" pitchFamily="50" charset="-128"/>
              <a:ea typeface="ＭＳ Ｐゴシック" panose="020B0600070205080204" pitchFamily="50" charset="-128"/>
            </a:rPr>
            <a:t>　これは、水道事業会計と簡易水道事業会計が経営統合したことに伴い、高料金対策に係る経費の繰出金が減少したことが主な要因である。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今後、行政改革プランに基づき、補助金や負担金等の見直しを行い、補助費等の抑制を図る。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7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43180</xdr:rowOff>
    </xdr:from>
    <xdr:to>
      <xdr:col>78</xdr:col>
      <xdr:colOff>69850</xdr:colOff>
      <xdr:row>38</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5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43180</xdr:rowOff>
    </xdr:from>
    <xdr:to>
      <xdr:col>73</xdr:col>
      <xdr:colOff>180975</xdr:colOff>
      <xdr:row>38</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58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149860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459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xdr:rowOff>
    </xdr:from>
    <xdr:to>
      <xdr:col>69</xdr:col>
      <xdr:colOff>142875</xdr:colOff>
      <xdr:row>37</xdr:row>
      <xdr:rowOff>113030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123207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163830</xdr:rowOff>
    </xdr:from>
    <xdr:to>
      <xdr:col>74</xdr:col>
      <xdr:colOff>31750</xdr:colOff>
      <xdr:row>38</xdr:row>
      <xdr:rowOff>93980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公債費に係る経常収支比率は、前年度と比較して０．８ポイント増加したものの、類似団体内平均値より低い（良い）値を維持している。</a:t>
          </a:r>
        </a:p>
        <a:p>
          <a:r>
            <a:rPr kumimoji="1" lang="ja-JP" altLang="en-US" sz="1300">
              <a:latin typeface="ＭＳ Ｐゴシック" panose="020B0600070205080204" pitchFamily="50" charset="-128"/>
              <a:ea typeface="ＭＳ Ｐゴシック" panose="020B0600070205080204" pitchFamily="50" charset="-128"/>
            </a:rPr>
            <a:t>　これは、近年の大規模建設事業に係る元金償還が開始したことにより元利償還金が増加したことが主な要因である。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今後も、さらなる増加が予想されるため、地方債の新規発行の抑制を図り、地方債残高の抑制に努める。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67563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24613"/>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165863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9788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120142</xdr:rowOff>
    </xdr:from>
    <xdr:to>
      <xdr:col>15</xdr:col>
      <xdr:colOff>98425</xdr:colOff>
      <xdr:row>75</xdr:row>
      <xdr:rowOff>156718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978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76</xdr:row>
      <xdr:rowOff>76708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15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77995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105918</xdr:rowOff>
    </xdr:from>
    <xdr:to>
      <xdr:col>11</xdr:col>
      <xdr:colOff>60325</xdr:colOff>
      <xdr:row>76</xdr:row>
      <xdr:rowOff>36069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46245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公債費以外に係る経常収支比率は、前年度と比較し０．１ポイント減少し、類似団体内平均値より低い（良い）値を維持している。</a:t>
          </a:r>
        </a:p>
        <a:p>
          <a:r>
            <a:rPr kumimoji="1" lang="ja-JP" altLang="en-US" sz="1300">
              <a:latin typeface="ＭＳ Ｐゴシック" panose="020B0600070205080204" pitchFamily="50" charset="-128"/>
              <a:ea typeface="ＭＳ Ｐゴシック" panose="020B0600070205080204" pitchFamily="50" charset="-128"/>
            </a:rPr>
            <a:t>　このうち、補助費等が類似団体内平均値を大きく上回っているため、今後は、行政改革プランに基づき、補助金や負担金等の見直しを行い、補助費等の抑制を図る。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108713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34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108713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10896"/>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77</xdr:row>
      <xdr:rowOff>37846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108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49276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2394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40808</xdr:rowOff>
    </xdr:from>
    <xdr:to>
      <xdr:col>29</xdr:col>
      <xdr:colOff>127000</xdr:colOff>
      <xdr:row>17</xdr:row>
      <xdr:rowOff>70998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03083"/>
          <a:ext cx="647700" cy="3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119349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38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70998</xdr:rowOff>
    </xdr:from>
    <xdr:to>
      <xdr:col>26</xdr:col>
      <xdr:colOff>50800</xdr:colOff>
      <xdr:row>17</xdr:row>
      <xdr:rowOff>115389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33273"/>
          <a:ext cx="698500" cy="44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83211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115389</xdr:rowOff>
    </xdr:from>
    <xdr:to>
      <xdr:col>22</xdr:col>
      <xdr:colOff>114300</xdr:colOff>
      <xdr:row>17</xdr:row>
      <xdr:rowOff>127562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77664"/>
          <a:ext cx="698500" cy="12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127562</xdr:rowOff>
    </xdr:from>
    <xdr:to>
      <xdr:col>18</xdr:col>
      <xdr:colOff>177800</xdr:colOff>
      <xdr:row>18</xdr:row>
      <xdr:rowOff>54210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9837"/>
          <a:ext cx="698500" cy="9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10668</xdr:rowOff>
    </xdr:from>
    <xdr:to>
      <xdr:col>19</xdr:col>
      <xdr:colOff>38100</xdr:colOff>
      <xdr:row>18</xdr:row>
      <xdr:rowOff>112268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443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97045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80520</xdr:rowOff>
    </xdr:from>
    <xdr:to>
      <xdr:col>15</xdr:col>
      <xdr:colOff>101600</xdr:colOff>
      <xdr:row>19</xdr:row>
      <xdr:rowOff>10670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214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166897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3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161458</xdr:rowOff>
    </xdr:from>
    <xdr:to>
      <xdr:col>29</xdr:col>
      <xdr:colOff>177800</xdr:colOff>
      <xdr:row>17</xdr:row>
      <xdr:rowOff>91608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5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133535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2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20198</xdr:rowOff>
    </xdr:from>
    <xdr:to>
      <xdr:col>26</xdr:col>
      <xdr:colOff>101600</xdr:colOff>
      <xdr:row>17</xdr:row>
      <xdr:rowOff>121798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8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106575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68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64589</xdr:rowOff>
    </xdr:from>
    <xdr:to>
      <xdr:col>22</xdr:col>
      <xdr:colOff>165100</xdr:colOff>
      <xdr:row>17</xdr:row>
      <xdr:rowOff>166189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2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150966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1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76762</xdr:rowOff>
    </xdr:from>
    <xdr:to>
      <xdr:col>19</xdr:col>
      <xdr:colOff>38100</xdr:colOff>
      <xdr:row>18</xdr:row>
      <xdr:rowOff>6912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3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3410</xdr:rowOff>
    </xdr:from>
    <xdr:to>
      <xdr:col>15</xdr:col>
      <xdr:colOff>101600</xdr:colOff>
      <xdr:row>18</xdr:row>
      <xdr:rowOff>105010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3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115187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0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7246</xdr:rowOff>
    </xdr:from>
    <xdr:to>
      <xdr:col>29</xdr:col>
      <xdr:colOff>127000</xdr:colOff>
      <xdr:row>36</xdr:row>
      <xdr:rowOff>105511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6960496"/>
          <a:ext cx="647700" cy="98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58205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7011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105511</xdr:rowOff>
    </xdr:from>
    <xdr:to>
      <xdr:col>26</xdr:col>
      <xdr:colOff>50800</xdr:colOff>
      <xdr:row>37</xdr:row>
      <xdr:rowOff>73606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7058761"/>
          <a:ext cx="698500" cy="13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34907</xdr:rowOff>
    </xdr:from>
    <xdr:to>
      <xdr:col>22</xdr:col>
      <xdr:colOff>114300</xdr:colOff>
      <xdr:row>37</xdr:row>
      <xdr:rowOff>73606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3606800" y="7159607"/>
          <a:ext cx="698500" cy="3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8586</xdr:rowOff>
    </xdr:from>
    <xdr:to>
      <xdr:col>18</xdr:col>
      <xdr:colOff>177800</xdr:colOff>
      <xdr:row>37</xdr:row>
      <xdr:rowOff>34907</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a:off x="2908300" y="7133286"/>
          <a:ext cx="698500" cy="2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86618</xdr:rowOff>
    </xdr:from>
    <xdr:to>
      <xdr:col>19</xdr:col>
      <xdr:colOff>38100</xdr:colOff>
      <xdr:row>37</xdr:row>
      <xdr:rowOff>188218</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2113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172995</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729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67774</xdr:rowOff>
    </xdr:from>
    <xdr:to>
      <xdr:col>15</xdr:col>
      <xdr:colOff>101600</xdr:colOff>
      <xdr:row>37</xdr:row>
      <xdr:rowOff>169374</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92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154151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727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299346</xdr:rowOff>
    </xdr:from>
    <xdr:to>
      <xdr:col>29</xdr:col>
      <xdr:colOff>177800</xdr:colOff>
      <xdr:row>36</xdr:row>
      <xdr:rowOff>58046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690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144423</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67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54711</xdr:rowOff>
    </xdr:from>
    <xdr:to>
      <xdr:col>26</xdr:col>
      <xdr:colOff>101600</xdr:colOff>
      <xdr:row>36</xdr:row>
      <xdr:rowOff>156311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007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166488</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6776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22806</xdr:rowOff>
    </xdr:from>
    <xdr:to>
      <xdr:col>22</xdr:col>
      <xdr:colOff>165100</xdr:colOff>
      <xdr:row>37</xdr:row>
      <xdr:rowOff>124406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14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109183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723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155557</xdr:rowOff>
    </xdr:from>
    <xdr:to>
      <xdr:col>19</xdr:col>
      <xdr:colOff>38100</xdr:colOff>
      <xdr:row>37</xdr:row>
      <xdr:rowOff>85707</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108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267334</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687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129236</xdr:rowOff>
    </xdr:from>
    <xdr:to>
      <xdr:col>15</xdr:col>
      <xdr:colOff>101600</xdr:colOff>
      <xdr:row>37</xdr:row>
      <xdr:rowOff>59386</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08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241013</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6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37,396
36,737
243.54
22,628,003
21,919,452
657,430
12,743,155
21,856,969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67513</xdr:rowOff>
    </xdr:from>
    <xdr:to>
      <xdr:col>24</xdr:col>
      <xdr:colOff>63500</xdr:colOff>
      <xdr:row>37</xdr:row>
      <xdr:rowOff>71958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1163"/>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50271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70561</xdr:rowOff>
    </xdr:from>
    <xdr:to>
      <xdr:col>19</xdr:col>
      <xdr:colOff>177800</xdr:colOff>
      <xdr:row>37</xdr:row>
      <xdr:rowOff>71958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1421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70561</xdr:rowOff>
    </xdr:from>
    <xdr:to>
      <xdr:col>15</xdr:col>
      <xdr:colOff>50800</xdr:colOff>
      <xdr:row>37</xdr:row>
      <xdr:rowOff>103150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4211"/>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103150</xdr:rowOff>
    </xdr:from>
    <xdr:to>
      <xdr:col>10</xdr:col>
      <xdr:colOff>114300</xdr:colOff>
      <xdr:row>38</xdr:row>
      <xdr:rowOff>143446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6800"/>
          <a:ext cx="889000" cy="2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38430</xdr:rowOff>
    </xdr:from>
    <xdr:to>
      <xdr:col>10</xdr:col>
      <xdr:colOff>165100</xdr:colOff>
      <xdr:row>37</xdr:row>
      <xdr:rowOff>140030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156557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30099</xdr:rowOff>
    </xdr:from>
    <xdr:to>
      <xdr:col>6</xdr:col>
      <xdr:colOff>38100</xdr:colOff>
      <xdr:row>38</xdr:row>
      <xdr:rowOff>131699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4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148226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xdr:rowOff>
    </xdr:from>
    <xdr:to>
      <xdr:col>24</xdr:col>
      <xdr:colOff>114300</xdr:colOff>
      <xdr:row>37</xdr:row>
      <xdr:rowOff>118313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166590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21158</xdr:rowOff>
    </xdr:from>
    <xdr:to>
      <xdr:col>20</xdr:col>
      <xdr:colOff>38100</xdr:colOff>
      <xdr:row>37</xdr:row>
      <xdr:rowOff>122758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113885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19761</xdr:rowOff>
    </xdr:from>
    <xdr:to>
      <xdr:col>15</xdr:col>
      <xdr:colOff>101600</xdr:colOff>
      <xdr:row>37</xdr:row>
      <xdr:rowOff>121361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112488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52350</xdr:rowOff>
    </xdr:from>
    <xdr:to>
      <xdr:col>10</xdr:col>
      <xdr:colOff>165100</xdr:colOff>
      <xdr:row>37</xdr:row>
      <xdr:rowOff>153950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145077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92646</xdr:rowOff>
    </xdr:from>
    <xdr:to>
      <xdr:col>6</xdr:col>
      <xdr:colOff>38100</xdr:colOff>
      <xdr:row>39</xdr:row>
      <xdr:rowOff>22796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13923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57455</xdr:rowOff>
    </xdr:from>
    <xdr:to>
      <xdr:col>24</xdr:col>
      <xdr:colOff>63500</xdr:colOff>
      <xdr:row>58</xdr:row>
      <xdr:rowOff>101181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01555"/>
          <a:ext cx="8382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57455</xdr:rowOff>
    </xdr:from>
    <xdr:to>
      <xdr:col>19</xdr:col>
      <xdr:colOff>177800</xdr:colOff>
      <xdr:row>59</xdr:row>
      <xdr:rowOff>24029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1555"/>
          <a:ext cx="889000" cy="1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126826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21349</xdr:rowOff>
    </xdr:from>
    <xdr:to>
      <xdr:col>15</xdr:col>
      <xdr:colOff>50800</xdr:colOff>
      <xdr:row>59</xdr:row>
      <xdr:rowOff>24029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36899"/>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89433</xdr:rowOff>
    </xdr:from>
    <xdr:to>
      <xdr:col>10</xdr:col>
      <xdr:colOff>114300</xdr:colOff>
      <xdr:row>59</xdr:row>
      <xdr:rowOff>21349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33533"/>
          <a:ext cx="889000" cy="1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160490</xdr:rowOff>
    </xdr:from>
    <xdr:to>
      <xdr:col>10</xdr:col>
      <xdr:colOff>165100</xdr:colOff>
      <xdr:row>58</xdr:row>
      <xdr:rowOff>90640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107167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169570</xdr:rowOff>
    </xdr:from>
    <xdr:to>
      <xdr:col>6</xdr:col>
      <xdr:colOff>38100</xdr:colOff>
      <xdr:row>58</xdr:row>
      <xdr:rowOff>99720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116247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50381</xdr:rowOff>
    </xdr:from>
    <xdr:to>
      <xdr:col>24</xdr:col>
      <xdr:colOff>114300</xdr:colOff>
      <xdr:row>58</xdr:row>
      <xdr:rowOff>151981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136758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6655</xdr:rowOff>
    </xdr:from>
    <xdr:to>
      <xdr:col>20</xdr:col>
      <xdr:colOff>38100</xdr:colOff>
      <xdr:row>58</xdr:row>
      <xdr:rowOff>108255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99382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144679</xdr:rowOff>
    </xdr:from>
    <xdr:to>
      <xdr:col>15</xdr:col>
      <xdr:colOff>101600</xdr:colOff>
      <xdr:row>59</xdr:row>
      <xdr:rowOff>74829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65956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141999</xdr:rowOff>
    </xdr:from>
    <xdr:to>
      <xdr:col>10</xdr:col>
      <xdr:colOff>165100</xdr:colOff>
      <xdr:row>59</xdr:row>
      <xdr:rowOff>72149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63276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38633</xdr:rowOff>
    </xdr:from>
    <xdr:to>
      <xdr:col>6</xdr:col>
      <xdr:colOff>38100</xdr:colOff>
      <xdr:row>58</xdr:row>
      <xdr:rowOff>140233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131360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17818</xdr:rowOff>
    </xdr:from>
    <xdr:to>
      <xdr:col>24</xdr:col>
      <xdr:colOff>63500</xdr:colOff>
      <xdr:row>78</xdr:row>
      <xdr:rowOff>50585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0918"/>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50585</xdr:rowOff>
    </xdr:from>
    <xdr:to>
      <xdr:col>19</xdr:col>
      <xdr:colOff>177800</xdr:colOff>
      <xdr:row>78</xdr:row>
      <xdr:rowOff>65787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23685"/>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64643</xdr:rowOff>
    </xdr:from>
    <xdr:to>
      <xdr:col>15</xdr:col>
      <xdr:colOff>50800</xdr:colOff>
      <xdr:row>78</xdr:row>
      <xdr:rowOff>65787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774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64643</xdr:rowOff>
    </xdr:from>
    <xdr:to>
      <xdr:col>10</xdr:col>
      <xdr:colOff>114300</xdr:colOff>
      <xdr:row>78</xdr:row>
      <xdr:rowOff>96152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7743"/>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28169</xdr:rowOff>
    </xdr:from>
    <xdr:to>
      <xdr:col>10</xdr:col>
      <xdr:colOff>165100</xdr:colOff>
      <xdr:row>77</xdr:row>
      <xdr:rowOff>129769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146296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142469</xdr:rowOff>
    </xdr:from>
    <xdr:to>
      <xdr:col>6</xdr:col>
      <xdr:colOff>38100</xdr:colOff>
      <xdr:row>78</xdr:row>
      <xdr:rowOff>72619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89146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138468</xdr:rowOff>
    </xdr:from>
    <xdr:to>
      <xdr:col>24</xdr:col>
      <xdr:colOff>114300</xdr:colOff>
      <xdr:row>78</xdr:row>
      <xdr:rowOff>68618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116895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171235</xdr:rowOff>
    </xdr:from>
    <xdr:to>
      <xdr:col>20</xdr:col>
      <xdr:colOff>38100</xdr:colOff>
      <xdr:row>78</xdr:row>
      <xdr:rowOff>101385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92512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14987</xdr:rowOff>
    </xdr:from>
    <xdr:to>
      <xdr:col>15</xdr:col>
      <xdr:colOff>101600</xdr:colOff>
      <xdr:row>78</xdr:row>
      <xdr:rowOff>116587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107714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13843</xdr:rowOff>
    </xdr:from>
    <xdr:to>
      <xdr:col>10</xdr:col>
      <xdr:colOff>165100</xdr:colOff>
      <xdr:row>78</xdr:row>
      <xdr:rowOff>115443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106570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45352</xdr:rowOff>
    </xdr:from>
    <xdr:to>
      <xdr:col>6</xdr:col>
      <xdr:colOff>38100</xdr:colOff>
      <xdr:row>78</xdr:row>
      <xdr:rowOff>146952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138079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52933</xdr:rowOff>
    </xdr:from>
    <xdr:to>
      <xdr:col>24</xdr:col>
      <xdr:colOff>63500</xdr:colOff>
      <xdr:row>96</xdr:row>
      <xdr:rowOff>160770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12133"/>
          <a:ext cx="838200" cy="10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143497</xdr:rowOff>
    </xdr:from>
    <xdr:to>
      <xdr:col>19</xdr:col>
      <xdr:colOff>177800</xdr:colOff>
      <xdr:row>96</xdr:row>
      <xdr:rowOff>160770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31247"/>
          <a:ext cx="889000" cy="18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143497</xdr:rowOff>
    </xdr:from>
    <xdr:to>
      <xdr:col>15</xdr:col>
      <xdr:colOff>50800</xdr:colOff>
      <xdr:row>97</xdr:row>
      <xdr:rowOff>97422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31247"/>
          <a:ext cx="889000" cy="29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97422</xdr:rowOff>
    </xdr:from>
    <xdr:to>
      <xdr:col>10</xdr:col>
      <xdr:colOff>114300</xdr:colOff>
      <xdr:row>97</xdr:row>
      <xdr:rowOff>118517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28072"/>
          <a:ext cx="8890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2133</xdr:rowOff>
    </xdr:from>
    <xdr:to>
      <xdr:col>24</xdr:col>
      <xdr:colOff>114300</xdr:colOff>
      <xdr:row>96</xdr:row>
      <xdr:rowOff>103733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152010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109970</xdr:rowOff>
    </xdr:from>
    <xdr:to>
      <xdr:col>20</xdr:col>
      <xdr:colOff>38100</xdr:colOff>
      <xdr:row>97</xdr:row>
      <xdr:rowOff>40120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31247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92697</xdr:rowOff>
    </xdr:from>
    <xdr:to>
      <xdr:col>15</xdr:col>
      <xdr:colOff>101600</xdr:colOff>
      <xdr:row>96</xdr:row>
      <xdr:rowOff>22847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13974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7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46622</xdr:rowOff>
    </xdr:from>
    <xdr:to>
      <xdr:col>10</xdr:col>
      <xdr:colOff>165100</xdr:colOff>
      <xdr:row>97</xdr:row>
      <xdr:rowOff>148222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139349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67717</xdr:rowOff>
    </xdr:from>
    <xdr:to>
      <xdr:col>6</xdr:col>
      <xdr:colOff>38100</xdr:colOff>
      <xdr:row>97</xdr:row>
      <xdr:rowOff>169317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160444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169997</xdr:rowOff>
    </xdr:from>
    <xdr:to>
      <xdr:col>54</xdr:col>
      <xdr:colOff>189865</xdr:colOff>
      <xdr:row>39</xdr:row>
      <xdr:rowOff>45182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27847"/>
          <a:ext cx="1270" cy="90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49009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45182</xdr:rowOff>
    </xdr:from>
    <xdr:to>
      <xdr:col>55</xdr:col>
      <xdr:colOff>88900</xdr:colOff>
      <xdr:row>39</xdr:row>
      <xdr:rowOff>45182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3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116674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60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169997</xdr:rowOff>
    </xdr:from>
    <xdr:to>
      <xdr:col>55</xdr:col>
      <xdr:colOff>88900</xdr:colOff>
      <xdr:row>33</xdr:row>
      <xdr:rowOff>169997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2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123843</xdr:rowOff>
    </xdr:from>
    <xdr:to>
      <xdr:col>55</xdr:col>
      <xdr:colOff>0</xdr:colOff>
      <xdr:row>35</xdr:row>
      <xdr:rowOff>146946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24593"/>
          <a:ext cx="8382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100840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73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122413</xdr:rowOff>
    </xdr:from>
    <xdr:to>
      <xdr:col>55</xdr:col>
      <xdr:colOff>50800</xdr:colOff>
      <xdr:row>37</xdr:row>
      <xdr:rowOff>52563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97569</xdr:rowOff>
    </xdr:from>
    <xdr:to>
      <xdr:col>50</xdr:col>
      <xdr:colOff>114300</xdr:colOff>
      <xdr:row>35</xdr:row>
      <xdr:rowOff>123843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098319"/>
          <a:ext cx="889000" cy="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97922</xdr:rowOff>
    </xdr:from>
    <xdr:to>
      <xdr:col>50</xdr:col>
      <xdr:colOff>165100</xdr:colOff>
      <xdr:row>37</xdr:row>
      <xdr:rowOff>28072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7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19199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76126</xdr:rowOff>
    </xdr:from>
    <xdr:to>
      <xdr:col>45</xdr:col>
      <xdr:colOff>177800</xdr:colOff>
      <xdr:row>35</xdr:row>
      <xdr:rowOff>97569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391076"/>
          <a:ext cx="889000" cy="70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149098</xdr:rowOff>
    </xdr:from>
    <xdr:to>
      <xdr:col>46</xdr:col>
      <xdr:colOff>38100</xdr:colOff>
      <xdr:row>37</xdr:row>
      <xdr:rowOff>79248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70375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4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76126</xdr:rowOff>
    </xdr:from>
    <xdr:to>
      <xdr:col>41</xdr:col>
      <xdr:colOff>50800</xdr:colOff>
      <xdr:row>38</xdr:row>
      <xdr:rowOff>46706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391076"/>
          <a:ext cx="889000" cy="117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159964</xdr:rowOff>
    </xdr:from>
    <xdr:to>
      <xdr:col>41</xdr:col>
      <xdr:colOff>101600</xdr:colOff>
      <xdr:row>33</xdr:row>
      <xdr:rowOff>90114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81241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27033</xdr:rowOff>
    </xdr:from>
    <xdr:to>
      <xdr:col>36</xdr:col>
      <xdr:colOff>165100</xdr:colOff>
      <xdr:row>38</xdr:row>
      <xdr:rowOff>128633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119760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96146</xdr:rowOff>
    </xdr:from>
    <xdr:to>
      <xdr:col>55</xdr:col>
      <xdr:colOff>50800</xdr:colOff>
      <xdr:row>36</xdr:row>
      <xdr:rowOff>26296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119023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73043</xdr:rowOff>
    </xdr:from>
    <xdr:to>
      <xdr:col>50</xdr:col>
      <xdr:colOff>165100</xdr:colOff>
      <xdr:row>36</xdr:row>
      <xdr:rowOff>3193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19720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4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46769</xdr:rowOff>
    </xdr:from>
    <xdr:to>
      <xdr:col>46</xdr:col>
      <xdr:colOff>38100</xdr:colOff>
      <xdr:row>35</xdr:row>
      <xdr:rowOff>148369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164896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2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25326</xdr:rowOff>
    </xdr:from>
    <xdr:to>
      <xdr:col>41</xdr:col>
      <xdr:colOff>101600</xdr:colOff>
      <xdr:row>31</xdr:row>
      <xdr:rowOff>126926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3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143453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11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167356</xdr:rowOff>
    </xdr:from>
    <xdr:to>
      <xdr:col>36</xdr:col>
      <xdr:colOff>165100</xdr:colOff>
      <xdr:row>38</xdr:row>
      <xdr:rowOff>97506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114033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8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26282</xdr:rowOff>
    </xdr:from>
    <xdr:to>
      <xdr:col>55</xdr:col>
      <xdr:colOff>0</xdr:colOff>
      <xdr:row>57</xdr:row>
      <xdr:rowOff>28481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627482"/>
          <a:ext cx="838200" cy="17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26282</xdr:rowOff>
    </xdr:from>
    <xdr:to>
      <xdr:col>50</xdr:col>
      <xdr:colOff>114300</xdr:colOff>
      <xdr:row>56</xdr:row>
      <xdr:rowOff>30027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27482"/>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168755</xdr:rowOff>
    </xdr:from>
    <xdr:to>
      <xdr:col>45</xdr:col>
      <xdr:colOff>177800</xdr:colOff>
      <xdr:row>56</xdr:row>
      <xdr:rowOff>30027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427055"/>
          <a:ext cx="889000" cy="2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168755</xdr:rowOff>
    </xdr:from>
    <xdr:to>
      <xdr:col>41</xdr:col>
      <xdr:colOff>50800</xdr:colOff>
      <xdr:row>56</xdr:row>
      <xdr:rowOff>117270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427055"/>
          <a:ext cx="889000" cy="29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82741</xdr:rowOff>
    </xdr:from>
    <xdr:to>
      <xdr:col>41</xdr:col>
      <xdr:colOff>101600</xdr:colOff>
      <xdr:row>57</xdr:row>
      <xdr:rowOff>12891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4018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90815</xdr:rowOff>
    </xdr:from>
    <xdr:to>
      <xdr:col>36</xdr:col>
      <xdr:colOff>165100</xdr:colOff>
      <xdr:row>57</xdr:row>
      <xdr:rowOff>20965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149131</xdr:rowOff>
    </xdr:from>
    <xdr:to>
      <xdr:col>55</xdr:col>
      <xdr:colOff>50800</xdr:colOff>
      <xdr:row>57</xdr:row>
      <xdr:rowOff>79281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64058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146932</xdr:rowOff>
    </xdr:from>
    <xdr:to>
      <xdr:col>50</xdr:col>
      <xdr:colOff>165100</xdr:colOff>
      <xdr:row>56</xdr:row>
      <xdr:rowOff>77082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68209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66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150677</xdr:rowOff>
    </xdr:from>
    <xdr:to>
      <xdr:col>46</xdr:col>
      <xdr:colOff>38100</xdr:colOff>
      <xdr:row>56</xdr:row>
      <xdr:rowOff>80827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5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97354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35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117955</xdr:rowOff>
    </xdr:from>
    <xdr:to>
      <xdr:col>41</xdr:col>
      <xdr:colOff>101600</xdr:colOff>
      <xdr:row>55</xdr:row>
      <xdr:rowOff>48105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3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64632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15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66470</xdr:rowOff>
    </xdr:from>
    <xdr:to>
      <xdr:col>36</xdr:col>
      <xdr:colOff>165100</xdr:colOff>
      <xdr:row>56</xdr:row>
      <xdr:rowOff>168070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13147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4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151991</xdr:rowOff>
    </xdr:from>
    <xdr:to>
      <xdr:col>55</xdr:col>
      <xdr:colOff>0</xdr:colOff>
      <xdr:row>79</xdr:row>
      <xdr:rowOff>19608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25091"/>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79175</xdr:rowOff>
    </xdr:from>
    <xdr:to>
      <xdr:col>50</xdr:col>
      <xdr:colOff>114300</xdr:colOff>
      <xdr:row>79</xdr:row>
      <xdr:rowOff>19608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52275"/>
          <a:ext cx="8890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79175</xdr:rowOff>
    </xdr:from>
    <xdr:to>
      <xdr:col>45</xdr:col>
      <xdr:colOff>177800</xdr:colOff>
      <xdr:row>78</xdr:row>
      <xdr:rowOff>159976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52275"/>
          <a:ext cx="889000" cy="8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159976</xdr:rowOff>
    </xdr:from>
    <xdr:to>
      <xdr:col>41</xdr:col>
      <xdr:colOff>50800</xdr:colOff>
      <xdr:row>78</xdr:row>
      <xdr:rowOff>169464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3307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1346</xdr:rowOff>
    </xdr:from>
    <xdr:to>
      <xdr:col>41</xdr:col>
      <xdr:colOff>101600</xdr:colOff>
      <xdr:row>78</xdr:row>
      <xdr:rowOff>102946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119473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6863</xdr:rowOff>
    </xdr:from>
    <xdr:to>
      <xdr:col>36</xdr:col>
      <xdr:colOff>165100</xdr:colOff>
      <xdr:row>78</xdr:row>
      <xdr:rowOff>108463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7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124990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101191</xdr:rowOff>
    </xdr:from>
    <xdr:to>
      <xdr:col>55</xdr:col>
      <xdr:colOff>50800</xdr:colOff>
      <xdr:row>79</xdr:row>
      <xdr:rowOff>31341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16118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8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140258</xdr:rowOff>
    </xdr:from>
    <xdr:to>
      <xdr:col>50</xdr:col>
      <xdr:colOff>165100</xdr:colOff>
      <xdr:row>79</xdr:row>
      <xdr:rowOff>70408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61535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28375</xdr:rowOff>
    </xdr:from>
    <xdr:to>
      <xdr:col>46</xdr:col>
      <xdr:colOff>38100</xdr:colOff>
      <xdr:row>78</xdr:row>
      <xdr:rowOff>129975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121102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9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109176</xdr:rowOff>
    </xdr:from>
    <xdr:to>
      <xdr:col>41</xdr:col>
      <xdr:colOff>101600</xdr:colOff>
      <xdr:row>79</xdr:row>
      <xdr:rowOff>39326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30453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7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118664</xdr:rowOff>
    </xdr:from>
    <xdr:to>
      <xdr:col>36</xdr:col>
      <xdr:colOff>165100</xdr:colOff>
      <xdr:row>79</xdr:row>
      <xdr:rowOff>48814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39941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8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166500</xdr:rowOff>
    </xdr:from>
    <xdr:to>
      <xdr:col>55</xdr:col>
      <xdr:colOff>0</xdr:colOff>
      <xdr:row>97</xdr:row>
      <xdr:rowOff>1136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111350"/>
          <a:ext cx="838200" cy="5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166500</xdr:rowOff>
    </xdr:from>
    <xdr:to>
      <xdr:col>50</xdr:col>
      <xdr:colOff>114300</xdr:colOff>
      <xdr:row>95</xdr:row>
      <xdr:rowOff>115022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111350"/>
          <a:ext cx="889000" cy="29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141115</xdr:rowOff>
    </xdr:from>
    <xdr:to>
      <xdr:col>45</xdr:col>
      <xdr:colOff>177800</xdr:colOff>
      <xdr:row>95</xdr:row>
      <xdr:rowOff>115022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085965"/>
          <a:ext cx="889000" cy="3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141115</xdr:rowOff>
    </xdr:from>
    <xdr:to>
      <xdr:col>41</xdr:col>
      <xdr:colOff>50800</xdr:colOff>
      <xdr:row>95</xdr:row>
      <xdr:rowOff>95667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085965"/>
          <a:ext cx="889000" cy="29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90979</xdr:rowOff>
    </xdr:from>
    <xdr:to>
      <xdr:col>41</xdr:col>
      <xdr:colOff>101600</xdr:colOff>
      <xdr:row>97</xdr:row>
      <xdr:rowOff>21129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12256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93101</xdr:rowOff>
    </xdr:from>
    <xdr:to>
      <xdr:col>36</xdr:col>
      <xdr:colOff>165100</xdr:colOff>
      <xdr:row>97</xdr:row>
      <xdr:rowOff>23251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14378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121786</xdr:rowOff>
    </xdr:from>
    <xdr:to>
      <xdr:col>55</xdr:col>
      <xdr:colOff>50800</xdr:colOff>
      <xdr:row>97</xdr:row>
      <xdr:rowOff>51936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100213</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5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115700</xdr:rowOff>
    </xdr:from>
    <xdr:to>
      <xdr:col>50</xdr:col>
      <xdr:colOff>165100</xdr:colOff>
      <xdr:row>94</xdr:row>
      <xdr:rowOff>45850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0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62377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83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64222</xdr:rowOff>
    </xdr:from>
    <xdr:to>
      <xdr:col>46</xdr:col>
      <xdr:colOff>38100</xdr:colOff>
      <xdr:row>95</xdr:row>
      <xdr:rowOff>165822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35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10899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12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90315</xdr:rowOff>
    </xdr:from>
    <xdr:to>
      <xdr:col>41</xdr:col>
      <xdr:colOff>101600</xdr:colOff>
      <xdr:row>94</xdr:row>
      <xdr:rowOff>20465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0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36992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81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44867</xdr:rowOff>
    </xdr:from>
    <xdr:to>
      <xdr:col>36</xdr:col>
      <xdr:colOff>165100</xdr:colOff>
      <xdr:row>95</xdr:row>
      <xdr:rowOff>146467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3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162994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10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148844</xdr:rowOff>
    </xdr:from>
    <xdr:to>
      <xdr:col>85</xdr:col>
      <xdr:colOff>127000</xdr:colOff>
      <xdr:row>37</xdr:row>
      <xdr:rowOff>138386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21044"/>
          <a:ext cx="838200" cy="16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67348</xdr:rowOff>
    </xdr:from>
    <xdr:to>
      <xdr:col>81</xdr:col>
      <xdr:colOff>50800</xdr:colOff>
      <xdr:row>36</xdr:row>
      <xdr:rowOff>148844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239548"/>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69062</xdr:rowOff>
    </xdr:from>
    <xdr:to>
      <xdr:col>76</xdr:col>
      <xdr:colOff>114300</xdr:colOff>
      <xdr:row>36</xdr:row>
      <xdr:rowOff>67348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069812"/>
          <a:ext cx="889000" cy="1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112990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28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48888</xdr:rowOff>
    </xdr:from>
    <xdr:to>
      <xdr:col>71</xdr:col>
      <xdr:colOff>177800</xdr:colOff>
      <xdr:row>35</xdr:row>
      <xdr:rowOff>69062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535288"/>
          <a:ext cx="889000" cy="53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120504</xdr:rowOff>
    </xdr:from>
    <xdr:to>
      <xdr:col>72</xdr:col>
      <xdr:colOff>38100</xdr:colOff>
      <xdr:row>36</xdr:row>
      <xdr:rowOff>50654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41781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21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122618</xdr:rowOff>
    </xdr:from>
    <xdr:to>
      <xdr:col>67</xdr:col>
      <xdr:colOff>101600</xdr:colOff>
      <xdr:row>36</xdr:row>
      <xdr:rowOff>52768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12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43895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1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87586</xdr:rowOff>
    </xdr:from>
    <xdr:to>
      <xdr:col>85</xdr:col>
      <xdr:colOff>177800</xdr:colOff>
      <xdr:row>38</xdr:row>
      <xdr:rowOff>17735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31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2513</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4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98044</xdr:rowOff>
    </xdr:from>
    <xdr:to>
      <xdr:col>81</xdr:col>
      <xdr:colOff>101600</xdr:colOff>
      <xdr:row>37</xdr:row>
      <xdr:rowOff>28194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19321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16548</xdr:rowOff>
    </xdr:from>
    <xdr:to>
      <xdr:col>76</xdr:col>
      <xdr:colOff>165100</xdr:colOff>
      <xdr:row>36</xdr:row>
      <xdr:rowOff>118148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1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134675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59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18262</xdr:rowOff>
    </xdr:from>
    <xdr:to>
      <xdr:col>72</xdr:col>
      <xdr:colOff>38100</xdr:colOff>
      <xdr:row>35</xdr:row>
      <xdr:rowOff>119862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0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136389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57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169538</xdr:rowOff>
    </xdr:from>
    <xdr:to>
      <xdr:col>67</xdr:col>
      <xdr:colOff>101600</xdr:colOff>
      <xdr:row>32</xdr:row>
      <xdr:rowOff>99688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4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116215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25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1882</xdr:rowOff>
    </xdr:from>
    <xdr:to>
      <xdr:col>85</xdr:col>
      <xdr:colOff>127000</xdr:colOff>
      <xdr:row>77</xdr:row>
      <xdr:rowOff>48360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03532"/>
          <a:ext cx="838200" cy="4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48360</xdr:rowOff>
    </xdr:from>
    <xdr:to>
      <xdr:col>81</xdr:col>
      <xdr:colOff>50800</xdr:colOff>
      <xdr:row>77</xdr:row>
      <xdr:rowOff>52918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50010"/>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52918</xdr:rowOff>
    </xdr:from>
    <xdr:to>
      <xdr:col>76</xdr:col>
      <xdr:colOff>114300</xdr:colOff>
      <xdr:row>77</xdr:row>
      <xdr:rowOff>88136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54568"/>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62477</xdr:rowOff>
    </xdr:from>
    <xdr:to>
      <xdr:col>71</xdr:col>
      <xdr:colOff>177800</xdr:colOff>
      <xdr:row>77</xdr:row>
      <xdr:rowOff>88136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64127"/>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105231</xdr:rowOff>
    </xdr:from>
    <xdr:to>
      <xdr:col>72</xdr:col>
      <xdr:colOff>38100</xdr:colOff>
      <xdr:row>77</xdr:row>
      <xdr:rowOff>35381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51908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153136</xdr:rowOff>
    </xdr:from>
    <xdr:to>
      <xdr:col>67</xdr:col>
      <xdr:colOff>101600</xdr:colOff>
      <xdr:row>77</xdr:row>
      <xdr:rowOff>83286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99813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122532</xdr:rowOff>
    </xdr:from>
    <xdr:to>
      <xdr:col>85</xdr:col>
      <xdr:colOff>177800</xdr:colOff>
      <xdr:row>77</xdr:row>
      <xdr:rowOff>52682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100959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3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169010</xdr:rowOff>
    </xdr:from>
    <xdr:to>
      <xdr:col>81</xdr:col>
      <xdr:colOff>101600</xdr:colOff>
      <xdr:row>77</xdr:row>
      <xdr:rowOff>99160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90287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2118</xdr:rowOff>
    </xdr:from>
    <xdr:to>
      <xdr:col>76</xdr:col>
      <xdr:colOff>165100</xdr:colOff>
      <xdr:row>77</xdr:row>
      <xdr:rowOff>103718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94845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9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37336</xdr:rowOff>
    </xdr:from>
    <xdr:to>
      <xdr:col>72</xdr:col>
      <xdr:colOff>38100</xdr:colOff>
      <xdr:row>77</xdr:row>
      <xdr:rowOff>138936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3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130063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3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11677</xdr:rowOff>
    </xdr:from>
    <xdr:to>
      <xdr:col>67</xdr:col>
      <xdr:colOff>101600</xdr:colOff>
      <xdr:row>77</xdr:row>
      <xdr:rowOff>113277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104404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21099</xdr:rowOff>
    </xdr:from>
    <xdr:to>
      <xdr:col>85</xdr:col>
      <xdr:colOff>127000</xdr:colOff>
      <xdr:row>97</xdr:row>
      <xdr:rowOff>130741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480299"/>
          <a:ext cx="838200" cy="28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21099</xdr:rowOff>
    </xdr:from>
    <xdr:to>
      <xdr:col>81</xdr:col>
      <xdr:colOff>50800</xdr:colOff>
      <xdr:row>98</xdr:row>
      <xdr:rowOff>167035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480299"/>
          <a:ext cx="889000" cy="48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167035</xdr:rowOff>
    </xdr:from>
    <xdr:to>
      <xdr:col>76</xdr:col>
      <xdr:colOff>114300</xdr:colOff>
      <xdr:row>99</xdr:row>
      <xdr:rowOff>6339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69135"/>
          <a:ext cx="889000" cy="1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6339</xdr:rowOff>
    </xdr:from>
    <xdr:to>
      <xdr:col>71</xdr:col>
      <xdr:colOff>177800</xdr:colOff>
      <xdr:row>99</xdr:row>
      <xdr:rowOff>51276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79889"/>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159396</xdr:rowOff>
    </xdr:from>
    <xdr:to>
      <xdr:col>72</xdr:col>
      <xdr:colOff>38100</xdr:colOff>
      <xdr:row>98</xdr:row>
      <xdr:rowOff>89546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106073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6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52411</xdr:rowOff>
    </xdr:from>
    <xdr:to>
      <xdr:col>67</xdr:col>
      <xdr:colOff>101600</xdr:colOff>
      <xdr:row>98</xdr:row>
      <xdr:rowOff>154011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5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2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79941</xdr:rowOff>
    </xdr:from>
    <xdr:to>
      <xdr:col>85</xdr:col>
      <xdr:colOff>177800</xdr:colOff>
      <xdr:row>98</xdr:row>
      <xdr:rowOff>10091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58368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8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141749</xdr:rowOff>
    </xdr:from>
    <xdr:to>
      <xdr:col>81</xdr:col>
      <xdr:colOff>101600</xdr:colOff>
      <xdr:row>96</xdr:row>
      <xdr:rowOff>71899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88426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0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116235</xdr:rowOff>
    </xdr:from>
    <xdr:to>
      <xdr:col>76</xdr:col>
      <xdr:colOff>165100</xdr:colOff>
      <xdr:row>99</xdr:row>
      <xdr:rowOff>46385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37512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1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126989</xdr:rowOff>
    </xdr:from>
    <xdr:to>
      <xdr:col>72</xdr:col>
      <xdr:colOff>38100</xdr:colOff>
      <xdr:row>99</xdr:row>
      <xdr:rowOff>57139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48266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2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476</xdr:rowOff>
    </xdr:from>
    <xdr:to>
      <xdr:col>67</xdr:col>
      <xdr:colOff>101600</xdr:colOff>
      <xdr:row>99</xdr:row>
      <xdr:rowOff>102076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7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93203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6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135996</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1096"/>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135996</xdr:rowOff>
    </xdr:from>
    <xdr:to>
      <xdr:col>107</xdr:col>
      <xdr:colOff>50800</xdr:colOff>
      <xdr:row>38</xdr:row>
      <xdr:rowOff>137871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51096"/>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137871</xdr:rowOff>
    </xdr:from>
    <xdr:to>
      <xdr:col>102</xdr:col>
      <xdr:colOff>114300</xdr:colOff>
      <xdr:row>38</xdr:row>
      <xdr:rowOff>139654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5297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50267</xdr:rowOff>
    </xdr:from>
    <xdr:to>
      <xdr:col>102</xdr:col>
      <xdr:colOff>165100</xdr:colOff>
      <xdr:row>37</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6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60737</xdr:rowOff>
    </xdr:from>
    <xdr:to>
      <xdr:col>98</xdr:col>
      <xdr:colOff>38100</xdr:colOff>
      <xdr:row>37</xdr:row>
      <xdr:rowOff>162337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0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7414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7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85196</xdr:rowOff>
    </xdr:from>
    <xdr:to>
      <xdr:col>107</xdr:col>
      <xdr:colOff>101600</xdr:colOff>
      <xdr:row>39</xdr:row>
      <xdr:rowOff>15346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6473</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693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87071</xdr:rowOff>
    </xdr:from>
    <xdr:to>
      <xdr:col>102</xdr:col>
      <xdr:colOff>165100</xdr:colOff>
      <xdr:row>39</xdr:row>
      <xdr:rowOff>17221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8348</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150695</xdr:rowOff>
    </xdr:from>
    <xdr:to>
      <xdr:col>116</xdr:col>
      <xdr:colOff>63500</xdr:colOff>
      <xdr:row>58</xdr:row>
      <xdr:rowOff>160818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94795"/>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159512</xdr:rowOff>
    </xdr:from>
    <xdr:to>
      <xdr:col>111</xdr:col>
      <xdr:colOff>177800</xdr:colOff>
      <xdr:row>58</xdr:row>
      <xdr:rowOff>160818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0361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55335</xdr:rowOff>
    </xdr:from>
    <xdr:to>
      <xdr:col>107</xdr:col>
      <xdr:colOff>50800</xdr:colOff>
      <xdr:row>58</xdr:row>
      <xdr:rowOff>159512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999435"/>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55335</xdr:rowOff>
    </xdr:from>
    <xdr:to>
      <xdr:col>102</xdr:col>
      <xdr:colOff>114300</xdr:colOff>
      <xdr:row>58</xdr:row>
      <xdr:rowOff>56969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994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86832</xdr:rowOff>
    </xdr:from>
    <xdr:to>
      <xdr:col>102</xdr:col>
      <xdr:colOff>165100</xdr:colOff>
      <xdr:row>56</xdr:row>
      <xdr:rowOff>16982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51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33509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29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23259</xdr:rowOff>
    </xdr:from>
    <xdr:to>
      <xdr:col>98</xdr:col>
      <xdr:colOff>38100</xdr:colOff>
      <xdr:row>56</xdr:row>
      <xdr:rowOff>124859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62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141386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39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99895</xdr:rowOff>
    </xdr:from>
    <xdr:to>
      <xdr:col>116</xdr:col>
      <xdr:colOff>114300</xdr:colOff>
      <xdr:row>59</xdr:row>
      <xdr:rowOff>30045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4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14822</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5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110018</xdr:rowOff>
    </xdr:from>
    <xdr:to>
      <xdr:col>112</xdr:col>
      <xdr:colOff>38100</xdr:colOff>
      <xdr:row>59</xdr:row>
      <xdr:rowOff>40168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31295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108712</xdr:rowOff>
    </xdr:from>
    <xdr:to>
      <xdr:col>107</xdr:col>
      <xdr:colOff>101600</xdr:colOff>
      <xdr:row>59</xdr:row>
      <xdr:rowOff>38862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29989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4535</xdr:rowOff>
    </xdr:from>
    <xdr:to>
      <xdr:col>102</xdr:col>
      <xdr:colOff>165100</xdr:colOff>
      <xdr:row>58</xdr:row>
      <xdr:rowOff>106135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97262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4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6169</xdr:rowOff>
    </xdr:from>
    <xdr:to>
      <xdr:col>98</xdr:col>
      <xdr:colOff>38100</xdr:colOff>
      <xdr:row>58</xdr:row>
      <xdr:rowOff>107769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98896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4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79121</xdr:rowOff>
    </xdr:from>
    <xdr:to>
      <xdr:col>116</xdr:col>
      <xdr:colOff>63500</xdr:colOff>
      <xdr:row>75</xdr:row>
      <xdr:rowOff>128041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37871"/>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163760</xdr:rowOff>
    </xdr:from>
    <xdr:to>
      <xdr:col>111</xdr:col>
      <xdr:colOff>177800</xdr:colOff>
      <xdr:row>75</xdr:row>
      <xdr:rowOff>128041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851060"/>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78092</xdr:rowOff>
    </xdr:from>
    <xdr:to>
      <xdr:col>107</xdr:col>
      <xdr:colOff>50800</xdr:colOff>
      <xdr:row>74</xdr:row>
      <xdr:rowOff>163760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765392"/>
          <a:ext cx="8890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30600</xdr:rowOff>
    </xdr:from>
    <xdr:to>
      <xdr:col>102</xdr:col>
      <xdr:colOff>114300</xdr:colOff>
      <xdr:row>74</xdr:row>
      <xdr:rowOff>78092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375000"/>
          <a:ext cx="889000" cy="3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28321</xdr:rowOff>
    </xdr:from>
    <xdr:to>
      <xdr:col>116</xdr:col>
      <xdr:colOff>114300</xdr:colOff>
      <xdr:row>75</xdr:row>
      <xdr:rowOff>129921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51198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77241</xdr:rowOff>
    </xdr:from>
    <xdr:to>
      <xdr:col>112</xdr:col>
      <xdr:colOff>38100</xdr:colOff>
      <xdr:row>76</xdr:row>
      <xdr:rowOff>7392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35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23918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112960</xdr:rowOff>
    </xdr:from>
    <xdr:to>
      <xdr:col>107</xdr:col>
      <xdr:colOff>101600</xdr:colOff>
      <xdr:row>75</xdr:row>
      <xdr:rowOff>43110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59637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57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27292</xdr:rowOff>
    </xdr:from>
    <xdr:to>
      <xdr:col>102</xdr:col>
      <xdr:colOff>165100</xdr:colOff>
      <xdr:row>74</xdr:row>
      <xdr:rowOff>128892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145419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151250</xdr:rowOff>
    </xdr:from>
    <xdr:to>
      <xdr:col>98</xdr:col>
      <xdr:colOff>38100</xdr:colOff>
      <xdr:row>72</xdr:row>
      <xdr:rowOff>81400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3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97927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09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歳出決算額は、住民一人当たり５８６千円で、前年度から５８千円の減額となっている。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類似団体内平均値と比較し、減少したものとして、普通建設事業費（うち更新整備）であり、田中美術館新館建設事業等の大規模事業が終了したため、類似団体内平均値以下へ減少している。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同様に、積立金について、産業団地開発事業として造成した用地売却費用の積立が皆減したことにより、類似団体内平均値以下へ減少している。</a:t>
          </a:r>
        </a:p>
        <a:p>
          <a:r>
            <a:rPr kumimoji="1" lang="ja-JP" altLang="en-US" sz="1300">
              <a:latin typeface="ＭＳ Ｐゴシック" panose="020B0600070205080204" pitchFamily="50" charset="-128"/>
              <a:ea typeface="ＭＳ Ｐゴシック" panose="020B0600070205080204" pitchFamily="50" charset="-128"/>
            </a:rPr>
            <a:t>　今後、少子高齢化に伴う扶助費の増加や、新焼却場建設に伴う西部衛生施設組合への負担金の増加も見込まれるため、経費全般について、引き続き、優先順位の見極めと徹底した歳出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37,396
36,737
243.54
22,628,003
21,919,452
657,430
12,743,155
21,856,969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99123</xdr:rowOff>
    </xdr:from>
    <xdr:to>
      <xdr:col>24</xdr:col>
      <xdr:colOff>63500</xdr:colOff>
      <xdr:row>35</xdr:row>
      <xdr:rowOff>137414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9873"/>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99123</xdr:rowOff>
    </xdr:from>
    <xdr:to>
      <xdr:col>19</xdr:col>
      <xdr:colOff>177800</xdr:colOff>
      <xdr:row>36</xdr:row>
      <xdr:rowOff>34544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9873"/>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xdr:rowOff>
    </xdr:from>
    <xdr:to>
      <xdr:col>15</xdr:col>
      <xdr:colOff>50800</xdr:colOff>
      <xdr:row>36</xdr:row>
      <xdr:rowOff>34544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24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135890</xdr:rowOff>
    </xdr:from>
    <xdr:to>
      <xdr:col>10</xdr:col>
      <xdr:colOff>114300</xdr:colOff>
      <xdr:row>36</xdr:row>
      <xdr:rowOff>254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664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167767</xdr:rowOff>
    </xdr:from>
    <xdr:to>
      <xdr:col>6</xdr:col>
      <xdr:colOff>38100</xdr:colOff>
      <xdr:row>36</xdr:row>
      <xdr:rowOff>97917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89044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109491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48323</xdr:rowOff>
    </xdr:from>
    <xdr:to>
      <xdr:col>20</xdr:col>
      <xdr:colOff>38100</xdr:colOff>
      <xdr:row>35</xdr:row>
      <xdr:rowOff>149923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166450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155194</xdr:rowOff>
    </xdr:from>
    <xdr:to>
      <xdr:col>15</xdr:col>
      <xdr:colOff>101600</xdr:colOff>
      <xdr:row>36</xdr:row>
      <xdr:rowOff>85344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76471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120904</xdr:rowOff>
    </xdr:from>
    <xdr:to>
      <xdr:col>10</xdr:col>
      <xdr:colOff>165100</xdr:colOff>
      <xdr:row>36</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67581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160644</xdr:rowOff>
    </xdr:from>
    <xdr:to>
      <xdr:col>24</xdr:col>
      <xdr:colOff>63500</xdr:colOff>
      <xdr:row>56</xdr:row>
      <xdr:rowOff>86208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90394"/>
          <a:ext cx="838200" cy="9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160644</xdr:rowOff>
    </xdr:from>
    <xdr:to>
      <xdr:col>19</xdr:col>
      <xdr:colOff>177800</xdr:colOff>
      <xdr:row>56</xdr:row>
      <xdr:rowOff>138886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90394"/>
          <a:ext cx="889000" cy="14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40263</xdr:rowOff>
    </xdr:from>
    <xdr:to>
      <xdr:col>15</xdr:col>
      <xdr:colOff>50800</xdr:colOff>
      <xdr:row>56</xdr:row>
      <xdr:rowOff>138886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98563"/>
          <a:ext cx="889000" cy="4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40263</xdr:rowOff>
    </xdr:from>
    <xdr:to>
      <xdr:col>10</xdr:col>
      <xdr:colOff>114300</xdr:colOff>
      <xdr:row>57</xdr:row>
      <xdr:rowOff>66242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98563"/>
          <a:ext cx="889000" cy="5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93024</xdr:rowOff>
    </xdr:from>
    <xdr:to>
      <xdr:col>10</xdr:col>
      <xdr:colOff>165100</xdr:colOff>
      <xdr:row>54</xdr:row>
      <xdr:rowOff>23174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39701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84511</xdr:rowOff>
    </xdr:from>
    <xdr:to>
      <xdr:col>6</xdr:col>
      <xdr:colOff>38100</xdr:colOff>
      <xdr:row>57</xdr:row>
      <xdr:rowOff>14661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31188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35408</xdr:rowOff>
    </xdr:from>
    <xdr:to>
      <xdr:col>24</xdr:col>
      <xdr:colOff>114300</xdr:colOff>
      <xdr:row>56</xdr:row>
      <xdr:rowOff>137008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13835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109844</xdr:rowOff>
    </xdr:from>
    <xdr:to>
      <xdr:col>20</xdr:col>
      <xdr:colOff>38100</xdr:colOff>
      <xdr:row>56</xdr:row>
      <xdr:rowOff>39994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31121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3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88086</xdr:rowOff>
    </xdr:from>
    <xdr:to>
      <xdr:col>15</xdr:col>
      <xdr:colOff>101600</xdr:colOff>
      <xdr:row>57</xdr:row>
      <xdr:rowOff>18236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8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160913</xdr:rowOff>
    </xdr:from>
    <xdr:to>
      <xdr:col>10</xdr:col>
      <xdr:colOff>165100</xdr:colOff>
      <xdr:row>54</xdr:row>
      <xdr:rowOff>91063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82190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4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15442</xdr:rowOff>
    </xdr:from>
    <xdr:to>
      <xdr:col>6</xdr:col>
      <xdr:colOff>38100</xdr:colOff>
      <xdr:row>57</xdr:row>
      <xdr:rowOff>117042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108169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15962</xdr:rowOff>
    </xdr:from>
    <xdr:to>
      <xdr:col>24</xdr:col>
      <xdr:colOff>63500</xdr:colOff>
      <xdr:row>76</xdr:row>
      <xdr:rowOff>16649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46162"/>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75484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9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121140</xdr:rowOff>
    </xdr:from>
    <xdr:to>
      <xdr:col>19</xdr:col>
      <xdr:colOff>177800</xdr:colOff>
      <xdr:row>76</xdr:row>
      <xdr:rowOff>15962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79890"/>
          <a:ext cx="889000" cy="6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121140</xdr:rowOff>
    </xdr:from>
    <xdr:to>
      <xdr:col>15</xdr:col>
      <xdr:colOff>50800</xdr:colOff>
      <xdr:row>77</xdr:row>
      <xdr:rowOff>7635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9890"/>
          <a:ext cx="889000" cy="22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7635</xdr:rowOff>
    </xdr:from>
    <xdr:to>
      <xdr:col>10</xdr:col>
      <xdr:colOff>114300</xdr:colOff>
      <xdr:row>77</xdr:row>
      <xdr:rowOff>97104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09285"/>
          <a:ext cx="889000" cy="8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137298</xdr:rowOff>
    </xdr:from>
    <xdr:to>
      <xdr:col>24</xdr:col>
      <xdr:colOff>114300</xdr:colOff>
      <xdr:row>76</xdr:row>
      <xdr:rowOff>67447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60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115726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136612</xdr:rowOff>
    </xdr:from>
    <xdr:to>
      <xdr:col>20</xdr:col>
      <xdr:colOff>38100</xdr:colOff>
      <xdr:row>76</xdr:row>
      <xdr:rowOff>66762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57889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8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70340</xdr:rowOff>
    </xdr:from>
    <xdr:to>
      <xdr:col>15</xdr:col>
      <xdr:colOff>101600</xdr:colOff>
      <xdr:row>76</xdr:row>
      <xdr:rowOff>490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163067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128285</xdr:rowOff>
    </xdr:from>
    <xdr:to>
      <xdr:col>10</xdr:col>
      <xdr:colOff>165100</xdr:colOff>
      <xdr:row>77</xdr:row>
      <xdr:rowOff>58435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74961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3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46304</xdr:rowOff>
    </xdr:from>
    <xdr:to>
      <xdr:col>6</xdr:col>
      <xdr:colOff>38100</xdr:colOff>
      <xdr:row>77</xdr:row>
      <xdr:rowOff>147904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164431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2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43993</xdr:rowOff>
    </xdr:from>
    <xdr:to>
      <xdr:col>24</xdr:col>
      <xdr:colOff>63500</xdr:colOff>
      <xdr:row>93</xdr:row>
      <xdr:rowOff>60928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988843"/>
          <a:ext cx="8382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12751</xdr:rowOff>
    </xdr:from>
    <xdr:to>
      <xdr:col>19</xdr:col>
      <xdr:colOff>177800</xdr:colOff>
      <xdr:row>93</xdr:row>
      <xdr:rowOff>43993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786151"/>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12751</xdr:rowOff>
    </xdr:from>
    <xdr:to>
      <xdr:col>15</xdr:col>
      <xdr:colOff>50800</xdr:colOff>
      <xdr:row>93</xdr:row>
      <xdr:rowOff>145586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786151"/>
          <a:ext cx="889000" cy="30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145586</xdr:rowOff>
    </xdr:from>
    <xdr:to>
      <xdr:col>10</xdr:col>
      <xdr:colOff>114300</xdr:colOff>
      <xdr:row>94</xdr:row>
      <xdr:rowOff>162922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90436"/>
          <a:ext cx="889000" cy="18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10128</xdr:rowOff>
    </xdr:from>
    <xdr:to>
      <xdr:col>24</xdr:col>
      <xdr:colOff>114300</xdr:colOff>
      <xdr:row>93</xdr:row>
      <xdr:rowOff>111728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33005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164643</xdr:rowOff>
    </xdr:from>
    <xdr:to>
      <xdr:col>20</xdr:col>
      <xdr:colOff>38100</xdr:colOff>
      <xdr:row>93</xdr:row>
      <xdr:rowOff>94793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111320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133401</xdr:rowOff>
    </xdr:from>
    <xdr:to>
      <xdr:col>15</xdr:col>
      <xdr:colOff>101600</xdr:colOff>
      <xdr:row>92</xdr:row>
      <xdr:rowOff>63551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7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80078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51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94786</xdr:rowOff>
    </xdr:from>
    <xdr:to>
      <xdr:col>10</xdr:col>
      <xdr:colOff>165100</xdr:colOff>
      <xdr:row>94</xdr:row>
      <xdr:rowOff>24936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41463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112122</xdr:rowOff>
    </xdr:from>
    <xdr:to>
      <xdr:col>6</xdr:col>
      <xdr:colOff>38100</xdr:colOff>
      <xdr:row>95</xdr:row>
      <xdr:rowOff>42272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58799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0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170724</xdr:rowOff>
    </xdr:from>
    <xdr:to>
      <xdr:col>55</xdr:col>
      <xdr:colOff>0</xdr:colOff>
      <xdr:row>38</xdr:row>
      <xdr:rowOff>8908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14374"/>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6258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159620</xdr:rowOff>
    </xdr:from>
    <xdr:to>
      <xdr:col>50</xdr:col>
      <xdr:colOff>114300</xdr:colOff>
      <xdr:row>38</xdr:row>
      <xdr:rowOff>8908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03270"/>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124151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159620</xdr:rowOff>
    </xdr:from>
    <xdr:to>
      <xdr:col>45</xdr:col>
      <xdr:colOff>177800</xdr:colOff>
      <xdr:row>38</xdr:row>
      <xdr:rowOff>33401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03270"/>
          <a:ext cx="889000" cy="4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110108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33401</xdr:rowOff>
    </xdr:from>
    <xdr:to>
      <xdr:col>41</xdr:col>
      <xdr:colOff>50800</xdr:colOff>
      <xdr:row>38</xdr:row>
      <xdr:rowOff>44178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4850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42527</xdr:rowOff>
    </xdr:from>
    <xdr:to>
      <xdr:col>41</xdr:col>
      <xdr:colOff>101600</xdr:colOff>
      <xdr:row>38</xdr:row>
      <xdr:rowOff>144127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5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135254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5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51998</xdr:rowOff>
    </xdr:from>
    <xdr:to>
      <xdr:col>36</xdr:col>
      <xdr:colOff>165100</xdr:colOff>
      <xdr:row>38</xdr:row>
      <xdr:rowOff>153598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144725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119924</xdr:rowOff>
    </xdr:from>
    <xdr:to>
      <xdr:col>55</xdr:col>
      <xdr:colOff>50800</xdr:colOff>
      <xdr:row>38</xdr:row>
      <xdr:rowOff>50074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142801</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129558</xdr:rowOff>
    </xdr:from>
    <xdr:to>
      <xdr:col>50</xdr:col>
      <xdr:colOff>165100</xdr:colOff>
      <xdr:row>38</xdr:row>
      <xdr:rowOff>59708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76235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2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108821</xdr:rowOff>
    </xdr:from>
    <xdr:to>
      <xdr:col>46</xdr:col>
      <xdr:colOff>38100</xdr:colOff>
      <xdr:row>38</xdr:row>
      <xdr:rowOff>38971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55498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2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154051</xdr:rowOff>
    </xdr:from>
    <xdr:to>
      <xdr:col>41</xdr:col>
      <xdr:colOff>101600</xdr:colOff>
      <xdr:row>38</xdr:row>
      <xdr:rowOff>84201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100728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7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164828</xdr:rowOff>
    </xdr:from>
    <xdr:to>
      <xdr:col>36</xdr:col>
      <xdr:colOff>165100</xdr:colOff>
      <xdr:row>38</xdr:row>
      <xdr:rowOff>94978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111505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8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28067</xdr:rowOff>
    </xdr:from>
    <xdr:to>
      <xdr:col>55</xdr:col>
      <xdr:colOff>0</xdr:colOff>
      <xdr:row>57</xdr:row>
      <xdr:rowOff>39440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00717"/>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89636</xdr:rowOff>
    </xdr:from>
    <xdr:to>
      <xdr:col>50</xdr:col>
      <xdr:colOff>114300</xdr:colOff>
      <xdr:row>57</xdr:row>
      <xdr:rowOff>39440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690836"/>
          <a:ext cx="889000" cy="1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57176</xdr:rowOff>
    </xdr:from>
    <xdr:to>
      <xdr:col>45</xdr:col>
      <xdr:colOff>177800</xdr:colOff>
      <xdr:row>56</xdr:row>
      <xdr:rowOff>89636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315476"/>
          <a:ext cx="889000" cy="3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57176</xdr:rowOff>
    </xdr:from>
    <xdr:to>
      <xdr:col>41</xdr:col>
      <xdr:colOff>50800</xdr:colOff>
      <xdr:row>57</xdr:row>
      <xdr:rowOff>98990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315476"/>
          <a:ext cx="889000" cy="55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148717</xdr:rowOff>
    </xdr:from>
    <xdr:to>
      <xdr:col>55</xdr:col>
      <xdr:colOff>50800</xdr:colOff>
      <xdr:row>57</xdr:row>
      <xdr:rowOff>78867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63644</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160090</xdr:rowOff>
    </xdr:from>
    <xdr:to>
      <xdr:col>50</xdr:col>
      <xdr:colOff>165100</xdr:colOff>
      <xdr:row>57</xdr:row>
      <xdr:rowOff>90240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81367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38836</xdr:rowOff>
    </xdr:from>
    <xdr:to>
      <xdr:col>46</xdr:col>
      <xdr:colOff>38100</xdr:colOff>
      <xdr:row>56</xdr:row>
      <xdr:rowOff>140436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131563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7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6376</xdr:rowOff>
    </xdr:from>
    <xdr:to>
      <xdr:col>41</xdr:col>
      <xdr:colOff>101600</xdr:colOff>
      <xdr:row>54</xdr:row>
      <xdr:rowOff>107976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2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124503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0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48190</xdr:rowOff>
    </xdr:from>
    <xdr:to>
      <xdr:col>36</xdr:col>
      <xdr:colOff>165100</xdr:colOff>
      <xdr:row>57</xdr:row>
      <xdr:rowOff>149790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140917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25431</xdr:rowOff>
    </xdr:from>
    <xdr:to>
      <xdr:col>55</xdr:col>
      <xdr:colOff>0</xdr:colOff>
      <xdr:row>78</xdr:row>
      <xdr:rowOff>79928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98531"/>
          <a:ext cx="838200" cy="5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167070</xdr:rowOff>
    </xdr:from>
    <xdr:to>
      <xdr:col>50</xdr:col>
      <xdr:colOff>114300</xdr:colOff>
      <xdr:row>78</xdr:row>
      <xdr:rowOff>25431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68720"/>
          <a:ext cx="889000" cy="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152380</xdr:rowOff>
    </xdr:from>
    <xdr:to>
      <xdr:col>45</xdr:col>
      <xdr:colOff>177800</xdr:colOff>
      <xdr:row>77</xdr:row>
      <xdr:rowOff>167070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82580"/>
          <a:ext cx="889000" cy="18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152380</xdr:rowOff>
    </xdr:from>
    <xdr:to>
      <xdr:col>41</xdr:col>
      <xdr:colOff>50800</xdr:colOff>
      <xdr:row>78</xdr:row>
      <xdr:rowOff>69794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82580"/>
          <a:ext cx="889000" cy="2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162243</xdr:rowOff>
    </xdr:from>
    <xdr:to>
      <xdr:col>41</xdr:col>
      <xdr:colOff>101600</xdr:colOff>
      <xdr:row>78</xdr:row>
      <xdr:rowOff>92393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6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83520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51288</xdr:rowOff>
    </xdr:from>
    <xdr:to>
      <xdr:col>36</xdr:col>
      <xdr:colOff>165100</xdr:colOff>
      <xdr:row>78</xdr:row>
      <xdr:rowOff>152888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2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144015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1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29128</xdr:rowOff>
    </xdr:from>
    <xdr:to>
      <xdr:col>55</xdr:col>
      <xdr:colOff>50800</xdr:colOff>
      <xdr:row>78</xdr:row>
      <xdr:rowOff>130728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115505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1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146081</xdr:rowOff>
    </xdr:from>
    <xdr:to>
      <xdr:col>50</xdr:col>
      <xdr:colOff>165100</xdr:colOff>
      <xdr:row>78</xdr:row>
      <xdr:rowOff>76231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67358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116270</xdr:rowOff>
    </xdr:from>
    <xdr:to>
      <xdr:col>46</xdr:col>
      <xdr:colOff>38100</xdr:colOff>
      <xdr:row>78</xdr:row>
      <xdr:rowOff>46420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62947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101580</xdr:rowOff>
    </xdr:from>
    <xdr:to>
      <xdr:col>41</xdr:col>
      <xdr:colOff>101600</xdr:colOff>
      <xdr:row>77</xdr:row>
      <xdr:rowOff>31730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48257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18994</xdr:rowOff>
    </xdr:from>
    <xdr:to>
      <xdr:col>36</xdr:col>
      <xdr:colOff>165100</xdr:colOff>
      <xdr:row>78</xdr:row>
      <xdr:rowOff>120594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137121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78141</xdr:rowOff>
    </xdr:from>
    <xdr:to>
      <xdr:col>55</xdr:col>
      <xdr:colOff>0</xdr:colOff>
      <xdr:row>97</xdr:row>
      <xdr:rowOff>111925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37341"/>
          <a:ext cx="838200" cy="20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89359</xdr:rowOff>
    </xdr:from>
    <xdr:to>
      <xdr:col>50</xdr:col>
      <xdr:colOff>114300</xdr:colOff>
      <xdr:row>97</xdr:row>
      <xdr:rowOff>111925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20009"/>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121824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89359</xdr:rowOff>
    </xdr:from>
    <xdr:to>
      <xdr:col>45</xdr:col>
      <xdr:colOff>177800</xdr:colOff>
      <xdr:row>97</xdr:row>
      <xdr:rowOff>160666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20009"/>
          <a:ext cx="889000" cy="7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160666</xdr:rowOff>
    </xdr:from>
    <xdr:to>
      <xdr:col>41</xdr:col>
      <xdr:colOff>50800</xdr:colOff>
      <xdr:row>98</xdr:row>
      <xdr:rowOff>161009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91316"/>
          <a:ext cx="889000" cy="1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52324</xdr:rowOff>
    </xdr:from>
    <xdr:to>
      <xdr:col>41</xdr:col>
      <xdr:colOff>101600</xdr:colOff>
      <xdr:row>97</xdr:row>
      <xdr:rowOff>153924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8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170451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29888</xdr:rowOff>
    </xdr:from>
    <xdr:to>
      <xdr:col>36</xdr:col>
      <xdr:colOff>165100</xdr:colOff>
      <xdr:row>98</xdr:row>
      <xdr:rowOff>131488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8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148015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0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27341</xdr:rowOff>
    </xdr:from>
    <xdr:to>
      <xdr:col>55</xdr:col>
      <xdr:colOff>50800</xdr:colOff>
      <xdr:row>96</xdr:row>
      <xdr:rowOff>128941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50218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61125</xdr:rowOff>
    </xdr:from>
    <xdr:to>
      <xdr:col>50</xdr:col>
      <xdr:colOff>165100</xdr:colOff>
      <xdr:row>97</xdr:row>
      <xdr:rowOff>162725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153852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38559</xdr:rowOff>
    </xdr:from>
    <xdr:to>
      <xdr:col>46</xdr:col>
      <xdr:colOff>38100</xdr:colOff>
      <xdr:row>97</xdr:row>
      <xdr:rowOff>140159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156686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4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109866</xdr:rowOff>
    </xdr:from>
    <xdr:to>
      <xdr:col>41</xdr:col>
      <xdr:colOff>101600</xdr:colOff>
      <xdr:row>98</xdr:row>
      <xdr:rowOff>40016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31143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110209</xdr:rowOff>
    </xdr:from>
    <xdr:to>
      <xdr:col>36</xdr:col>
      <xdr:colOff>165100</xdr:colOff>
      <xdr:row>99</xdr:row>
      <xdr:rowOff>40359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31486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0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144044</xdr:rowOff>
    </xdr:from>
    <xdr:to>
      <xdr:col>85</xdr:col>
      <xdr:colOff>127000</xdr:colOff>
      <xdr:row>36</xdr:row>
      <xdr:rowOff>154292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316244"/>
          <a:ext cx="8382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28905</xdr:rowOff>
    </xdr:from>
    <xdr:to>
      <xdr:col>81</xdr:col>
      <xdr:colOff>50800</xdr:colOff>
      <xdr:row>36</xdr:row>
      <xdr:rowOff>144044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201105"/>
          <a:ext cx="889000" cy="1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28905</xdr:rowOff>
    </xdr:from>
    <xdr:to>
      <xdr:col>76</xdr:col>
      <xdr:colOff>114300</xdr:colOff>
      <xdr:row>37</xdr:row>
      <xdr:rowOff>40564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01105"/>
          <a:ext cx="889000" cy="18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18885</xdr:rowOff>
    </xdr:from>
    <xdr:to>
      <xdr:col>71</xdr:col>
      <xdr:colOff>177800</xdr:colOff>
      <xdr:row>37</xdr:row>
      <xdr:rowOff>40564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362535"/>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38341</xdr:rowOff>
    </xdr:from>
    <xdr:to>
      <xdr:col>72</xdr:col>
      <xdr:colOff>38100</xdr:colOff>
      <xdr:row>36</xdr:row>
      <xdr:rowOff>139941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156468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93091</xdr:rowOff>
    </xdr:from>
    <xdr:to>
      <xdr:col>67</xdr:col>
      <xdr:colOff>101600</xdr:colOff>
      <xdr:row>37</xdr:row>
      <xdr:rowOff>23241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39768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103492</xdr:rowOff>
    </xdr:from>
    <xdr:to>
      <xdr:col>85</xdr:col>
      <xdr:colOff>177800</xdr:colOff>
      <xdr:row>37</xdr:row>
      <xdr:rowOff>33642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81919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93244</xdr:rowOff>
    </xdr:from>
    <xdr:to>
      <xdr:col>81</xdr:col>
      <xdr:colOff>101600</xdr:colOff>
      <xdr:row>37</xdr:row>
      <xdr:rowOff>23394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14521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149555</xdr:rowOff>
    </xdr:from>
    <xdr:to>
      <xdr:col>76</xdr:col>
      <xdr:colOff>165100</xdr:colOff>
      <xdr:row>36</xdr:row>
      <xdr:rowOff>79705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70832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4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161214</xdr:rowOff>
    </xdr:from>
    <xdr:to>
      <xdr:col>72</xdr:col>
      <xdr:colOff>38100</xdr:colOff>
      <xdr:row>37</xdr:row>
      <xdr:rowOff>91364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139535</xdr:rowOff>
    </xdr:from>
    <xdr:to>
      <xdr:col>67</xdr:col>
      <xdr:colOff>101600</xdr:colOff>
      <xdr:row>37</xdr:row>
      <xdr:rowOff>69685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60812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126295</xdr:rowOff>
    </xdr:from>
    <xdr:to>
      <xdr:col>85</xdr:col>
      <xdr:colOff>127000</xdr:colOff>
      <xdr:row>57</xdr:row>
      <xdr:rowOff>115664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213145"/>
          <a:ext cx="838200" cy="67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126295</xdr:rowOff>
    </xdr:from>
    <xdr:to>
      <xdr:col>81</xdr:col>
      <xdr:colOff>50800</xdr:colOff>
      <xdr:row>56</xdr:row>
      <xdr:rowOff>95123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213145"/>
          <a:ext cx="889000" cy="48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6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81848</xdr:rowOff>
    </xdr:from>
    <xdr:to>
      <xdr:col>76</xdr:col>
      <xdr:colOff>114300</xdr:colOff>
      <xdr:row>56</xdr:row>
      <xdr:rowOff>95123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340148"/>
          <a:ext cx="889000" cy="3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52827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81848</xdr:rowOff>
    </xdr:from>
    <xdr:to>
      <xdr:col>71</xdr:col>
      <xdr:colOff>177800</xdr:colOff>
      <xdr:row>54</xdr:row>
      <xdr:rowOff>124139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340148"/>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34820</xdr:rowOff>
    </xdr:from>
    <xdr:to>
      <xdr:col>72</xdr:col>
      <xdr:colOff>38100</xdr:colOff>
      <xdr:row>57</xdr:row>
      <xdr:rowOff>136420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8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127547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109751</xdr:rowOff>
    </xdr:from>
    <xdr:to>
      <xdr:col>67</xdr:col>
      <xdr:colOff>101600</xdr:colOff>
      <xdr:row>58</xdr:row>
      <xdr:rowOff>39901</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88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31028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64864</xdr:rowOff>
    </xdr:from>
    <xdr:to>
      <xdr:col>85</xdr:col>
      <xdr:colOff>177800</xdr:colOff>
      <xdr:row>57</xdr:row>
      <xdr:rowOff>166464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8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43291</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81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75495</xdr:rowOff>
    </xdr:from>
    <xdr:to>
      <xdr:col>81</xdr:col>
      <xdr:colOff>101600</xdr:colOff>
      <xdr:row>54</xdr:row>
      <xdr:rowOff>5645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1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22172</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181795" y="893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44323</xdr:rowOff>
    </xdr:from>
    <xdr:to>
      <xdr:col>76</xdr:col>
      <xdr:colOff>165100</xdr:colOff>
      <xdr:row>56</xdr:row>
      <xdr:rowOff>145923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6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162450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4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31048</xdr:rowOff>
    </xdr:from>
    <xdr:to>
      <xdr:col>72</xdr:col>
      <xdr:colOff>38100</xdr:colOff>
      <xdr:row>54</xdr:row>
      <xdr:rowOff>132648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2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149175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0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73339</xdr:rowOff>
    </xdr:from>
    <xdr:to>
      <xdr:col>67</xdr:col>
      <xdr:colOff>101600</xdr:colOff>
      <xdr:row>55</xdr:row>
      <xdr:rowOff>3489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20016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1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148844</xdr:rowOff>
    </xdr:from>
    <xdr:to>
      <xdr:col>85</xdr:col>
      <xdr:colOff>127000</xdr:colOff>
      <xdr:row>77</xdr:row>
      <xdr:rowOff>138385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179044"/>
          <a:ext cx="838200" cy="1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67348</xdr:rowOff>
    </xdr:from>
    <xdr:to>
      <xdr:col>81</xdr:col>
      <xdr:colOff>50800</xdr:colOff>
      <xdr:row>76</xdr:row>
      <xdr:rowOff>148844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097548"/>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69062</xdr:rowOff>
    </xdr:from>
    <xdr:to>
      <xdr:col>76</xdr:col>
      <xdr:colOff>114300</xdr:colOff>
      <xdr:row>76</xdr:row>
      <xdr:rowOff>67348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2927812"/>
          <a:ext cx="889000" cy="1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112989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48888</xdr:rowOff>
    </xdr:from>
    <xdr:to>
      <xdr:col>71</xdr:col>
      <xdr:colOff>177800</xdr:colOff>
      <xdr:row>75</xdr:row>
      <xdr:rowOff>69062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2393288"/>
          <a:ext cx="889000" cy="53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120276</xdr:rowOff>
    </xdr:from>
    <xdr:to>
      <xdr:col>72</xdr:col>
      <xdr:colOff>38100</xdr:colOff>
      <xdr:row>76</xdr:row>
      <xdr:rowOff>50425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979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41552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07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122104</xdr:rowOff>
    </xdr:from>
    <xdr:to>
      <xdr:col>67</xdr:col>
      <xdr:colOff>101600</xdr:colOff>
      <xdr:row>76</xdr:row>
      <xdr:rowOff>52254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98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43381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7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87585</xdr:rowOff>
    </xdr:from>
    <xdr:to>
      <xdr:col>85</xdr:col>
      <xdr:colOff>177800</xdr:colOff>
      <xdr:row>78</xdr:row>
      <xdr:rowOff>17735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2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2512</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0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98044</xdr:rowOff>
    </xdr:from>
    <xdr:to>
      <xdr:col>81</xdr:col>
      <xdr:colOff>101600</xdr:colOff>
      <xdr:row>77</xdr:row>
      <xdr:rowOff>28194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19321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2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16548</xdr:rowOff>
    </xdr:from>
    <xdr:to>
      <xdr:col>76</xdr:col>
      <xdr:colOff>165100</xdr:colOff>
      <xdr:row>76</xdr:row>
      <xdr:rowOff>118148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0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134675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28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18262</xdr:rowOff>
    </xdr:from>
    <xdr:to>
      <xdr:col>72</xdr:col>
      <xdr:colOff>38100</xdr:colOff>
      <xdr:row>75</xdr:row>
      <xdr:rowOff>119862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8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136389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265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169538</xdr:rowOff>
    </xdr:from>
    <xdr:to>
      <xdr:col>67</xdr:col>
      <xdr:colOff>101600</xdr:colOff>
      <xdr:row>72</xdr:row>
      <xdr:rowOff>99688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3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116215</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1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1882</xdr:rowOff>
    </xdr:from>
    <xdr:to>
      <xdr:col>85</xdr:col>
      <xdr:colOff>127000</xdr:colOff>
      <xdr:row>97</xdr:row>
      <xdr:rowOff>48360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632532"/>
          <a:ext cx="838200" cy="4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48360</xdr:rowOff>
    </xdr:from>
    <xdr:to>
      <xdr:col>81</xdr:col>
      <xdr:colOff>50800</xdr:colOff>
      <xdr:row>97</xdr:row>
      <xdr:rowOff>52918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79010"/>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52918</xdr:rowOff>
    </xdr:from>
    <xdr:to>
      <xdr:col>76</xdr:col>
      <xdr:colOff>114300</xdr:colOff>
      <xdr:row>97</xdr:row>
      <xdr:rowOff>88136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83568"/>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62477</xdr:rowOff>
    </xdr:from>
    <xdr:to>
      <xdr:col>71</xdr:col>
      <xdr:colOff>177800</xdr:colOff>
      <xdr:row>97</xdr:row>
      <xdr:rowOff>88136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693127"/>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105130</xdr:rowOff>
    </xdr:from>
    <xdr:to>
      <xdr:col>72</xdr:col>
      <xdr:colOff>38100</xdr:colOff>
      <xdr:row>97</xdr:row>
      <xdr:rowOff>35280</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51807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153136</xdr:rowOff>
    </xdr:from>
    <xdr:to>
      <xdr:col>67</xdr:col>
      <xdr:colOff>101600</xdr:colOff>
      <xdr:row>97</xdr:row>
      <xdr:rowOff>83286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61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99813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3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122532</xdr:rowOff>
    </xdr:from>
    <xdr:to>
      <xdr:col>85</xdr:col>
      <xdr:colOff>177800</xdr:colOff>
      <xdr:row>97</xdr:row>
      <xdr:rowOff>52682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100959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169010</xdr:rowOff>
    </xdr:from>
    <xdr:to>
      <xdr:col>81</xdr:col>
      <xdr:colOff>101600</xdr:colOff>
      <xdr:row>97</xdr:row>
      <xdr:rowOff>99160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90287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2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2118</xdr:rowOff>
    </xdr:from>
    <xdr:to>
      <xdr:col>76</xdr:col>
      <xdr:colOff>165100</xdr:colOff>
      <xdr:row>97</xdr:row>
      <xdr:rowOff>103718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94845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37336</xdr:rowOff>
    </xdr:from>
    <xdr:to>
      <xdr:col>72</xdr:col>
      <xdr:colOff>38100</xdr:colOff>
      <xdr:row>97</xdr:row>
      <xdr:rowOff>138936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6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130063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11677</xdr:rowOff>
    </xdr:from>
    <xdr:to>
      <xdr:col>67</xdr:col>
      <xdr:colOff>101600</xdr:colOff>
      <xdr:row>97</xdr:row>
      <xdr:rowOff>113277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104404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147591</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76098</xdr:rowOff>
    </xdr:from>
    <xdr:to>
      <xdr:col>98</xdr:col>
      <xdr:colOff>38100</xdr:colOff>
      <xdr:row>39</xdr:row>
      <xdr:rowOff>6248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22775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3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類似団体内平均値と比較し、減少したものとして、教育費であり、田中美術館新館建設事業等の大規模事業が終了したため、類似団体内平均値以下へ減少している。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増加したものとしては、土木費であり、市道宇内塚線等の道路新設改良事業が増加したことが主な要因である。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今後も、第７次総合計画等に基づき、予算配分の重点化・効率化を図りながら、各種事業を進めていく。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実質収支額は前年度と比較し１．１９ポイント減少しているが、黒字で推移している。</a:t>
          </a:r>
        </a:p>
        <a:p>
          <a:r>
            <a:rPr kumimoji="1" lang="ja-JP" altLang="en-US" sz="1400">
              <a:latin typeface="ＭＳ ゴシック" pitchFamily="49" charset="-128"/>
              <a:ea typeface="ＭＳ ゴシック" pitchFamily="49" charset="-128"/>
            </a:rPr>
            <a:t>　また、実質単年度収支は前年度と比較し７．６８ポイント減少している。</a:t>
          </a:r>
        </a:p>
        <a:p>
          <a:r>
            <a:rPr kumimoji="1" lang="ja-JP" altLang="en-US" sz="1400">
              <a:latin typeface="ＭＳ ゴシック" pitchFamily="49" charset="-128"/>
              <a:ea typeface="ＭＳ ゴシック" pitchFamily="49" charset="-128"/>
            </a:rPr>
            <a:t>　これは、交付金、臨時財政対策債の減収によるものである。</a:t>
          </a:r>
        </a:p>
        <a:p>
          <a:r>
            <a:rPr kumimoji="1" lang="ja-JP" altLang="en-US" sz="1400">
              <a:latin typeface="ＭＳ ゴシック" pitchFamily="49" charset="-128"/>
              <a:ea typeface="ＭＳ ゴシック" pitchFamily="49" charset="-128"/>
            </a:rPr>
            <a:t>　今後も、引き続き、収支バランスを考慮した適正な財政運営に努める。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いずれの会計も赤字の発生はなく、黒字を維持している。</a:t>
          </a:r>
        </a:p>
        <a:p>
          <a:r>
            <a:rPr kumimoji="1" lang="ja-JP" altLang="en-US" sz="1400">
              <a:latin typeface="ＭＳ ゴシック" pitchFamily="49" charset="-128"/>
              <a:ea typeface="ＭＳ ゴシック" pitchFamily="49" charset="-128"/>
            </a:rPr>
            <a:t>　今後も、各会計において、それぞれが独立採算の本旨に則り、適正な財政運営に努める。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交付税算入率の有利な地方債の選択に努めているため、算入公債費等が増加しているものの、近年の大規模事業の地方債新規発行により元利償還金が増加し、実質公債費比率の分子も増加した。</a:t>
          </a:r>
        </a:p>
        <a:p>
          <a:r>
            <a:rPr kumimoji="1" lang="ja-JP" altLang="en-US" sz="1400">
              <a:latin typeface="ＭＳ ゴシック" pitchFamily="49" charset="-128"/>
              <a:ea typeface="ＭＳ ゴシック" pitchFamily="49" charset="-128"/>
            </a:rPr>
            <a:t>　今後は、田中美術館新館建設事業等の大規模事業に係る元金償還が開始することにより、公債費はさらに増加するため、公共施設等総合管理計画の基本方針に沿い、優先度を精査した計画的な整備により地方債の発行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令和５年度においても、充当可能財源が将来負担額を上回ったため将来負担比率の分子はマイナスとなっている。</a:t>
          </a:r>
        </a:p>
        <a:p>
          <a:r>
            <a:rPr kumimoji="1" lang="ja-JP" altLang="en-US" sz="1400">
              <a:latin typeface="ＭＳ ゴシック" pitchFamily="49" charset="-128"/>
              <a:ea typeface="ＭＳ ゴシック" pitchFamily="49" charset="-128"/>
            </a:rPr>
            <a:t>　これは、臨時財政対策債等の基準財政需要額算入見込が減少した以上に、減債基金等の積立てにより充当可能基金が増加したこと、一般会計等に係る地方債現在高の減少したことによるものである。</a:t>
          </a:r>
        </a:p>
        <a:p>
          <a:r>
            <a:rPr kumimoji="1" lang="ja-JP" altLang="en-US" sz="1400">
              <a:latin typeface="ＭＳ ゴシック" pitchFamily="49" charset="-128"/>
              <a:ea typeface="ＭＳ ゴシック" pitchFamily="49" charset="-128"/>
            </a:rPr>
            <a:t>　今後も、地方債の新規発行を抑制するとともに、借入にあたっては交付税算入率の高い有利な地方債を選定することとし、将来負担比率の抑制を図る。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岡山県井原市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普通交付税追加交付等を今後の市債償還財源を確保するために「減債基金」に積み立てる等により、全体としては１，０６８百万円を積み立てた。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市債の償還に必要な財源を確保するため「減債基金」から６０百万円、公共施設整備のため「公共施設整備基金」から５５百万円、社会福祉の増進を図るため「福祉基金」から５１百万円を取り崩したこと等により、全体としては７５９百万円を取り崩した。このことから、基金全体とし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３０９百万円の増加となった。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基金残高は増加したが、今後の財政運営においては、基金残高の確保に向け、基金からの繰入に依存することなく、歳入確保に努める。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「地域振興基金」・・・・・新市将来構想・建設計画に定められた事業に要する経費の財源に充てるため。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「地域づくり基金」・・・・夢と活力にあふれ豊かで住みよい井原市を築くため。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「公共施設整備基金」・・・公共施設整備事業に充当したため減少した。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「地域振興基金」・・・・・観光イベント事業等に充当したため減少した。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「地域づくり基金」・・・・地域づくり推進事業費に充当したため減少した。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経済成長期に整備した公共施設が多いため、その整備のための「公共施設整備基金」や高齢化に伴い、社会福祉の増進図るための「福祉基金」の取り崩し額が大きくなると見込まれる。引き続き、基金残高を考慮しながら、それぞれの目的に応じて基金の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産業団地開発事業特別会計へ繰出するために取り崩したことにより減少した。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ただし、当該事業が完了し、用地売却した際に同額を積み立て予定であるため、一時的な減少である。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今後の財政運営においては、基金残高の確保に向け基金からの繰入に依存することなく、歳入確保に努める。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減債基金繰入計画に基づく償還のために取り崩したものの、普通交付税追加交付等を積み立てたことにより増加した。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今後も、基金残高を考慮しながら、減債基金繰入基準に基づき償還を行う。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22628003</v>
      </c>
      <c r="BO4" s="449"/>
      <c r="BP4" s="449"/>
      <c r="BQ4" s="449"/>
      <c r="BR4" s="449"/>
      <c r="BS4" s="449"/>
      <c r="BT4" s="449"/>
      <c r="BU4" s="450"/>
      <c r="BV4" s="448">
        <v>25431493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5.2</v>
      </c>
      <c r="CU4" s="589"/>
      <c r="CV4" s="589"/>
      <c r="CW4" s="589"/>
      <c r="CX4" s="589"/>
      <c r="CY4" s="589"/>
      <c r="CZ4" s="589"/>
      <c r="DA4" s="590"/>
      <c r="DB4" s="588">
        <v>6.3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21919452</v>
      </c>
      <c r="BO5" s="420"/>
      <c r="BP5" s="420"/>
      <c r="BQ5" s="420"/>
      <c r="BR5" s="420"/>
      <c r="BS5" s="420"/>
      <c r="BT5" s="420"/>
      <c r="BU5" s="421"/>
      <c r="BV5" s="419">
        <v>24498896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87.6</v>
      </c>
      <c r="CU5" s="417"/>
      <c r="CV5" s="417"/>
      <c r="CW5" s="417"/>
      <c r="CX5" s="417"/>
      <c r="CY5" s="417"/>
      <c r="CZ5" s="417"/>
      <c r="DA5" s="418"/>
      <c r="DB5" s="416">
        <v>86.9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708551</v>
      </c>
      <c r="BO6" s="420"/>
      <c r="BP6" s="420"/>
      <c r="BQ6" s="420"/>
      <c r="BR6" s="420"/>
      <c r="BS6" s="420"/>
      <c r="BT6" s="420"/>
      <c r="BU6" s="421"/>
      <c r="BV6" s="419">
        <v>932597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88.1</v>
      </c>
      <c r="CU6" s="563"/>
      <c r="CV6" s="563"/>
      <c r="CW6" s="563"/>
      <c r="CX6" s="563"/>
      <c r="CY6" s="563"/>
      <c r="CZ6" s="563"/>
      <c r="DA6" s="564"/>
      <c r="DB6" s="562">
        <v>88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51121</v>
      </c>
      <c r="BO7" s="420"/>
      <c r="BP7" s="420"/>
      <c r="BQ7" s="420"/>
      <c r="BR7" s="420"/>
      <c r="BS7" s="420"/>
      <c r="BT7" s="420"/>
      <c r="BU7" s="421"/>
      <c r="BV7" s="419">
        <v>123811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12743155</v>
      </c>
      <c r="CU7" s="420"/>
      <c r="CV7" s="420"/>
      <c r="CW7" s="420"/>
      <c r="CX7" s="420"/>
      <c r="CY7" s="420"/>
      <c r="CZ7" s="420"/>
      <c r="DA7" s="421"/>
      <c r="DB7" s="419">
        <v>12742361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657430</v>
      </c>
      <c r="BO8" s="420"/>
      <c r="BP8" s="420"/>
      <c r="BQ8" s="420"/>
      <c r="BR8" s="420"/>
      <c r="BS8" s="420"/>
      <c r="BT8" s="420"/>
      <c r="BU8" s="421"/>
      <c r="BV8" s="419">
        <v>808786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0.39</v>
      </c>
      <c r="CU8" s="523"/>
      <c r="CV8" s="523"/>
      <c r="CW8" s="523"/>
      <c r="CX8" s="523"/>
      <c r="CY8" s="523"/>
      <c r="CZ8" s="523"/>
      <c r="DA8" s="524"/>
      <c r="DB8" s="522">
        <v>0.4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38384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-151356</v>
      </c>
      <c r="BO9" s="420"/>
      <c r="BP9" s="420"/>
      <c r="BQ9" s="420"/>
      <c r="BR9" s="420"/>
      <c r="BS9" s="420"/>
      <c r="BT9" s="420"/>
      <c r="BU9" s="421"/>
      <c r="BV9" s="419">
        <v>-378613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12.1</v>
      </c>
      <c r="CU9" s="417"/>
      <c r="CV9" s="417"/>
      <c r="CW9" s="417"/>
      <c r="CX9" s="417"/>
      <c r="CY9" s="417"/>
      <c r="CZ9" s="417"/>
      <c r="DA9" s="418"/>
      <c r="DB9" s="416">
        <v>11.5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41390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26819</v>
      </c>
      <c r="BO10" s="420"/>
      <c r="BP10" s="420"/>
      <c r="BQ10" s="420"/>
      <c r="BR10" s="420"/>
      <c r="BS10" s="420"/>
      <c r="BT10" s="420"/>
      <c r="BU10" s="421"/>
      <c r="BV10" s="419">
        <v>1167403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37396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65500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36737</v>
      </c>
      <c r="S13" s="507"/>
      <c r="T13" s="507"/>
      <c r="U13" s="507"/>
      <c r="V13" s="508"/>
      <c r="W13" s="509" t="s">
        <v>131</v>
      </c>
      <c r="X13" s="405"/>
      <c r="Y13" s="405"/>
      <c r="Z13" s="405"/>
      <c r="AA13" s="405"/>
      <c r="AB13" s="406"/>
      <c r="AC13" s="372">
        <v>1147</v>
      </c>
      <c r="AD13" s="373"/>
      <c r="AE13" s="373"/>
      <c r="AF13" s="373"/>
      <c r="AG13" s="374"/>
      <c r="AH13" s="372">
        <v>1387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-190037</v>
      </c>
      <c r="BO13" s="420"/>
      <c r="BP13" s="420"/>
      <c r="BQ13" s="420"/>
      <c r="BR13" s="420"/>
      <c r="BS13" s="420"/>
      <c r="BT13" s="420"/>
      <c r="BU13" s="421"/>
      <c r="BV13" s="419">
        <v>788790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9.5</v>
      </c>
      <c r="CU13" s="417"/>
      <c r="CV13" s="417"/>
      <c r="CW13" s="417"/>
      <c r="CX13" s="417"/>
      <c r="CY13" s="417"/>
      <c r="CZ13" s="417"/>
      <c r="DA13" s="418"/>
      <c r="DB13" s="416">
        <v>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38064</v>
      </c>
      <c r="S14" s="507"/>
      <c r="T14" s="507"/>
      <c r="U14" s="507"/>
      <c r="V14" s="508"/>
      <c r="W14" s="510"/>
      <c r="X14" s="408"/>
      <c r="Y14" s="408"/>
      <c r="Z14" s="408"/>
      <c r="AA14" s="408"/>
      <c r="AB14" s="409"/>
      <c r="AC14" s="499">
        <v>6.4</v>
      </c>
      <c r="AD14" s="500"/>
      <c r="AE14" s="500"/>
      <c r="AF14" s="500"/>
      <c r="AG14" s="501"/>
      <c r="AH14" s="499">
        <v>7.4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37495</v>
      </c>
      <c r="S15" s="507"/>
      <c r="T15" s="507"/>
      <c r="U15" s="507"/>
      <c r="V15" s="508"/>
      <c r="W15" s="509" t="s">
        <v>137</v>
      </c>
      <c r="X15" s="405"/>
      <c r="Y15" s="405"/>
      <c r="Z15" s="405"/>
      <c r="AA15" s="405"/>
      <c r="AB15" s="406"/>
      <c r="AC15" s="372">
        <v>6763</v>
      </c>
      <c r="AD15" s="373"/>
      <c r="AE15" s="373"/>
      <c r="AF15" s="373"/>
      <c r="AG15" s="374"/>
      <c r="AH15" s="372">
        <v>7228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4637565</v>
      </c>
      <c r="BO15" s="449"/>
      <c r="BP15" s="449"/>
      <c r="BQ15" s="449"/>
      <c r="BR15" s="449"/>
      <c r="BS15" s="449"/>
      <c r="BT15" s="449"/>
      <c r="BU15" s="450"/>
      <c r="BV15" s="448">
        <v>4566083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38</v>
      </c>
      <c r="AD16" s="500"/>
      <c r="AE16" s="500"/>
      <c r="AF16" s="500"/>
      <c r="AG16" s="501"/>
      <c r="AH16" s="499">
        <v>38.5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11498961</v>
      </c>
      <c r="BO16" s="420"/>
      <c r="BP16" s="420"/>
      <c r="BQ16" s="420"/>
      <c r="BR16" s="420"/>
      <c r="BS16" s="420"/>
      <c r="BT16" s="420"/>
      <c r="BU16" s="421"/>
      <c r="BV16" s="419">
        <v>11421951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9898</v>
      </c>
      <c r="AD17" s="373"/>
      <c r="AE17" s="373"/>
      <c r="AF17" s="373"/>
      <c r="AG17" s="374"/>
      <c r="AH17" s="372">
        <v>10175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5807216</v>
      </c>
      <c r="BO17" s="420"/>
      <c r="BP17" s="420"/>
      <c r="BQ17" s="420"/>
      <c r="BR17" s="420"/>
      <c r="BS17" s="420"/>
      <c r="BT17" s="420"/>
      <c r="BU17" s="421"/>
      <c r="BV17" s="419">
        <v>5720828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243.54</v>
      </c>
      <c r="M18" s="472"/>
      <c r="N18" s="472"/>
      <c r="O18" s="472"/>
      <c r="P18" s="472"/>
      <c r="Q18" s="472"/>
      <c r="R18" s="473"/>
      <c r="S18" s="473"/>
      <c r="T18" s="473"/>
      <c r="U18" s="473"/>
      <c r="V18" s="474"/>
      <c r="W18" s="490"/>
      <c r="X18" s="491"/>
      <c r="Y18" s="491"/>
      <c r="Z18" s="491"/>
      <c r="AA18" s="491"/>
      <c r="AB18" s="515"/>
      <c r="AC18" s="389">
        <v>55.6</v>
      </c>
      <c r="AD18" s="390"/>
      <c r="AE18" s="390"/>
      <c r="AF18" s="390"/>
      <c r="AG18" s="475"/>
      <c r="AH18" s="389">
        <v>54.2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11255141</v>
      </c>
      <c r="BO18" s="420"/>
      <c r="BP18" s="420"/>
      <c r="BQ18" s="420"/>
      <c r="BR18" s="420"/>
      <c r="BS18" s="420"/>
      <c r="BT18" s="420"/>
      <c r="BU18" s="421"/>
      <c r="BV18" s="419">
        <v>11237037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16493556</v>
      </c>
      <c r="BO19" s="420"/>
      <c r="BP19" s="420"/>
      <c r="BQ19" s="420"/>
      <c r="BR19" s="420"/>
      <c r="BS19" s="420"/>
      <c r="BT19" s="420"/>
      <c r="BU19" s="421"/>
      <c r="BV19" s="419">
        <v>16714256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14732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21856969</v>
      </c>
      <c r="BO22" s="449"/>
      <c r="BP22" s="449"/>
      <c r="BQ22" s="449"/>
      <c r="BR22" s="449"/>
      <c r="BS22" s="449"/>
      <c r="BT22" s="449"/>
      <c r="BU22" s="450"/>
      <c r="BV22" s="448">
        <v>22245473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17444613</v>
      </c>
      <c r="BO23" s="420"/>
      <c r="BP23" s="420"/>
      <c r="BQ23" s="420"/>
      <c r="BR23" s="420"/>
      <c r="BS23" s="420"/>
      <c r="BT23" s="420"/>
      <c r="BU23" s="421"/>
      <c r="BV23" s="419">
        <v>17927380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8900</v>
      </c>
      <c r="R24" s="373"/>
      <c r="S24" s="373"/>
      <c r="T24" s="373"/>
      <c r="U24" s="373"/>
      <c r="V24" s="374"/>
      <c r="W24" s="462"/>
      <c r="X24" s="399"/>
      <c r="Y24" s="400"/>
      <c r="Z24" s="375" t="s">
        <v>162</v>
      </c>
      <c r="AA24" s="376"/>
      <c r="AB24" s="376"/>
      <c r="AC24" s="376"/>
      <c r="AD24" s="376"/>
      <c r="AE24" s="376"/>
      <c r="AF24" s="376"/>
      <c r="AG24" s="377"/>
      <c r="AH24" s="372">
        <v>279</v>
      </c>
      <c r="AI24" s="373"/>
      <c r="AJ24" s="373"/>
      <c r="AK24" s="373"/>
      <c r="AL24" s="374"/>
      <c r="AM24" s="372">
        <v>860157</v>
      </c>
      <c r="AN24" s="373"/>
      <c r="AO24" s="373"/>
      <c r="AP24" s="373"/>
      <c r="AQ24" s="373"/>
      <c r="AR24" s="374"/>
      <c r="AS24" s="372">
        <v>3083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14641972</v>
      </c>
      <c r="BO24" s="420"/>
      <c r="BP24" s="420"/>
      <c r="BQ24" s="420"/>
      <c r="BR24" s="420"/>
      <c r="BS24" s="420"/>
      <c r="BT24" s="420"/>
      <c r="BU24" s="421"/>
      <c r="BV24" s="419">
        <v>14307104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1432478</v>
      </c>
      <c r="BO25" s="449"/>
      <c r="BP25" s="449"/>
      <c r="BQ25" s="449"/>
      <c r="BR25" s="449"/>
      <c r="BS25" s="449"/>
      <c r="BT25" s="449"/>
      <c r="BU25" s="450"/>
      <c r="BV25" s="448">
        <v>1466580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6400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8880</v>
      </c>
      <c r="AN26" s="373"/>
      <c r="AO26" s="373"/>
      <c r="AP26" s="373"/>
      <c r="AQ26" s="373"/>
      <c r="AR26" s="374"/>
      <c r="AS26" s="372">
        <v>2960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5050</v>
      </c>
      <c r="R27" s="373"/>
      <c r="S27" s="373"/>
      <c r="T27" s="373"/>
      <c r="U27" s="373"/>
      <c r="V27" s="374"/>
      <c r="W27" s="462"/>
      <c r="X27" s="399"/>
      <c r="Y27" s="400"/>
      <c r="Z27" s="375" t="s">
        <v>171</v>
      </c>
      <c r="AA27" s="376"/>
      <c r="AB27" s="376"/>
      <c r="AC27" s="376"/>
      <c r="AD27" s="376"/>
      <c r="AE27" s="376"/>
      <c r="AF27" s="376"/>
      <c r="AG27" s="377"/>
      <c r="AH27" s="372">
        <v>35</v>
      </c>
      <c r="AI27" s="373"/>
      <c r="AJ27" s="373"/>
      <c r="AK27" s="373"/>
      <c r="AL27" s="374"/>
      <c r="AM27" s="372">
        <v>114315</v>
      </c>
      <c r="AN27" s="373"/>
      <c r="AO27" s="373"/>
      <c r="AP27" s="373"/>
      <c r="AQ27" s="373"/>
      <c r="AR27" s="374"/>
      <c r="AS27" s="372">
        <v>3266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500000</v>
      </c>
      <c r="BO27" s="454"/>
      <c r="BP27" s="454"/>
      <c r="BQ27" s="454"/>
      <c r="BR27" s="454"/>
      <c r="BS27" s="454"/>
      <c r="BT27" s="454"/>
      <c r="BU27" s="455"/>
      <c r="BV27" s="453">
        <v>500000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4350</v>
      </c>
      <c r="R28" s="373"/>
      <c r="S28" s="373"/>
      <c r="T28" s="373"/>
      <c r="U28" s="373"/>
      <c r="V28" s="374"/>
      <c r="W28" s="462"/>
      <c r="X28" s="399"/>
      <c r="Y28" s="400"/>
      <c r="Z28" s="375" t="s">
        <v>174</v>
      </c>
      <c r="AA28" s="376"/>
      <c r="AB28" s="376"/>
      <c r="AC28" s="376"/>
      <c r="AD28" s="376"/>
      <c r="AE28" s="376"/>
      <c r="AF28" s="376"/>
      <c r="AG28" s="377"/>
      <c r="AH28" s="372">
        <v>1</v>
      </c>
      <c r="AI28" s="373"/>
      <c r="AJ28" s="373"/>
      <c r="AK28" s="373"/>
      <c r="AL28" s="374"/>
      <c r="AM28" s="372" t="s">
        <v>175</v>
      </c>
      <c r="AN28" s="373"/>
      <c r="AO28" s="373"/>
      <c r="AP28" s="373"/>
      <c r="AQ28" s="373"/>
      <c r="AR28" s="374"/>
      <c r="AS28" s="372" t="s">
        <v>175</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7108436</v>
      </c>
      <c r="BO28" s="449"/>
      <c r="BP28" s="449"/>
      <c r="BQ28" s="449"/>
      <c r="BR28" s="449"/>
      <c r="BS28" s="449"/>
      <c r="BT28" s="449"/>
      <c r="BU28" s="450"/>
      <c r="BV28" s="448">
        <v>7147117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16</v>
      </c>
      <c r="M29" s="373"/>
      <c r="N29" s="373"/>
      <c r="O29" s="373"/>
      <c r="P29" s="374"/>
      <c r="Q29" s="372">
        <v>4000</v>
      </c>
      <c r="R29" s="373"/>
      <c r="S29" s="373"/>
      <c r="T29" s="373"/>
      <c r="U29" s="373"/>
      <c r="V29" s="374"/>
      <c r="W29" s="463"/>
      <c r="X29" s="464"/>
      <c r="Y29" s="465"/>
      <c r="Z29" s="375" t="s">
        <v>178</v>
      </c>
      <c r="AA29" s="376"/>
      <c r="AB29" s="376"/>
      <c r="AC29" s="376"/>
      <c r="AD29" s="376"/>
      <c r="AE29" s="376"/>
      <c r="AF29" s="376"/>
      <c r="AG29" s="377"/>
      <c r="AH29" s="372">
        <v>315</v>
      </c>
      <c r="AI29" s="373"/>
      <c r="AJ29" s="373"/>
      <c r="AK29" s="373"/>
      <c r="AL29" s="374"/>
      <c r="AM29" s="372">
        <v>977713</v>
      </c>
      <c r="AN29" s="373"/>
      <c r="AO29" s="373"/>
      <c r="AP29" s="373"/>
      <c r="AQ29" s="373"/>
      <c r="AR29" s="374"/>
      <c r="AS29" s="372">
        <v>3104</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1194882</v>
      </c>
      <c r="BO29" s="420"/>
      <c r="BP29" s="420"/>
      <c r="BQ29" s="420"/>
      <c r="BR29" s="420"/>
      <c r="BS29" s="420"/>
      <c r="BT29" s="420"/>
      <c r="BU29" s="421"/>
      <c r="BV29" s="419">
        <v>788259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6448209</v>
      </c>
      <c r="BO30" s="454"/>
      <c r="BP30" s="454"/>
      <c r="BQ30" s="454"/>
      <c r="BR30" s="454"/>
      <c r="BS30" s="454"/>
      <c r="BT30" s="454"/>
      <c r="BU30" s="455"/>
      <c r="BV30" s="453">
        <v>6507148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井原市国民健康保険事業特別会計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井原市水道事業会計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井原市産業団地開発事業特別会計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岡山県井原地区清掃施設組合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井原市土地開発公社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井原市美星地区畑地かんがい給水事業特別会計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井原市介護保険事業特別会計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井原市病院事業会計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井原地区消防組合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井原鉄道株式会社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井原市後期高齢者医療事業特別会計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井原市工業用水道事業会計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岡山県西部衛生施設組合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井原市下水道事業会計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岡山県広域水道企業団</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岡山県後期高齢者医療広域連合一般会計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岡山県後期高齢者医療広域連合後期高齢者医療特別会計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岡山県市町村総合事務組合一般会計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岡山県市町村総合事務組合貸付金特別会計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岡山県市町村総合事務組合拠出金事業特別会計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岡山県市町村税整理組合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JT6FUOC+In6pGUsrVaPMz6wHM+yxSqRXbQk8jgvUu2dhgSUOMS+ueMmp+bbpFvzEAV7xEzJVSZSGlFK3wr4FIw==" saltValue="Eu2EoJTPXhhl1TZxdUV+7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4600555</v>
      </c>
      <c r="S5" s="677"/>
      <c r="T5" s="677"/>
      <c r="U5" s="677"/>
      <c r="V5" s="677"/>
      <c r="W5" s="677"/>
      <c r="X5" s="677"/>
      <c r="Y5" s="702"/>
      <c r="Z5" s="715">
        <v>20.3</v>
      </c>
      <c r="AA5" s="715"/>
      <c r="AB5" s="715"/>
      <c r="AC5" s="715"/>
      <c r="AD5" s="716">
        <v>4447955</v>
      </c>
      <c r="AE5" s="716"/>
      <c r="AF5" s="716"/>
      <c r="AG5" s="716"/>
      <c r="AH5" s="716"/>
      <c r="AI5" s="716"/>
      <c r="AJ5" s="716"/>
      <c r="AK5" s="716"/>
      <c r="AL5" s="703">
        <v>34.799999999999997</v>
      </c>
      <c r="AM5" s="685"/>
      <c r="AN5" s="685"/>
      <c r="AO5" s="704"/>
      <c r="AP5" s="679" t="s">
        <v>217</v>
      </c>
      <c r="AQ5" s="680"/>
      <c r="AR5" s="680"/>
      <c r="AS5" s="680"/>
      <c r="AT5" s="680"/>
      <c r="AU5" s="680"/>
      <c r="AV5" s="680"/>
      <c r="AW5" s="680"/>
      <c r="AX5" s="680"/>
      <c r="AY5" s="680"/>
      <c r="AZ5" s="680"/>
      <c r="BA5" s="680"/>
      <c r="BB5" s="680"/>
      <c r="BC5" s="680"/>
      <c r="BD5" s="680"/>
      <c r="BE5" s="680"/>
      <c r="BF5" s="681"/>
      <c r="BG5" s="621">
        <v>4447955</v>
      </c>
      <c r="BH5" s="622"/>
      <c r="BI5" s="622"/>
      <c r="BJ5" s="622"/>
      <c r="BK5" s="622"/>
      <c r="BL5" s="622"/>
      <c r="BM5" s="622"/>
      <c r="BN5" s="623"/>
      <c r="BO5" s="659">
        <v>96.7</v>
      </c>
      <c r="BP5" s="659"/>
      <c r="BQ5" s="659"/>
      <c r="BR5" s="659"/>
      <c r="BS5" s="660">
        <v>65358</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262189</v>
      </c>
      <c r="S6" s="622"/>
      <c r="T6" s="622"/>
      <c r="U6" s="622"/>
      <c r="V6" s="622"/>
      <c r="W6" s="622"/>
      <c r="X6" s="622"/>
      <c r="Y6" s="623"/>
      <c r="Z6" s="659">
        <v>1.2</v>
      </c>
      <c r="AA6" s="659"/>
      <c r="AB6" s="659"/>
      <c r="AC6" s="659"/>
      <c r="AD6" s="660">
        <v>262189</v>
      </c>
      <c r="AE6" s="660"/>
      <c r="AF6" s="660"/>
      <c r="AG6" s="660"/>
      <c r="AH6" s="660"/>
      <c r="AI6" s="660"/>
      <c r="AJ6" s="660"/>
      <c r="AK6" s="660"/>
      <c r="AL6" s="624">
        <v>2.1</v>
      </c>
      <c r="AM6" s="625"/>
      <c r="AN6" s="625"/>
      <c r="AO6" s="661"/>
      <c r="AP6" s="618" t="s">
        <v>222</v>
      </c>
      <c r="AQ6" s="619"/>
      <c r="AR6" s="619"/>
      <c r="AS6" s="619"/>
      <c r="AT6" s="619"/>
      <c r="AU6" s="619"/>
      <c r="AV6" s="619"/>
      <c r="AW6" s="619"/>
      <c r="AX6" s="619"/>
      <c r="AY6" s="619"/>
      <c r="AZ6" s="619"/>
      <c r="BA6" s="619"/>
      <c r="BB6" s="619"/>
      <c r="BC6" s="619"/>
      <c r="BD6" s="619"/>
      <c r="BE6" s="619"/>
      <c r="BF6" s="620"/>
      <c r="BG6" s="621">
        <v>4447955</v>
      </c>
      <c r="BH6" s="622"/>
      <c r="BI6" s="622"/>
      <c r="BJ6" s="622"/>
      <c r="BK6" s="622"/>
      <c r="BL6" s="622"/>
      <c r="BM6" s="622"/>
      <c r="BN6" s="623"/>
      <c r="BO6" s="659">
        <v>96.7</v>
      </c>
      <c r="BP6" s="659"/>
      <c r="BQ6" s="659"/>
      <c r="BR6" s="659"/>
      <c r="BS6" s="660">
        <v>65358</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191168</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191168</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1909</v>
      </c>
      <c r="S7" s="622"/>
      <c r="T7" s="622"/>
      <c r="U7" s="622"/>
      <c r="V7" s="622"/>
      <c r="W7" s="622"/>
      <c r="X7" s="622"/>
      <c r="Y7" s="623"/>
      <c r="Z7" s="659">
        <v>0</v>
      </c>
      <c r="AA7" s="659"/>
      <c r="AB7" s="659"/>
      <c r="AC7" s="659"/>
      <c r="AD7" s="660">
        <v>1909</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2006591</v>
      </c>
      <c r="BH7" s="622"/>
      <c r="BI7" s="622"/>
      <c r="BJ7" s="622"/>
      <c r="BK7" s="622"/>
      <c r="BL7" s="622"/>
      <c r="BM7" s="622"/>
      <c r="BN7" s="623"/>
      <c r="BO7" s="659">
        <v>43.6</v>
      </c>
      <c r="BP7" s="659"/>
      <c r="BQ7" s="659"/>
      <c r="BR7" s="659"/>
      <c r="BS7" s="660">
        <v>65358</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3242251</v>
      </c>
      <c r="CS7" s="622"/>
      <c r="CT7" s="622"/>
      <c r="CU7" s="622"/>
      <c r="CV7" s="622"/>
      <c r="CW7" s="622"/>
      <c r="CX7" s="622"/>
      <c r="CY7" s="623"/>
      <c r="CZ7" s="659">
        <v>14.8</v>
      </c>
      <c r="DA7" s="659"/>
      <c r="DB7" s="659"/>
      <c r="DC7" s="659"/>
      <c r="DD7" s="627">
        <v>177237</v>
      </c>
      <c r="DE7" s="622"/>
      <c r="DF7" s="622"/>
      <c r="DG7" s="622"/>
      <c r="DH7" s="622"/>
      <c r="DI7" s="622"/>
      <c r="DJ7" s="622"/>
      <c r="DK7" s="622"/>
      <c r="DL7" s="622"/>
      <c r="DM7" s="622"/>
      <c r="DN7" s="622"/>
      <c r="DO7" s="622"/>
      <c r="DP7" s="623"/>
      <c r="DQ7" s="627">
        <v>2647791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31342</v>
      </c>
      <c r="S8" s="622"/>
      <c r="T8" s="622"/>
      <c r="U8" s="622"/>
      <c r="V8" s="622"/>
      <c r="W8" s="622"/>
      <c r="X8" s="622"/>
      <c r="Y8" s="623"/>
      <c r="Z8" s="659">
        <v>0.1</v>
      </c>
      <c r="AA8" s="659"/>
      <c r="AB8" s="659"/>
      <c r="AC8" s="659"/>
      <c r="AD8" s="660">
        <v>31342</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67806</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6536956</v>
      </c>
      <c r="CS8" s="622"/>
      <c r="CT8" s="622"/>
      <c r="CU8" s="622"/>
      <c r="CV8" s="622"/>
      <c r="CW8" s="622"/>
      <c r="CX8" s="622"/>
      <c r="CY8" s="623"/>
      <c r="CZ8" s="659">
        <v>29.8</v>
      </c>
      <c r="DA8" s="659"/>
      <c r="DB8" s="659"/>
      <c r="DC8" s="659"/>
      <c r="DD8" s="627">
        <v>14387</v>
      </c>
      <c r="DE8" s="622"/>
      <c r="DF8" s="622"/>
      <c r="DG8" s="622"/>
      <c r="DH8" s="622"/>
      <c r="DI8" s="622"/>
      <c r="DJ8" s="622"/>
      <c r="DK8" s="622"/>
      <c r="DL8" s="622"/>
      <c r="DM8" s="622"/>
      <c r="DN8" s="622"/>
      <c r="DO8" s="622"/>
      <c r="DP8" s="623"/>
      <c r="DQ8" s="627">
        <v>3794047</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34208</v>
      </c>
      <c r="S9" s="622"/>
      <c r="T9" s="622"/>
      <c r="U9" s="622"/>
      <c r="V9" s="622"/>
      <c r="W9" s="622"/>
      <c r="X9" s="622"/>
      <c r="Y9" s="623"/>
      <c r="Z9" s="659">
        <v>0.2</v>
      </c>
      <c r="AA9" s="659"/>
      <c r="AB9" s="659"/>
      <c r="AC9" s="659"/>
      <c r="AD9" s="660">
        <v>34208</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1618477</v>
      </c>
      <c r="BH9" s="622"/>
      <c r="BI9" s="622"/>
      <c r="BJ9" s="622"/>
      <c r="BK9" s="622"/>
      <c r="BL9" s="622"/>
      <c r="BM9" s="622"/>
      <c r="BN9" s="623"/>
      <c r="BO9" s="659">
        <v>35.200000000000003</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2734941</v>
      </c>
      <c r="CS9" s="622"/>
      <c r="CT9" s="622"/>
      <c r="CU9" s="622"/>
      <c r="CV9" s="622"/>
      <c r="CW9" s="622"/>
      <c r="CX9" s="622"/>
      <c r="CY9" s="623"/>
      <c r="CZ9" s="659">
        <v>12.5</v>
      </c>
      <c r="DA9" s="659"/>
      <c r="DB9" s="659"/>
      <c r="DC9" s="659"/>
      <c r="DD9" s="627">
        <v>66219</v>
      </c>
      <c r="DE9" s="622"/>
      <c r="DF9" s="622"/>
      <c r="DG9" s="622"/>
      <c r="DH9" s="622"/>
      <c r="DI9" s="622"/>
      <c r="DJ9" s="622"/>
      <c r="DK9" s="622"/>
      <c r="DL9" s="622"/>
      <c r="DM9" s="622"/>
      <c r="DN9" s="622"/>
      <c r="DO9" s="622"/>
      <c r="DP9" s="623"/>
      <c r="DQ9" s="627">
        <v>2060244</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91197</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62071</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34662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908678</v>
      </c>
      <c r="S11" s="622"/>
      <c r="T11" s="622"/>
      <c r="U11" s="622"/>
      <c r="V11" s="622"/>
      <c r="W11" s="622"/>
      <c r="X11" s="622"/>
      <c r="Y11" s="623"/>
      <c r="Z11" s="624">
        <v>4</v>
      </c>
      <c r="AA11" s="625"/>
      <c r="AB11" s="625"/>
      <c r="AC11" s="626"/>
      <c r="AD11" s="627">
        <v>908678</v>
      </c>
      <c r="AE11" s="622"/>
      <c r="AF11" s="622"/>
      <c r="AG11" s="622"/>
      <c r="AH11" s="622"/>
      <c r="AI11" s="622"/>
      <c r="AJ11" s="622"/>
      <c r="AK11" s="623"/>
      <c r="AL11" s="624">
        <v>7.1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229111</v>
      </c>
      <c r="BH11" s="622"/>
      <c r="BI11" s="622"/>
      <c r="BJ11" s="622"/>
      <c r="BK11" s="622"/>
      <c r="BL11" s="622"/>
      <c r="BM11" s="622"/>
      <c r="BN11" s="623"/>
      <c r="BO11" s="659">
        <v>5</v>
      </c>
      <c r="BP11" s="659"/>
      <c r="BQ11" s="659"/>
      <c r="BR11" s="659"/>
      <c r="BS11" s="660">
        <v>65358</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705306</v>
      </c>
      <c r="CS11" s="622"/>
      <c r="CT11" s="622"/>
      <c r="CU11" s="622"/>
      <c r="CV11" s="622"/>
      <c r="CW11" s="622"/>
      <c r="CX11" s="622"/>
      <c r="CY11" s="623"/>
      <c r="CZ11" s="659">
        <v>3.2</v>
      </c>
      <c r="DA11" s="659"/>
      <c r="DB11" s="659"/>
      <c r="DC11" s="659"/>
      <c r="DD11" s="627">
        <v>258368</v>
      </c>
      <c r="DE11" s="622"/>
      <c r="DF11" s="622"/>
      <c r="DG11" s="622"/>
      <c r="DH11" s="622"/>
      <c r="DI11" s="622"/>
      <c r="DJ11" s="622"/>
      <c r="DK11" s="622"/>
      <c r="DL11" s="622"/>
      <c r="DM11" s="622"/>
      <c r="DN11" s="622"/>
      <c r="DO11" s="622"/>
      <c r="DP11" s="623"/>
      <c r="DQ11" s="627">
        <v>444555</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23265</v>
      </c>
      <c r="S12" s="622"/>
      <c r="T12" s="622"/>
      <c r="U12" s="622"/>
      <c r="V12" s="622"/>
      <c r="W12" s="622"/>
      <c r="X12" s="622"/>
      <c r="Y12" s="623"/>
      <c r="Z12" s="659">
        <v>0.1</v>
      </c>
      <c r="AA12" s="659"/>
      <c r="AB12" s="659"/>
      <c r="AC12" s="659"/>
      <c r="AD12" s="660">
        <v>23265</v>
      </c>
      <c r="AE12" s="660"/>
      <c r="AF12" s="660"/>
      <c r="AG12" s="660"/>
      <c r="AH12" s="660"/>
      <c r="AI12" s="660"/>
      <c r="AJ12" s="660"/>
      <c r="AK12" s="660"/>
      <c r="AL12" s="624">
        <v>0.2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2044283</v>
      </c>
      <c r="BH12" s="622"/>
      <c r="BI12" s="622"/>
      <c r="BJ12" s="622"/>
      <c r="BK12" s="622"/>
      <c r="BL12" s="622"/>
      <c r="BM12" s="622"/>
      <c r="BN12" s="623"/>
      <c r="BO12" s="659">
        <v>44.4</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667288</v>
      </c>
      <c r="CS12" s="622"/>
      <c r="CT12" s="622"/>
      <c r="CU12" s="622"/>
      <c r="CV12" s="622"/>
      <c r="CW12" s="622"/>
      <c r="CX12" s="622"/>
      <c r="CY12" s="623"/>
      <c r="CZ12" s="659">
        <v>3</v>
      </c>
      <c r="DA12" s="659"/>
      <c r="DB12" s="659"/>
      <c r="DC12" s="659"/>
      <c r="DD12" s="627">
        <v>32819</v>
      </c>
      <c r="DE12" s="622"/>
      <c r="DF12" s="622"/>
      <c r="DG12" s="622"/>
      <c r="DH12" s="622"/>
      <c r="DI12" s="622"/>
      <c r="DJ12" s="622"/>
      <c r="DK12" s="622"/>
      <c r="DL12" s="622"/>
      <c r="DM12" s="622"/>
      <c r="DN12" s="622"/>
      <c r="DO12" s="622"/>
      <c r="DP12" s="623"/>
      <c r="DQ12" s="627">
        <v>589252</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2042212</v>
      </c>
      <c r="BH13" s="622"/>
      <c r="BI13" s="622"/>
      <c r="BJ13" s="622"/>
      <c r="BK13" s="622"/>
      <c r="BL13" s="622"/>
      <c r="BM13" s="622"/>
      <c r="BN13" s="623"/>
      <c r="BO13" s="659">
        <v>44.4</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2721324</v>
      </c>
      <c r="CS13" s="622"/>
      <c r="CT13" s="622"/>
      <c r="CU13" s="622"/>
      <c r="CV13" s="622"/>
      <c r="CW13" s="622"/>
      <c r="CX13" s="622"/>
      <c r="CY13" s="623"/>
      <c r="CZ13" s="659">
        <v>12.4</v>
      </c>
      <c r="DA13" s="659"/>
      <c r="DB13" s="659"/>
      <c r="DC13" s="659"/>
      <c r="DD13" s="627">
        <v>1436103</v>
      </c>
      <c r="DE13" s="622"/>
      <c r="DF13" s="622"/>
      <c r="DG13" s="622"/>
      <c r="DH13" s="622"/>
      <c r="DI13" s="622"/>
      <c r="DJ13" s="622"/>
      <c r="DK13" s="622"/>
      <c r="DL13" s="622"/>
      <c r="DM13" s="622"/>
      <c r="DN13" s="622"/>
      <c r="DO13" s="622"/>
      <c r="DP13" s="623"/>
      <c r="DQ13" s="627">
        <v>1503242</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2267</v>
      </c>
      <c r="S14" s="622"/>
      <c r="T14" s="622"/>
      <c r="U14" s="622"/>
      <c r="V14" s="622"/>
      <c r="W14" s="622"/>
      <c r="X14" s="622"/>
      <c r="Y14" s="623"/>
      <c r="Z14" s="659">
        <v>0</v>
      </c>
      <c r="AA14" s="659"/>
      <c r="AB14" s="659"/>
      <c r="AC14" s="659"/>
      <c r="AD14" s="660">
        <v>2267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177456</v>
      </c>
      <c r="BH14" s="622"/>
      <c r="BI14" s="622"/>
      <c r="BJ14" s="622"/>
      <c r="BK14" s="622"/>
      <c r="BL14" s="622"/>
      <c r="BM14" s="622"/>
      <c r="BN14" s="623"/>
      <c r="BO14" s="659">
        <v>3.9</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771009</v>
      </c>
      <c r="CS14" s="622"/>
      <c r="CT14" s="622"/>
      <c r="CU14" s="622"/>
      <c r="CV14" s="622"/>
      <c r="CW14" s="622"/>
      <c r="CX14" s="622"/>
      <c r="CY14" s="623"/>
      <c r="CZ14" s="659">
        <v>3.5</v>
      </c>
      <c r="DA14" s="659"/>
      <c r="DB14" s="659"/>
      <c r="DC14" s="659"/>
      <c r="DD14" s="627">
        <v>6486</v>
      </c>
      <c r="DE14" s="622"/>
      <c r="DF14" s="622"/>
      <c r="DG14" s="622"/>
      <c r="DH14" s="622"/>
      <c r="DI14" s="622"/>
      <c r="DJ14" s="622"/>
      <c r="DK14" s="622"/>
      <c r="DL14" s="622"/>
      <c r="DM14" s="622"/>
      <c r="DN14" s="622"/>
      <c r="DO14" s="622"/>
      <c r="DP14" s="623"/>
      <c r="DQ14" s="627">
        <v>755270</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218961</v>
      </c>
      <c r="BH15" s="622"/>
      <c r="BI15" s="622"/>
      <c r="BJ15" s="622"/>
      <c r="BK15" s="622"/>
      <c r="BL15" s="622"/>
      <c r="BM15" s="622"/>
      <c r="BN15" s="623"/>
      <c r="BO15" s="659">
        <v>4.8</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2242718</v>
      </c>
      <c r="CS15" s="622"/>
      <c r="CT15" s="622"/>
      <c r="CU15" s="622"/>
      <c r="CV15" s="622"/>
      <c r="CW15" s="622"/>
      <c r="CX15" s="622"/>
      <c r="CY15" s="623"/>
      <c r="CZ15" s="659">
        <v>10.199999999999999</v>
      </c>
      <c r="DA15" s="659"/>
      <c r="DB15" s="659"/>
      <c r="DC15" s="659"/>
      <c r="DD15" s="627">
        <v>320439</v>
      </c>
      <c r="DE15" s="622"/>
      <c r="DF15" s="622"/>
      <c r="DG15" s="622"/>
      <c r="DH15" s="622"/>
      <c r="DI15" s="622"/>
      <c r="DJ15" s="622"/>
      <c r="DK15" s="622"/>
      <c r="DL15" s="622"/>
      <c r="DM15" s="622"/>
      <c r="DN15" s="622"/>
      <c r="DO15" s="622"/>
      <c r="DP15" s="623"/>
      <c r="DQ15" s="627">
        <v>1727096</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27860</v>
      </c>
      <c r="S16" s="622"/>
      <c r="T16" s="622"/>
      <c r="U16" s="622"/>
      <c r="V16" s="622"/>
      <c r="W16" s="622"/>
      <c r="X16" s="622"/>
      <c r="Y16" s="623"/>
      <c r="Z16" s="659">
        <v>0.1</v>
      </c>
      <c r="AA16" s="659"/>
      <c r="AB16" s="659"/>
      <c r="AC16" s="659"/>
      <c r="AD16" s="660">
        <v>27860</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v>664</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38259</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35739</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75205</v>
      </c>
      <c r="S17" s="622"/>
      <c r="T17" s="622"/>
      <c r="U17" s="622"/>
      <c r="V17" s="622"/>
      <c r="W17" s="622"/>
      <c r="X17" s="622"/>
      <c r="Y17" s="623"/>
      <c r="Z17" s="659">
        <v>0.3</v>
      </c>
      <c r="AA17" s="659"/>
      <c r="AB17" s="659"/>
      <c r="AC17" s="659"/>
      <c r="AD17" s="660">
        <v>75205</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2006161</v>
      </c>
      <c r="CS17" s="622"/>
      <c r="CT17" s="622"/>
      <c r="CU17" s="622"/>
      <c r="CV17" s="622"/>
      <c r="CW17" s="622"/>
      <c r="CX17" s="622"/>
      <c r="CY17" s="623"/>
      <c r="CZ17" s="659">
        <v>9.1999999999999993</v>
      </c>
      <c r="DA17" s="659"/>
      <c r="DB17" s="659"/>
      <c r="DC17" s="659"/>
      <c r="DD17" s="627" t="s">
        <v>122</v>
      </c>
      <c r="DE17" s="622"/>
      <c r="DF17" s="622"/>
      <c r="DG17" s="622"/>
      <c r="DH17" s="622"/>
      <c r="DI17" s="622"/>
      <c r="DJ17" s="622"/>
      <c r="DK17" s="622"/>
      <c r="DL17" s="622"/>
      <c r="DM17" s="622"/>
      <c r="DN17" s="622"/>
      <c r="DO17" s="622"/>
      <c r="DP17" s="623"/>
      <c r="DQ17" s="627">
        <v>2001939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48869</v>
      </c>
      <c r="S18" s="622"/>
      <c r="T18" s="622"/>
      <c r="U18" s="622"/>
      <c r="V18" s="622"/>
      <c r="W18" s="622"/>
      <c r="X18" s="622"/>
      <c r="Y18" s="623"/>
      <c r="Z18" s="659">
        <v>0.2</v>
      </c>
      <c r="AA18" s="659"/>
      <c r="AB18" s="659"/>
      <c r="AC18" s="659"/>
      <c r="AD18" s="660">
        <v>48869</v>
      </c>
      <c r="AE18" s="660"/>
      <c r="AF18" s="660"/>
      <c r="AG18" s="660"/>
      <c r="AH18" s="660"/>
      <c r="AI18" s="660"/>
      <c r="AJ18" s="660"/>
      <c r="AK18" s="660"/>
      <c r="AL18" s="624">
        <v>0.4</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31552</v>
      </c>
      <c r="S19" s="622"/>
      <c r="T19" s="622"/>
      <c r="U19" s="622"/>
      <c r="V19" s="622"/>
      <c r="W19" s="622"/>
      <c r="X19" s="622"/>
      <c r="Y19" s="623"/>
      <c r="Z19" s="659">
        <v>0.1</v>
      </c>
      <c r="AA19" s="659"/>
      <c r="AB19" s="659"/>
      <c r="AC19" s="659"/>
      <c r="AD19" s="660">
        <v>31552</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152600</v>
      </c>
      <c r="BH19" s="622"/>
      <c r="BI19" s="622"/>
      <c r="BJ19" s="622"/>
      <c r="BK19" s="622"/>
      <c r="BL19" s="622"/>
      <c r="BM19" s="622"/>
      <c r="BN19" s="623"/>
      <c r="BO19" s="659">
        <v>3.3</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17317</v>
      </c>
      <c r="S20" s="622"/>
      <c r="T20" s="622"/>
      <c r="U20" s="622"/>
      <c r="V20" s="622"/>
      <c r="W20" s="622"/>
      <c r="X20" s="622"/>
      <c r="Y20" s="623"/>
      <c r="Z20" s="659">
        <v>0.1</v>
      </c>
      <c r="AA20" s="659"/>
      <c r="AB20" s="659"/>
      <c r="AC20" s="659"/>
      <c r="AD20" s="660">
        <v>17317</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152600</v>
      </c>
      <c r="BH20" s="622"/>
      <c r="BI20" s="622"/>
      <c r="BJ20" s="622"/>
      <c r="BK20" s="622"/>
      <c r="BL20" s="622"/>
      <c r="BM20" s="622"/>
      <c r="BN20" s="623"/>
      <c r="BO20" s="659">
        <v>3.3</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21919452</v>
      </c>
      <c r="CS20" s="622"/>
      <c r="CT20" s="622"/>
      <c r="CU20" s="622"/>
      <c r="CV20" s="622"/>
      <c r="CW20" s="622"/>
      <c r="CX20" s="622"/>
      <c r="CY20" s="623"/>
      <c r="CZ20" s="659">
        <v>100</v>
      </c>
      <c r="DA20" s="659"/>
      <c r="DB20" s="659"/>
      <c r="DC20" s="659"/>
      <c r="DD20" s="627">
        <v>2312058</v>
      </c>
      <c r="DE20" s="622"/>
      <c r="DF20" s="622"/>
      <c r="DG20" s="622"/>
      <c r="DH20" s="622"/>
      <c r="DI20" s="622"/>
      <c r="DJ20" s="622"/>
      <c r="DK20" s="622"/>
      <c r="DL20" s="622"/>
      <c r="DM20" s="622"/>
      <c r="DN20" s="622"/>
      <c r="DO20" s="622"/>
      <c r="DP20" s="623"/>
      <c r="DQ20" s="627">
        <v>15785005</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7823938</v>
      </c>
      <c r="S21" s="622"/>
      <c r="T21" s="622"/>
      <c r="U21" s="622"/>
      <c r="V21" s="622"/>
      <c r="W21" s="622"/>
      <c r="X21" s="622"/>
      <c r="Y21" s="623"/>
      <c r="Z21" s="659">
        <v>34.6</v>
      </c>
      <c r="AA21" s="659"/>
      <c r="AB21" s="659"/>
      <c r="AC21" s="659"/>
      <c r="AD21" s="660">
        <v>6861396</v>
      </c>
      <c r="AE21" s="660"/>
      <c r="AF21" s="660"/>
      <c r="AG21" s="660"/>
      <c r="AH21" s="660"/>
      <c r="AI21" s="660"/>
      <c r="AJ21" s="660"/>
      <c r="AK21" s="660"/>
      <c r="AL21" s="624">
        <v>53.7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6861396</v>
      </c>
      <c r="S22" s="622"/>
      <c r="T22" s="622"/>
      <c r="U22" s="622"/>
      <c r="V22" s="622"/>
      <c r="W22" s="622"/>
      <c r="X22" s="622"/>
      <c r="Y22" s="623"/>
      <c r="Z22" s="659">
        <v>30.3</v>
      </c>
      <c r="AA22" s="659"/>
      <c r="AB22" s="659"/>
      <c r="AC22" s="659"/>
      <c r="AD22" s="660">
        <v>6861396</v>
      </c>
      <c r="AE22" s="660"/>
      <c r="AF22" s="660"/>
      <c r="AG22" s="660"/>
      <c r="AH22" s="660"/>
      <c r="AI22" s="660"/>
      <c r="AJ22" s="660"/>
      <c r="AK22" s="660"/>
      <c r="AL22" s="624">
        <v>53.7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962542</v>
      </c>
      <c r="S23" s="622"/>
      <c r="T23" s="622"/>
      <c r="U23" s="622"/>
      <c r="V23" s="622"/>
      <c r="W23" s="622"/>
      <c r="X23" s="622"/>
      <c r="Y23" s="623"/>
      <c r="Z23" s="659">
        <v>4.3</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152600</v>
      </c>
      <c r="BH23" s="622"/>
      <c r="BI23" s="622"/>
      <c r="BJ23" s="622"/>
      <c r="BK23" s="622"/>
      <c r="BL23" s="622"/>
      <c r="BM23" s="622"/>
      <c r="BN23" s="623"/>
      <c r="BO23" s="659">
        <v>3.3</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8925031</v>
      </c>
      <c r="CS24" s="677"/>
      <c r="CT24" s="677"/>
      <c r="CU24" s="677"/>
      <c r="CV24" s="677"/>
      <c r="CW24" s="677"/>
      <c r="CX24" s="677"/>
      <c r="CY24" s="702"/>
      <c r="CZ24" s="703">
        <v>40.700000000000003</v>
      </c>
      <c r="DA24" s="685"/>
      <c r="DB24" s="685"/>
      <c r="DC24" s="705"/>
      <c r="DD24" s="701">
        <v>6276387</v>
      </c>
      <c r="DE24" s="677"/>
      <c r="DF24" s="677"/>
      <c r="DG24" s="677"/>
      <c r="DH24" s="677"/>
      <c r="DI24" s="677"/>
      <c r="DJ24" s="677"/>
      <c r="DK24" s="702"/>
      <c r="DL24" s="701">
        <v>5824856</v>
      </c>
      <c r="DM24" s="677"/>
      <c r="DN24" s="677"/>
      <c r="DO24" s="677"/>
      <c r="DP24" s="677"/>
      <c r="DQ24" s="677"/>
      <c r="DR24" s="677"/>
      <c r="DS24" s="677"/>
      <c r="DT24" s="677"/>
      <c r="DU24" s="677"/>
      <c r="DV24" s="702"/>
      <c r="DW24" s="703">
        <v>45.3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13840285</v>
      </c>
      <c r="S25" s="622"/>
      <c r="T25" s="622"/>
      <c r="U25" s="622"/>
      <c r="V25" s="622"/>
      <c r="W25" s="622"/>
      <c r="X25" s="622"/>
      <c r="Y25" s="623"/>
      <c r="Z25" s="659">
        <v>61.2</v>
      </c>
      <c r="AA25" s="659"/>
      <c r="AB25" s="659"/>
      <c r="AC25" s="659"/>
      <c r="AD25" s="660">
        <v>12725143</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3185551</v>
      </c>
      <c r="CS25" s="634"/>
      <c r="CT25" s="634"/>
      <c r="CU25" s="634"/>
      <c r="CV25" s="634"/>
      <c r="CW25" s="634"/>
      <c r="CX25" s="634"/>
      <c r="CY25" s="635"/>
      <c r="CZ25" s="624">
        <v>14.5</v>
      </c>
      <c r="DA25" s="636"/>
      <c r="DB25" s="636"/>
      <c r="DC25" s="637"/>
      <c r="DD25" s="627">
        <v>2884462</v>
      </c>
      <c r="DE25" s="634"/>
      <c r="DF25" s="634"/>
      <c r="DG25" s="634"/>
      <c r="DH25" s="634"/>
      <c r="DI25" s="634"/>
      <c r="DJ25" s="634"/>
      <c r="DK25" s="635"/>
      <c r="DL25" s="627">
        <v>2856309</v>
      </c>
      <c r="DM25" s="634"/>
      <c r="DN25" s="634"/>
      <c r="DO25" s="634"/>
      <c r="DP25" s="634"/>
      <c r="DQ25" s="634"/>
      <c r="DR25" s="634"/>
      <c r="DS25" s="634"/>
      <c r="DT25" s="634"/>
      <c r="DU25" s="634"/>
      <c r="DV25" s="635"/>
      <c r="DW25" s="624">
        <v>22.2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3292</v>
      </c>
      <c r="S26" s="622"/>
      <c r="T26" s="622"/>
      <c r="U26" s="622"/>
      <c r="V26" s="622"/>
      <c r="W26" s="622"/>
      <c r="X26" s="622"/>
      <c r="Y26" s="623"/>
      <c r="Z26" s="659">
        <v>0</v>
      </c>
      <c r="AA26" s="659"/>
      <c r="AB26" s="659"/>
      <c r="AC26" s="659"/>
      <c r="AD26" s="660">
        <v>3292</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1796588</v>
      </c>
      <c r="CS26" s="622"/>
      <c r="CT26" s="622"/>
      <c r="CU26" s="622"/>
      <c r="CV26" s="622"/>
      <c r="CW26" s="622"/>
      <c r="CX26" s="622"/>
      <c r="CY26" s="623"/>
      <c r="CZ26" s="624">
        <v>8.1999999999999993</v>
      </c>
      <c r="DA26" s="636"/>
      <c r="DB26" s="636"/>
      <c r="DC26" s="637"/>
      <c r="DD26" s="627">
        <v>1656031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166291</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4600555</v>
      </c>
      <c r="BH27" s="622"/>
      <c r="BI27" s="622"/>
      <c r="BJ27" s="622"/>
      <c r="BK27" s="622"/>
      <c r="BL27" s="622"/>
      <c r="BM27" s="622"/>
      <c r="BN27" s="623"/>
      <c r="BO27" s="659">
        <v>100</v>
      </c>
      <c r="BP27" s="659"/>
      <c r="BQ27" s="659"/>
      <c r="BR27" s="659"/>
      <c r="BS27" s="660">
        <v>65358</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3733319</v>
      </c>
      <c r="CS27" s="634"/>
      <c r="CT27" s="634"/>
      <c r="CU27" s="634"/>
      <c r="CV27" s="634"/>
      <c r="CW27" s="634"/>
      <c r="CX27" s="634"/>
      <c r="CY27" s="635"/>
      <c r="CZ27" s="624">
        <v>17</v>
      </c>
      <c r="DA27" s="636"/>
      <c r="DB27" s="636"/>
      <c r="DC27" s="637"/>
      <c r="DD27" s="627">
        <v>1389986</v>
      </c>
      <c r="DE27" s="634"/>
      <c r="DF27" s="634"/>
      <c r="DG27" s="634"/>
      <c r="DH27" s="634"/>
      <c r="DI27" s="634"/>
      <c r="DJ27" s="634"/>
      <c r="DK27" s="635"/>
      <c r="DL27" s="627">
        <v>966608</v>
      </c>
      <c r="DM27" s="634"/>
      <c r="DN27" s="634"/>
      <c r="DO27" s="634"/>
      <c r="DP27" s="634"/>
      <c r="DQ27" s="634"/>
      <c r="DR27" s="634"/>
      <c r="DS27" s="634"/>
      <c r="DT27" s="634"/>
      <c r="DU27" s="634"/>
      <c r="DV27" s="635"/>
      <c r="DW27" s="624">
        <v>7.5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195360</v>
      </c>
      <c r="S28" s="622"/>
      <c r="T28" s="622"/>
      <c r="U28" s="622"/>
      <c r="V28" s="622"/>
      <c r="W28" s="622"/>
      <c r="X28" s="622"/>
      <c r="Y28" s="623"/>
      <c r="Z28" s="659">
        <v>0.9</v>
      </c>
      <c r="AA28" s="659"/>
      <c r="AB28" s="659"/>
      <c r="AC28" s="659"/>
      <c r="AD28" s="660">
        <v>18955</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2006161</v>
      </c>
      <c r="CS28" s="622"/>
      <c r="CT28" s="622"/>
      <c r="CU28" s="622"/>
      <c r="CV28" s="622"/>
      <c r="CW28" s="622"/>
      <c r="CX28" s="622"/>
      <c r="CY28" s="623"/>
      <c r="CZ28" s="624">
        <v>9.1999999999999993</v>
      </c>
      <c r="DA28" s="636"/>
      <c r="DB28" s="636"/>
      <c r="DC28" s="637"/>
      <c r="DD28" s="627">
        <v>2001939</v>
      </c>
      <c r="DE28" s="622"/>
      <c r="DF28" s="622"/>
      <c r="DG28" s="622"/>
      <c r="DH28" s="622"/>
      <c r="DI28" s="622"/>
      <c r="DJ28" s="622"/>
      <c r="DK28" s="623"/>
      <c r="DL28" s="627">
        <v>2001939</v>
      </c>
      <c r="DM28" s="622"/>
      <c r="DN28" s="622"/>
      <c r="DO28" s="622"/>
      <c r="DP28" s="622"/>
      <c r="DQ28" s="622"/>
      <c r="DR28" s="622"/>
      <c r="DS28" s="622"/>
      <c r="DT28" s="622"/>
      <c r="DU28" s="622"/>
      <c r="DV28" s="623"/>
      <c r="DW28" s="624">
        <v>15.6</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65047</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2006159</v>
      </c>
      <c r="CS29" s="634"/>
      <c r="CT29" s="634"/>
      <c r="CU29" s="634"/>
      <c r="CV29" s="634"/>
      <c r="CW29" s="634"/>
      <c r="CX29" s="634"/>
      <c r="CY29" s="635"/>
      <c r="CZ29" s="624">
        <v>9.1999999999999993</v>
      </c>
      <c r="DA29" s="636"/>
      <c r="DB29" s="636"/>
      <c r="DC29" s="637"/>
      <c r="DD29" s="627">
        <v>2001937</v>
      </c>
      <c r="DE29" s="634"/>
      <c r="DF29" s="634"/>
      <c r="DG29" s="634"/>
      <c r="DH29" s="634"/>
      <c r="DI29" s="634"/>
      <c r="DJ29" s="634"/>
      <c r="DK29" s="635"/>
      <c r="DL29" s="627">
        <v>2001937</v>
      </c>
      <c r="DM29" s="634"/>
      <c r="DN29" s="634"/>
      <c r="DO29" s="634"/>
      <c r="DP29" s="634"/>
      <c r="DQ29" s="634"/>
      <c r="DR29" s="634"/>
      <c r="DS29" s="634"/>
      <c r="DT29" s="634"/>
      <c r="DU29" s="634"/>
      <c r="DV29" s="635"/>
      <c r="DW29" s="624">
        <v>15.6</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3023164</v>
      </c>
      <c r="S30" s="622"/>
      <c r="T30" s="622"/>
      <c r="U30" s="622"/>
      <c r="V30" s="622"/>
      <c r="W30" s="622"/>
      <c r="X30" s="622"/>
      <c r="Y30" s="623"/>
      <c r="Z30" s="659">
        <v>13.4</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1951747</v>
      </c>
      <c r="CS30" s="622"/>
      <c r="CT30" s="622"/>
      <c r="CU30" s="622"/>
      <c r="CV30" s="622"/>
      <c r="CW30" s="622"/>
      <c r="CX30" s="622"/>
      <c r="CY30" s="623"/>
      <c r="CZ30" s="624">
        <v>8.9</v>
      </c>
      <c r="DA30" s="636"/>
      <c r="DB30" s="636"/>
      <c r="DC30" s="637"/>
      <c r="DD30" s="627">
        <v>1947611</v>
      </c>
      <c r="DE30" s="622"/>
      <c r="DF30" s="622"/>
      <c r="DG30" s="622"/>
      <c r="DH30" s="622"/>
      <c r="DI30" s="622"/>
      <c r="DJ30" s="622"/>
      <c r="DK30" s="623"/>
      <c r="DL30" s="627">
        <v>1947611</v>
      </c>
      <c r="DM30" s="622"/>
      <c r="DN30" s="622"/>
      <c r="DO30" s="622"/>
      <c r="DP30" s="622"/>
      <c r="DQ30" s="622"/>
      <c r="DR30" s="622"/>
      <c r="DS30" s="622"/>
      <c r="DT30" s="622"/>
      <c r="DU30" s="622"/>
      <c r="DV30" s="623"/>
      <c r="DW30" s="624">
        <v>15.2</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v>
      </c>
      <c r="BH31" s="684"/>
      <c r="BI31" s="684"/>
      <c r="BJ31" s="684"/>
      <c r="BK31" s="684"/>
      <c r="BL31" s="684"/>
      <c r="BM31" s="685">
        <v>95.6</v>
      </c>
      <c r="BN31" s="684"/>
      <c r="BO31" s="684"/>
      <c r="BP31" s="684"/>
      <c r="BQ31" s="686"/>
      <c r="BR31" s="683">
        <v>99</v>
      </c>
      <c r="BS31" s="684"/>
      <c r="BT31" s="684"/>
      <c r="BU31" s="684"/>
      <c r="BV31" s="684"/>
      <c r="BW31" s="684"/>
      <c r="BX31" s="685">
        <v>95.1</v>
      </c>
      <c r="BY31" s="684"/>
      <c r="BZ31" s="684"/>
      <c r="CA31" s="684"/>
      <c r="CB31" s="686"/>
      <c r="CD31" s="642"/>
      <c r="CE31" s="643"/>
      <c r="CF31" s="618" t="s">
        <v>301</v>
      </c>
      <c r="CG31" s="619"/>
      <c r="CH31" s="619"/>
      <c r="CI31" s="619"/>
      <c r="CJ31" s="619"/>
      <c r="CK31" s="619"/>
      <c r="CL31" s="619"/>
      <c r="CM31" s="619"/>
      <c r="CN31" s="619"/>
      <c r="CO31" s="619"/>
      <c r="CP31" s="619"/>
      <c r="CQ31" s="620"/>
      <c r="CR31" s="621">
        <v>54412</v>
      </c>
      <c r="CS31" s="634"/>
      <c r="CT31" s="634"/>
      <c r="CU31" s="634"/>
      <c r="CV31" s="634"/>
      <c r="CW31" s="634"/>
      <c r="CX31" s="634"/>
      <c r="CY31" s="635"/>
      <c r="CZ31" s="624">
        <v>0.2</v>
      </c>
      <c r="DA31" s="636"/>
      <c r="DB31" s="636"/>
      <c r="DC31" s="637"/>
      <c r="DD31" s="627">
        <v>54326</v>
      </c>
      <c r="DE31" s="634"/>
      <c r="DF31" s="634"/>
      <c r="DG31" s="634"/>
      <c r="DH31" s="634"/>
      <c r="DI31" s="634"/>
      <c r="DJ31" s="634"/>
      <c r="DK31" s="635"/>
      <c r="DL31" s="627">
        <v>54326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1247618</v>
      </c>
      <c r="S32" s="622"/>
      <c r="T32" s="622"/>
      <c r="U32" s="622"/>
      <c r="V32" s="622"/>
      <c r="W32" s="622"/>
      <c r="X32" s="622"/>
      <c r="Y32" s="623"/>
      <c r="Z32" s="659">
        <v>5.5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99.3</v>
      </c>
      <c r="BH32" s="634"/>
      <c r="BI32" s="634"/>
      <c r="BJ32" s="634"/>
      <c r="BK32" s="634"/>
      <c r="BL32" s="634"/>
      <c r="BM32" s="625">
        <v>97.2</v>
      </c>
      <c r="BN32" s="634"/>
      <c r="BO32" s="634"/>
      <c r="BP32" s="634"/>
      <c r="BQ32" s="657"/>
      <c r="BR32" s="687">
        <v>99.4</v>
      </c>
      <c r="BS32" s="634"/>
      <c r="BT32" s="634"/>
      <c r="BU32" s="634"/>
      <c r="BV32" s="634"/>
      <c r="BW32" s="634"/>
      <c r="BX32" s="625">
        <v>97.1</v>
      </c>
      <c r="BY32" s="634"/>
      <c r="BZ32" s="634"/>
      <c r="CA32" s="634"/>
      <c r="CB32" s="657"/>
      <c r="CD32" s="644"/>
      <c r="CE32" s="645"/>
      <c r="CF32" s="618" t="s">
        <v>305</v>
      </c>
      <c r="CG32" s="619"/>
      <c r="CH32" s="619"/>
      <c r="CI32" s="619"/>
      <c r="CJ32" s="619"/>
      <c r="CK32" s="619"/>
      <c r="CL32" s="619"/>
      <c r="CM32" s="619"/>
      <c r="CN32" s="619"/>
      <c r="CO32" s="619"/>
      <c r="CP32" s="619"/>
      <c r="CQ32" s="620"/>
      <c r="CR32" s="621">
        <v>2</v>
      </c>
      <c r="CS32" s="622"/>
      <c r="CT32" s="622"/>
      <c r="CU32" s="622"/>
      <c r="CV32" s="622"/>
      <c r="CW32" s="622"/>
      <c r="CX32" s="622"/>
      <c r="CY32" s="623"/>
      <c r="CZ32" s="624">
        <v>0</v>
      </c>
      <c r="DA32" s="636"/>
      <c r="DB32" s="636"/>
      <c r="DC32" s="637"/>
      <c r="DD32" s="627">
        <v>2</v>
      </c>
      <c r="DE32" s="622"/>
      <c r="DF32" s="622"/>
      <c r="DG32" s="622"/>
      <c r="DH32" s="622"/>
      <c r="DI32" s="622"/>
      <c r="DJ32" s="622"/>
      <c r="DK32" s="623"/>
      <c r="DL32" s="627">
        <v>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61444</v>
      </c>
      <c r="S33" s="622"/>
      <c r="T33" s="622"/>
      <c r="U33" s="622"/>
      <c r="V33" s="622"/>
      <c r="W33" s="622"/>
      <c r="X33" s="622"/>
      <c r="Y33" s="623"/>
      <c r="Z33" s="659">
        <v>0.3</v>
      </c>
      <c r="AA33" s="659"/>
      <c r="AB33" s="659"/>
      <c r="AC33" s="659"/>
      <c r="AD33" s="660">
        <v>14674</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98.6</v>
      </c>
      <c r="BH33" s="606"/>
      <c r="BI33" s="606"/>
      <c r="BJ33" s="606"/>
      <c r="BK33" s="606"/>
      <c r="BL33" s="606"/>
      <c r="BM33" s="652">
        <v>93.9</v>
      </c>
      <c r="BN33" s="606"/>
      <c r="BO33" s="606"/>
      <c r="BP33" s="606"/>
      <c r="BQ33" s="669"/>
      <c r="BR33" s="682">
        <v>98.7</v>
      </c>
      <c r="BS33" s="606"/>
      <c r="BT33" s="606"/>
      <c r="BU33" s="606"/>
      <c r="BV33" s="606"/>
      <c r="BW33" s="606"/>
      <c r="BX33" s="652">
        <v>93</v>
      </c>
      <c r="BY33" s="606"/>
      <c r="BZ33" s="606"/>
      <c r="CA33" s="606"/>
      <c r="CB33" s="669"/>
      <c r="CD33" s="618" t="s">
        <v>308</v>
      </c>
      <c r="CE33" s="619"/>
      <c r="CF33" s="619"/>
      <c r="CG33" s="619"/>
      <c r="CH33" s="619"/>
      <c r="CI33" s="619"/>
      <c r="CJ33" s="619"/>
      <c r="CK33" s="619"/>
      <c r="CL33" s="619"/>
      <c r="CM33" s="619"/>
      <c r="CN33" s="619"/>
      <c r="CO33" s="619"/>
      <c r="CP33" s="619"/>
      <c r="CQ33" s="620"/>
      <c r="CR33" s="621">
        <v>10644104</v>
      </c>
      <c r="CS33" s="634"/>
      <c r="CT33" s="634"/>
      <c r="CU33" s="634"/>
      <c r="CV33" s="634"/>
      <c r="CW33" s="634"/>
      <c r="CX33" s="634"/>
      <c r="CY33" s="635"/>
      <c r="CZ33" s="624">
        <v>48.6</v>
      </c>
      <c r="DA33" s="636"/>
      <c r="DB33" s="636"/>
      <c r="DC33" s="637"/>
      <c r="DD33" s="627">
        <v>8950793</v>
      </c>
      <c r="DE33" s="634"/>
      <c r="DF33" s="634"/>
      <c r="DG33" s="634"/>
      <c r="DH33" s="634"/>
      <c r="DI33" s="634"/>
      <c r="DJ33" s="634"/>
      <c r="DK33" s="635"/>
      <c r="DL33" s="627">
        <v>5430285</v>
      </c>
      <c r="DM33" s="634"/>
      <c r="DN33" s="634"/>
      <c r="DO33" s="634"/>
      <c r="DP33" s="634"/>
      <c r="DQ33" s="634"/>
      <c r="DR33" s="634"/>
      <c r="DS33" s="634"/>
      <c r="DT33" s="634"/>
      <c r="DU33" s="634"/>
      <c r="DV33" s="635"/>
      <c r="DW33" s="624">
        <v>42.3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575938</v>
      </c>
      <c r="S34" s="622"/>
      <c r="T34" s="622"/>
      <c r="U34" s="622"/>
      <c r="V34" s="622"/>
      <c r="W34" s="622"/>
      <c r="X34" s="622"/>
      <c r="Y34" s="623"/>
      <c r="Z34" s="659">
        <v>2.5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2581543</v>
      </c>
      <c r="CS34" s="622"/>
      <c r="CT34" s="622"/>
      <c r="CU34" s="622"/>
      <c r="CV34" s="622"/>
      <c r="CW34" s="622"/>
      <c r="CX34" s="622"/>
      <c r="CY34" s="623"/>
      <c r="CZ34" s="624">
        <v>11.8</v>
      </c>
      <c r="DA34" s="636"/>
      <c r="DB34" s="636"/>
      <c r="DC34" s="637"/>
      <c r="DD34" s="627">
        <v>1840347</v>
      </c>
      <c r="DE34" s="622"/>
      <c r="DF34" s="622"/>
      <c r="DG34" s="622"/>
      <c r="DH34" s="622"/>
      <c r="DI34" s="622"/>
      <c r="DJ34" s="622"/>
      <c r="DK34" s="623"/>
      <c r="DL34" s="627">
        <v>1496190</v>
      </c>
      <c r="DM34" s="622"/>
      <c r="DN34" s="622"/>
      <c r="DO34" s="622"/>
      <c r="DP34" s="622"/>
      <c r="DQ34" s="622"/>
      <c r="DR34" s="622"/>
      <c r="DS34" s="622"/>
      <c r="DT34" s="622"/>
      <c r="DU34" s="622"/>
      <c r="DV34" s="623"/>
      <c r="DW34" s="624">
        <v>11.6</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759493</v>
      </c>
      <c r="S35" s="622"/>
      <c r="T35" s="622"/>
      <c r="U35" s="622"/>
      <c r="V35" s="622"/>
      <c r="W35" s="622"/>
      <c r="X35" s="622"/>
      <c r="Y35" s="623"/>
      <c r="Z35" s="659">
        <v>3.4</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194421</v>
      </c>
      <c r="CS35" s="634"/>
      <c r="CT35" s="634"/>
      <c r="CU35" s="634"/>
      <c r="CV35" s="634"/>
      <c r="CW35" s="634"/>
      <c r="CX35" s="634"/>
      <c r="CY35" s="635"/>
      <c r="CZ35" s="624">
        <v>0.9</v>
      </c>
      <c r="DA35" s="636"/>
      <c r="DB35" s="636"/>
      <c r="DC35" s="637"/>
      <c r="DD35" s="627">
        <v>187981</v>
      </c>
      <c r="DE35" s="634"/>
      <c r="DF35" s="634"/>
      <c r="DG35" s="634"/>
      <c r="DH35" s="634"/>
      <c r="DI35" s="634"/>
      <c r="DJ35" s="634"/>
      <c r="DK35" s="635"/>
      <c r="DL35" s="627">
        <v>187981</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932597</v>
      </c>
      <c r="S36" s="622"/>
      <c r="T36" s="622"/>
      <c r="U36" s="622"/>
      <c r="V36" s="622"/>
      <c r="W36" s="622"/>
      <c r="X36" s="622"/>
      <c r="Y36" s="623"/>
      <c r="Z36" s="659">
        <v>4.0999999999999996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4052190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58687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4732435</v>
      </c>
      <c r="CS36" s="622"/>
      <c r="CT36" s="622"/>
      <c r="CU36" s="622"/>
      <c r="CV36" s="622"/>
      <c r="CW36" s="622"/>
      <c r="CX36" s="622"/>
      <c r="CY36" s="623"/>
      <c r="CZ36" s="624">
        <v>21.6</v>
      </c>
      <c r="DA36" s="636"/>
      <c r="DB36" s="636"/>
      <c r="DC36" s="637"/>
      <c r="DD36" s="627">
        <v>4184937</v>
      </c>
      <c r="DE36" s="622"/>
      <c r="DF36" s="622"/>
      <c r="DG36" s="622"/>
      <c r="DH36" s="622"/>
      <c r="DI36" s="622"/>
      <c r="DJ36" s="622"/>
      <c r="DK36" s="623"/>
      <c r="DL36" s="627">
        <v>2200456</v>
      </c>
      <c r="DM36" s="622"/>
      <c r="DN36" s="622"/>
      <c r="DO36" s="622"/>
      <c r="DP36" s="622"/>
      <c r="DQ36" s="622"/>
      <c r="DR36" s="622"/>
      <c r="DS36" s="622"/>
      <c r="DT36" s="622"/>
      <c r="DU36" s="622"/>
      <c r="DV36" s="623"/>
      <c r="DW36" s="624">
        <v>17.100000000000001</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194231</v>
      </c>
      <c r="S37" s="622"/>
      <c r="T37" s="622"/>
      <c r="U37" s="622"/>
      <c r="V37" s="622"/>
      <c r="W37" s="622"/>
      <c r="X37" s="622"/>
      <c r="Y37" s="623"/>
      <c r="Z37" s="659">
        <v>0.9</v>
      </c>
      <c r="AA37" s="659"/>
      <c r="AB37" s="659"/>
      <c r="AC37" s="659"/>
      <c r="AD37" s="660">
        <v>11870</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1062056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-7424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1326872</v>
      </c>
      <c r="CS37" s="634"/>
      <c r="CT37" s="634"/>
      <c r="CU37" s="634"/>
      <c r="CV37" s="634"/>
      <c r="CW37" s="634"/>
      <c r="CX37" s="634"/>
      <c r="CY37" s="635"/>
      <c r="CZ37" s="624">
        <v>6.1</v>
      </c>
      <c r="DA37" s="636"/>
      <c r="DB37" s="636"/>
      <c r="DC37" s="637"/>
      <c r="DD37" s="627">
        <v>1178672</v>
      </c>
      <c r="DE37" s="634"/>
      <c r="DF37" s="634"/>
      <c r="DG37" s="634"/>
      <c r="DH37" s="634"/>
      <c r="DI37" s="634"/>
      <c r="DJ37" s="634"/>
      <c r="DK37" s="635"/>
      <c r="DL37" s="627">
        <v>1098092</v>
      </c>
      <c r="DM37" s="634"/>
      <c r="DN37" s="634"/>
      <c r="DO37" s="634"/>
      <c r="DP37" s="634"/>
      <c r="DQ37" s="634"/>
      <c r="DR37" s="634"/>
      <c r="DS37" s="634"/>
      <c r="DT37" s="634"/>
      <c r="DU37" s="634"/>
      <c r="DV37" s="635"/>
      <c r="DW37" s="624">
        <v>8.5</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1563243</v>
      </c>
      <c r="S38" s="622"/>
      <c r="T38" s="622"/>
      <c r="U38" s="622"/>
      <c r="V38" s="622"/>
      <c r="W38" s="622"/>
      <c r="X38" s="622"/>
      <c r="Y38" s="623"/>
      <c r="Z38" s="659">
        <v>6.9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629280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4742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2026107</v>
      </c>
      <c r="CS38" s="622"/>
      <c r="CT38" s="622"/>
      <c r="CU38" s="622"/>
      <c r="CV38" s="622"/>
      <c r="CW38" s="622"/>
      <c r="CX38" s="622"/>
      <c r="CY38" s="623"/>
      <c r="CZ38" s="624">
        <v>9.1999999999999993</v>
      </c>
      <c r="DA38" s="636"/>
      <c r="DB38" s="636"/>
      <c r="DC38" s="637"/>
      <c r="DD38" s="627">
        <v>1689908</v>
      </c>
      <c r="DE38" s="622"/>
      <c r="DF38" s="622"/>
      <c r="DG38" s="622"/>
      <c r="DH38" s="622"/>
      <c r="DI38" s="622"/>
      <c r="DJ38" s="622"/>
      <c r="DK38" s="623"/>
      <c r="DL38" s="627">
        <v>1545658</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334747</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6904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1068498</v>
      </c>
      <c r="CS39" s="634"/>
      <c r="CT39" s="634"/>
      <c r="CU39" s="634"/>
      <c r="CV39" s="634"/>
      <c r="CW39" s="634"/>
      <c r="CX39" s="634"/>
      <c r="CY39" s="635"/>
      <c r="CZ39" s="624">
        <v>4.9000000000000004</v>
      </c>
      <c r="DA39" s="636"/>
      <c r="DB39" s="636"/>
      <c r="DC39" s="637"/>
      <c r="DD39" s="627">
        <v>1035354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74543</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65500</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94</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41100</v>
      </c>
      <c r="CS40" s="622"/>
      <c r="CT40" s="622"/>
      <c r="CU40" s="622"/>
      <c r="CV40" s="622"/>
      <c r="CW40" s="622"/>
      <c r="CX40" s="622"/>
      <c r="CY40" s="623"/>
      <c r="CZ40" s="624">
        <v>0.2</v>
      </c>
      <c r="DA40" s="636"/>
      <c r="DB40" s="636"/>
      <c r="DC40" s="637"/>
      <c r="DD40" s="627">
        <v>12266</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22628003</v>
      </c>
      <c r="S41" s="646"/>
      <c r="T41" s="646"/>
      <c r="U41" s="646"/>
      <c r="V41" s="646"/>
      <c r="W41" s="646"/>
      <c r="X41" s="646"/>
      <c r="Y41" s="649"/>
      <c r="Z41" s="650">
        <v>100</v>
      </c>
      <c r="AA41" s="650"/>
      <c r="AB41" s="650"/>
      <c r="AC41" s="650"/>
      <c r="AD41" s="651">
        <v>12773934</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358774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1601833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455</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2350317</v>
      </c>
      <c r="CS42" s="634"/>
      <c r="CT42" s="634"/>
      <c r="CU42" s="634"/>
      <c r="CV42" s="634"/>
      <c r="CW42" s="634"/>
      <c r="CX42" s="634"/>
      <c r="CY42" s="635"/>
      <c r="CZ42" s="624">
        <v>10.7</v>
      </c>
      <c r="DA42" s="636"/>
      <c r="DB42" s="636"/>
      <c r="DC42" s="637"/>
      <c r="DD42" s="627">
        <v>557825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205547</v>
      </c>
      <c r="CS43" s="634"/>
      <c r="CT43" s="634"/>
      <c r="CU43" s="634"/>
      <c r="CV43" s="634"/>
      <c r="CW43" s="634"/>
      <c r="CX43" s="634"/>
      <c r="CY43" s="635"/>
      <c r="CZ43" s="624">
        <v>0.9</v>
      </c>
      <c r="DA43" s="636"/>
      <c r="DB43" s="636"/>
      <c r="DC43" s="637"/>
      <c r="DD43" s="627">
        <v>140213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2312058</v>
      </c>
      <c r="CS44" s="622"/>
      <c r="CT44" s="622"/>
      <c r="CU44" s="622"/>
      <c r="CV44" s="622"/>
      <c r="CW44" s="622"/>
      <c r="CX44" s="622"/>
      <c r="CY44" s="623"/>
      <c r="CZ44" s="624">
        <v>10.5</v>
      </c>
      <c r="DA44" s="625"/>
      <c r="DB44" s="625"/>
      <c r="DC44" s="626"/>
      <c r="DD44" s="627">
        <v>522086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911251</v>
      </c>
      <c r="CS45" s="634"/>
      <c r="CT45" s="634"/>
      <c r="CU45" s="634"/>
      <c r="CV45" s="634"/>
      <c r="CW45" s="634"/>
      <c r="CX45" s="634"/>
      <c r="CY45" s="635"/>
      <c r="CZ45" s="624">
        <v>4.2</v>
      </c>
      <c r="DA45" s="636"/>
      <c r="DB45" s="636"/>
      <c r="DC45" s="637"/>
      <c r="DD45" s="627">
        <v>70884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1280153</v>
      </c>
      <c r="CS46" s="622"/>
      <c r="CT46" s="622"/>
      <c r="CU46" s="622"/>
      <c r="CV46" s="622"/>
      <c r="CW46" s="622"/>
      <c r="CX46" s="622"/>
      <c r="CY46" s="623"/>
      <c r="CZ46" s="624">
        <v>5.8</v>
      </c>
      <c r="DA46" s="625"/>
      <c r="DB46" s="625"/>
      <c r="DC46" s="626"/>
      <c r="DD46" s="627">
        <v>435099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38259</v>
      </c>
      <c r="CS47" s="634"/>
      <c r="CT47" s="634"/>
      <c r="CU47" s="634"/>
      <c r="CV47" s="634"/>
      <c r="CW47" s="634"/>
      <c r="CX47" s="634"/>
      <c r="CY47" s="635"/>
      <c r="CZ47" s="624">
        <v>0.2</v>
      </c>
      <c r="DA47" s="636"/>
      <c r="DB47" s="636"/>
      <c r="DC47" s="637"/>
      <c r="DD47" s="627">
        <v>35739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21919452</v>
      </c>
      <c r="CS49" s="606"/>
      <c r="CT49" s="606"/>
      <c r="CU49" s="606"/>
      <c r="CV49" s="606"/>
      <c r="CW49" s="606"/>
      <c r="CX49" s="606"/>
      <c r="CY49" s="607"/>
      <c r="CZ49" s="608">
        <v>100</v>
      </c>
      <c r="DA49" s="609"/>
      <c r="DB49" s="609"/>
      <c r="DC49" s="610"/>
      <c r="DD49" s="611">
        <v>15785005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R0N4tpHRzPlE41RASENCG/TUEG0KJGpqwDFRlFSSS+U+ExtyKa/Qq5rHw8kzo7Y3WIIOu+QwTSWKwpCD8zvWg==" saltValue="ZHmHaYT6FEc0s44kFD23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22624</v>
      </c>
      <c r="R7" s="1103"/>
      <c r="S7" s="1103"/>
      <c r="T7" s="1103"/>
      <c r="U7" s="1103"/>
      <c r="V7" s="1103">
        <v>21915</v>
      </c>
      <c r="W7" s="1103"/>
      <c r="X7" s="1103"/>
      <c r="Y7" s="1103"/>
      <c r="Z7" s="1103"/>
      <c r="AA7" s="1103">
        <v>709</v>
      </c>
      <c r="AB7" s="1103"/>
      <c r="AC7" s="1103"/>
      <c r="AD7" s="1103"/>
      <c r="AE7" s="1104"/>
      <c r="AF7" s="1105">
        <v>657</v>
      </c>
      <c r="AG7" s="1106"/>
      <c r="AH7" s="1106"/>
      <c r="AI7" s="1106"/>
      <c r="AJ7" s="1107"/>
      <c r="AK7" s="1108">
        <v>759</v>
      </c>
      <c r="AL7" s="1109"/>
      <c r="AM7" s="1109"/>
      <c r="AN7" s="1109"/>
      <c r="AO7" s="1109"/>
      <c r="AP7" s="1109">
        <v>21857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568</v>
      </c>
      <c r="BS7" s="1099" t="s">
        <v>554</v>
      </c>
      <c r="BT7" s="1100"/>
      <c r="BU7" s="1100"/>
      <c r="BV7" s="1100"/>
      <c r="BW7" s="1100"/>
      <c r="BX7" s="1100"/>
      <c r="BY7" s="1100"/>
      <c r="BZ7" s="1100"/>
      <c r="CA7" s="1100"/>
      <c r="CB7" s="1100"/>
      <c r="CC7" s="1100"/>
      <c r="CD7" s="1100"/>
      <c r="CE7" s="1100"/>
      <c r="CF7" s="1100"/>
      <c r="CG7" s="1112"/>
      <c r="CH7" s="1096">
        <v>2</v>
      </c>
      <c r="CI7" s="1097"/>
      <c r="CJ7" s="1097"/>
      <c r="CK7" s="1097"/>
      <c r="CL7" s="1098"/>
      <c r="CM7" s="1096">
        <v>710</v>
      </c>
      <c r="CN7" s="1097"/>
      <c r="CO7" s="1097"/>
      <c r="CP7" s="1097"/>
      <c r="CQ7" s="1098"/>
      <c r="CR7" s="1096">
        <v>10</v>
      </c>
      <c r="CS7" s="1097"/>
      <c r="CT7" s="1097"/>
      <c r="CU7" s="1097"/>
      <c r="CV7" s="1098"/>
      <c r="CW7" s="1096" t="s">
        <v>569</v>
      </c>
      <c r="CX7" s="1097"/>
      <c r="CY7" s="1097"/>
      <c r="CZ7" s="1097"/>
      <c r="DA7" s="1098"/>
      <c r="DB7" s="1096">
        <v>382</v>
      </c>
      <c r="DC7" s="1097"/>
      <c r="DD7" s="1097"/>
      <c r="DE7" s="1097"/>
      <c r="DF7" s="1098"/>
      <c r="DG7" s="1096" t="s">
        <v>569</v>
      </c>
      <c r="DH7" s="1097"/>
      <c r="DI7" s="1097"/>
      <c r="DJ7" s="1097"/>
      <c r="DK7" s="1098"/>
      <c r="DL7" s="1096" t="s">
        <v>569</v>
      </c>
      <c r="DM7" s="1097"/>
      <c r="DN7" s="1097"/>
      <c r="DO7" s="1097"/>
      <c r="DP7" s="1098"/>
      <c r="DQ7" s="1096" t="s">
        <v>569</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44</v>
      </c>
      <c r="R8" s="1039"/>
      <c r="S8" s="1039"/>
      <c r="T8" s="1039"/>
      <c r="U8" s="1039"/>
      <c r="V8" s="1039">
        <v>44</v>
      </c>
      <c r="W8" s="1039"/>
      <c r="X8" s="1039"/>
      <c r="Y8" s="1039"/>
      <c r="Z8" s="1039"/>
      <c r="AA8" s="1039" t="s">
        <v>553</v>
      </c>
      <c r="AB8" s="1039"/>
      <c r="AC8" s="1039"/>
      <c r="AD8" s="1039"/>
      <c r="AE8" s="1040"/>
      <c r="AF8" s="1035" t="s">
        <v>122</v>
      </c>
      <c r="AG8" s="1036"/>
      <c r="AH8" s="1036"/>
      <c r="AI8" s="1036"/>
      <c r="AJ8" s="1037"/>
      <c r="AK8" s="1080">
        <v>15</v>
      </c>
      <c r="AL8" s="1081"/>
      <c r="AM8" s="1081"/>
      <c r="AN8" s="1081"/>
      <c r="AO8" s="1081"/>
      <c r="AP8" s="1081" t="s">
        <v>553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555</v>
      </c>
      <c r="BT8" s="993"/>
      <c r="BU8" s="993"/>
      <c r="BV8" s="993"/>
      <c r="BW8" s="993"/>
      <c r="BX8" s="993"/>
      <c r="BY8" s="993"/>
      <c r="BZ8" s="993"/>
      <c r="CA8" s="993"/>
      <c r="CB8" s="993"/>
      <c r="CC8" s="993"/>
      <c r="CD8" s="993"/>
      <c r="CE8" s="993"/>
      <c r="CF8" s="993"/>
      <c r="CG8" s="1014"/>
      <c r="CH8" s="989">
        <v>-266</v>
      </c>
      <c r="CI8" s="990"/>
      <c r="CJ8" s="990"/>
      <c r="CK8" s="990"/>
      <c r="CL8" s="991"/>
      <c r="CM8" s="989">
        <v>558</v>
      </c>
      <c r="CN8" s="990"/>
      <c r="CO8" s="990"/>
      <c r="CP8" s="990"/>
      <c r="CQ8" s="991"/>
      <c r="CR8" s="989">
        <v>45</v>
      </c>
      <c r="CS8" s="990"/>
      <c r="CT8" s="990"/>
      <c r="CU8" s="990"/>
      <c r="CV8" s="991"/>
      <c r="CW8" s="989">
        <v>53</v>
      </c>
      <c r="CX8" s="990"/>
      <c r="CY8" s="990"/>
      <c r="CZ8" s="990"/>
      <c r="DA8" s="991"/>
      <c r="DB8" s="989" t="s">
        <v>570</v>
      </c>
      <c r="DC8" s="990"/>
      <c r="DD8" s="990"/>
      <c r="DE8" s="990"/>
      <c r="DF8" s="991"/>
      <c r="DG8" s="989" t="s">
        <v>570</v>
      </c>
      <c r="DH8" s="990"/>
      <c r="DI8" s="990"/>
      <c r="DJ8" s="990"/>
      <c r="DK8" s="991"/>
      <c r="DL8" s="989" t="s">
        <v>570</v>
      </c>
      <c r="DM8" s="990"/>
      <c r="DN8" s="990"/>
      <c r="DO8" s="990"/>
      <c r="DP8" s="991"/>
      <c r="DQ8" s="989" t="s">
        <v>570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22628</v>
      </c>
      <c r="R23" s="1061"/>
      <c r="S23" s="1061"/>
      <c r="T23" s="1061"/>
      <c r="U23" s="1061"/>
      <c r="V23" s="1061">
        <v>21919</v>
      </c>
      <c r="W23" s="1061"/>
      <c r="X23" s="1061"/>
      <c r="Y23" s="1061"/>
      <c r="Z23" s="1061"/>
      <c r="AA23" s="1061">
        <v>709</v>
      </c>
      <c r="AB23" s="1061"/>
      <c r="AC23" s="1061"/>
      <c r="AD23" s="1061"/>
      <c r="AE23" s="1068"/>
      <c r="AF23" s="1069">
        <v>657</v>
      </c>
      <c r="AG23" s="1061"/>
      <c r="AH23" s="1061"/>
      <c r="AI23" s="1061"/>
      <c r="AJ23" s="1070"/>
      <c r="AK23" s="1071"/>
      <c r="AL23" s="1072"/>
      <c r="AM23" s="1072"/>
      <c r="AN23" s="1072"/>
      <c r="AO23" s="1072"/>
      <c r="AP23" s="1061">
        <v>21857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4345</v>
      </c>
      <c r="R28" s="1051"/>
      <c r="S28" s="1051"/>
      <c r="T28" s="1051"/>
      <c r="U28" s="1051"/>
      <c r="V28" s="1051">
        <v>4286</v>
      </c>
      <c r="W28" s="1051"/>
      <c r="X28" s="1051"/>
      <c r="Y28" s="1051"/>
      <c r="Z28" s="1051"/>
      <c r="AA28" s="1051">
        <v>59</v>
      </c>
      <c r="AB28" s="1051"/>
      <c r="AC28" s="1051"/>
      <c r="AD28" s="1051"/>
      <c r="AE28" s="1052"/>
      <c r="AF28" s="1053">
        <v>59</v>
      </c>
      <c r="AG28" s="1051"/>
      <c r="AH28" s="1051"/>
      <c r="AI28" s="1051"/>
      <c r="AJ28" s="1054"/>
      <c r="AK28" s="1042">
        <v>364</v>
      </c>
      <c r="AL28" s="1043"/>
      <c r="AM28" s="1043"/>
      <c r="AN28" s="1043"/>
      <c r="AO28" s="1043"/>
      <c r="AP28" s="1043">
        <v>33</v>
      </c>
      <c r="AQ28" s="1043"/>
      <c r="AR28" s="1043"/>
      <c r="AS28" s="1043"/>
      <c r="AT28" s="1043"/>
      <c r="AU28" s="1043">
        <v>33</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5794</v>
      </c>
      <c r="R29" s="1039"/>
      <c r="S29" s="1039"/>
      <c r="T29" s="1039"/>
      <c r="U29" s="1039"/>
      <c r="V29" s="1039">
        <v>5482</v>
      </c>
      <c r="W29" s="1039"/>
      <c r="X29" s="1039"/>
      <c r="Y29" s="1039"/>
      <c r="Z29" s="1039"/>
      <c r="AA29" s="1039">
        <v>311</v>
      </c>
      <c r="AB29" s="1039"/>
      <c r="AC29" s="1039"/>
      <c r="AD29" s="1039"/>
      <c r="AE29" s="1040"/>
      <c r="AF29" s="1035">
        <v>311</v>
      </c>
      <c r="AG29" s="1036"/>
      <c r="AH29" s="1036"/>
      <c r="AI29" s="1036"/>
      <c r="AJ29" s="1037"/>
      <c r="AK29" s="980">
        <v>793</v>
      </c>
      <c r="AL29" s="971"/>
      <c r="AM29" s="971"/>
      <c r="AN29" s="971"/>
      <c r="AO29" s="971"/>
      <c r="AP29" s="971" t="s">
        <v>563</v>
      </c>
      <c r="AQ29" s="971"/>
      <c r="AR29" s="971"/>
      <c r="AS29" s="971"/>
      <c r="AT29" s="971"/>
      <c r="AU29" s="971" t="s">
        <v>563</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689</v>
      </c>
      <c r="R30" s="1039"/>
      <c r="S30" s="1039"/>
      <c r="T30" s="1039"/>
      <c r="U30" s="1039"/>
      <c r="V30" s="1039">
        <v>689</v>
      </c>
      <c r="W30" s="1039"/>
      <c r="X30" s="1039"/>
      <c r="Y30" s="1039"/>
      <c r="Z30" s="1039"/>
      <c r="AA30" s="1039" t="s">
        <v>553</v>
      </c>
      <c r="AB30" s="1039"/>
      <c r="AC30" s="1039"/>
      <c r="AD30" s="1039"/>
      <c r="AE30" s="1040"/>
      <c r="AF30" s="1035" t="s">
        <v>122</v>
      </c>
      <c r="AG30" s="1036"/>
      <c r="AH30" s="1036"/>
      <c r="AI30" s="1036"/>
      <c r="AJ30" s="1037"/>
      <c r="AK30" s="980">
        <v>171</v>
      </c>
      <c r="AL30" s="971"/>
      <c r="AM30" s="971"/>
      <c r="AN30" s="971"/>
      <c r="AO30" s="971"/>
      <c r="AP30" s="971" t="s">
        <v>563</v>
      </c>
      <c r="AQ30" s="971"/>
      <c r="AR30" s="971"/>
      <c r="AS30" s="971"/>
      <c r="AT30" s="971"/>
      <c r="AU30" s="971" t="s">
        <v>563</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976</v>
      </c>
      <c r="R31" s="1039"/>
      <c r="S31" s="1039"/>
      <c r="T31" s="1039"/>
      <c r="U31" s="1039"/>
      <c r="V31" s="1039">
        <v>862</v>
      </c>
      <c r="W31" s="1039"/>
      <c r="X31" s="1039"/>
      <c r="Y31" s="1039"/>
      <c r="Z31" s="1039"/>
      <c r="AA31" s="1039">
        <v>114</v>
      </c>
      <c r="AB31" s="1039"/>
      <c r="AC31" s="1039"/>
      <c r="AD31" s="1039"/>
      <c r="AE31" s="1040"/>
      <c r="AF31" s="1035">
        <v>1060</v>
      </c>
      <c r="AG31" s="1036"/>
      <c r="AH31" s="1036"/>
      <c r="AI31" s="1036"/>
      <c r="AJ31" s="1037"/>
      <c r="AK31" s="980">
        <v>335</v>
      </c>
      <c r="AL31" s="971"/>
      <c r="AM31" s="971"/>
      <c r="AN31" s="971"/>
      <c r="AO31" s="971"/>
      <c r="AP31" s="971">
        <v>4300</v>
      </c>
      <c r="AQ31" s="971"/>
      <c r="AR31" s="971"/>
      <c r="AS31" s="971"/>
      <c r="AT31" s="971"/>
      <c r="AU31" s="971">
        <v>2245</v>
      </c>
      <c r="AV31" s="971"/>
      <c r="AW31" s="971"/>
      <c r="AX31" s="971"/>
      <c r="AY31" s="971"/>
      <c r="AZ31" s="1041" t="s">
        <v>563</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2708</v>
      </c>
      <c r="R32" s="1039"/>
      <c r="S32" s="1039"/>
      <c r="T32" s="1039"/>
      <c r="U32" s="1039"/>
      <c r="V32" s="1039">
        <v>2750</v>
      </c>
      <c r="W32" s="1039"/>
      <c r="X32" s="1039"/>
      <c r="Y32" s="1039"/>
      <c r="Z32" s="1039"/>
      <c r="AA32" s="1039">
        <v>-42</v>
      </c>
      <c r="AB32" s="1039"/>
      <c r="AC32" s="1039"/>
      <c r="AD32" s="1039"/>
      <c r="AE32" s="1040"/>
      <c r="AF32" s="1035">
        <v>1254</v>
      </c>
      <c r="AG32" s="1036"/>
      <c r="AH32" s="1036"/>
      <c r="AI32" s="1036"/>
      <c r="AJ32" s="1037"/>
      <c r="AK32" s="980">
        <v>629</v>
      </c>
      <c r="AL32" s="971"/>
      <c r="AM32" s="971"/>
      <c r="AN32" s="971"/>
      <c r="AO32" s="971"/>
      <c r="AP32" s="971">
        <v>2006</v>
      </c>
      <c r="AQ32" s="971"/>
      <c r="AR32" s="971"/>
      <c r="AS32" s="971"/>
      <c r="AT32" s="971"/>
      <c r="AU32" s="971">
        <v>1460</v>
      </c>
      <c r="AV32" s="971"/>
      <c r="AW32" s="971"/>
      <c r="AX32" s="971"/>
      <c r="AY32" s="971"/>
      <c r="AZ32" s="1041" t="s">
        <v>563</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31</v>
      </c>
      <c r="R33" s="1039"/>
      <c r="S33" s="1039"/>
      <c r="T33" s="1039"/>
      <c r="U33" s="1039"/>
      <c r="V33" s="1039">
        <v>23</v>
      </c>
      <c r="W33" s="1039"/>
      <c r="X33" s="1039"/>
      <c r="Y33" s="1039"/>
      <c r="Z33" s="1039"/>
      <c r="AA33" s="1039">
        <v>7</v>
      </c>
      <c r="AB33" s="1039"/>
      <c r="AC33" s="1039"/>
      <c r="AD33" s="1039"/>
      <c r="AE33" s="1040"/>
      <c r="AF33" s="1035">
        <v>114</v>
      </c>
      <c r="AG33" s="1036"/>
      <c r="AH33" s="1036"/>
      <c r="AI33" s="1036"/>
      <c r="AJ33" s="1037"/>
      <c r="AK33" s="980" t="s">
        <v>563</v>
      </c>
      <c r="AL33" s="971"/>
      <c r="AM33" s="971"/>
      <c r="AN33" s="971"/>
      <c r="AO33" s="971"/>
      <c r="AP33" s="971">
        <v>93</v>
      </c>
      <c r="AQ33" s="971"/>
      <c r="AR33" s="971"/>
      <c r="AS33" s="971"/>
      <c r="AT33" s="971"/>
      <c r="AU33" s="971" t="s">
        <v>563</v>
      </c>
      <c r="AV33" s="971"/>
      <c r="AW33" s="971"/>
      <c r="AX33" s="971"/>
      <c r="AY33" s="971"/>
      <c r="AZ33" s="1041" t="s">
        <v>563</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1392</v>
      </c>
      <c r="R34" s="1039"/>
      <c r="S34" s="1039"/>
      <c r="T34" s="1039"/>
      <c r="U34" s="1039"/>
      <c r="V34" s="1039">
        <v>1389</v>
      </c>
      <c r="W34" s="1039"/>
      <c r="X34" s="1039"/>
      <c r="Y34" s="1039"/>
      <c r="Z34" s="1039"/>
      <c r="AA34" s="1039">
        <v>3</v>
      </c>
      <c r="AB34" s="1039"/>
      <c r="AC34" s="1039"/>
      <c r="AD34" s="1039"/>
      <c r="AE34" s="1040"/>
      <c r="AF34" s="1035">
        <v>22</v>
      </c>
      <c r="AG34" s="1036"/>
      <c r="AH34" s="1036"/>
      <c r="AI34" s="1036"/>
      <c r="AJ34" s="1037"/>
      <c r="AK34" s="980">
        <v>1062</v>
      </c>
      <c r="AL34" s="971"/>
      <c r="AM34" s="971"/>
      <c r="AN34" s="971"/>
      <c r="AO34" s="971"/>
      <c r="AP34" s="971">
        <v>9609</v>
      </c>
      <c r="AQ34" s="971"/>
      <c r="AR34" s="971"/>
      <c r="AS34" s="971"/>
      <c r="AT34" s="971"/>
      <c r="AU34" s="971">
        <v>9013</v>
      </c>
      <c r="AV34" s="971"/>
      <c r="AW34" s="971"/>
      <c r="AX34" s="971"/>
      <c r="AY34" s="971"/>
      <c r="AZ34" s="1041" t="s">
        <v>563</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107</v>
      </c>
      <c r="R35" s="1039"/>
      <c r="S35" s="1039"/>
      <c r="T35" s="1039"/>
      <c r="U35" s="1039"/>
      <c r="V35" s="1039">
        <v>83</v>
      </c>
      <c r="W35" s="1039"/>
      <c r="X35" s="1039"/>
      <c r="Y35" s="1039"/>
      <c r="Z35" s="1039"/>
      <c r="AA35" s="1039">
        <v>24</v>
      </c>
      <c r="AB35" s="1039"/>
      <c r="AC35" s="1039"/>
      <c r="AD35" s="1039"/>
      <c r="AE35" s="1040"/>
      <c r="AF35" s="1035" t="s">
        <v>122</v>
      </c>
      <c r="AG35" s="1036"/>
      <c r="AH35" s="1036"/>
      <c r="AI35" s="1036"/>
      <c r="AJ35" s="1037"/>
      <c r="AK35" s="980">
        <v>66</v>
      </c>
      <c r="AL35" s="971"/>
      <c r="AM35" s="971"/>
      <c r="AN35" s="971"/>
      <c r="AO35" s="971"/>
      <c r="AP35" s="971" t="s">
        <v>563</v>
      </c>
      <c r="AQ35" s="971"/>
      <c r="AR35" s="971"/>
      <c r="AS35" s="971"/>
      <c r="AT35" s="971"/>
      <c r="AU35" s="971" t="s">
        <v>563</v>
      </c>
      <c r="AV35" s="971"/>
      <c r="AW35" s="971"/>
      <c r="AX35" s="971"/>
      <c r="AY35" s="971"/>
      <c r="AZ35" s="1041" t="s">
        <v>563</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2820</v>
      </c>
      <c r="AG63" s="959"/>
      <c r="AH63" s="959"/>
      <c r="AI63" s="959"/>
      <c r="AJ63" s="1022"/>
      <c r="AK63" s="1023"/>
      <c r="AL63" s="963"/>
      <c r="AM63" s="963"/>
      <c r="AN63" s="963"/>
      <c r="AO63" s="963"/>
      <c r="AP63" s="959">
        <v>16040</v>
      </c>
      <c r="AQ63" s="959"/>
      <c r="AR63" s="959"/>
      <c r="AS63" s="959"/>
      <c r="AT63" s="959"/>
      <c r="AU63" s="959">
        <v>12751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404</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564</v>
      </c>
      <c r="C68" s="986"/>
      <c r="D68" s="986"/>
      <c r="E68" s="986"/>
      <c r="F68" s="986"/>
      <c r="G68" s="986"/>
      <c r="H68" s="986"/>
      <c r="I68" s="986"/>
      <c r="J68" s="986"/>
      <c r="K68" s="986"/>
      <c r="L68" s="986"/>
      <c r="M68" s="986"/>
      <c r="N68" s="986"/>
      <c r="O68" s="986"/>
      <c r="P68" s="987"/>
      <c r="Q68" s="988">
        <v>442</v>
      </c>
      <c r="R68" s="982"/>
      <c r="S68" s="982"/>
      <c r="T68" s="982"/>
      <c r="U68" s="982"/>
      <c r="V68" s="982">
        <v>434</v>
      </c>
      <c r="W68" s="982"/>
      <c r="X68" s="982"/>
      <c r="Y68" s="982"/>
      <c r="Z68" s="982"/>
      <c r="AA68" s="982">
        <v>9</v>
      </c>
      <c r="AB68" s="982"/>
      <c r="AC68" s="982"/>
      <c r="AD68" s="982"/>
      <c r="AE68" s="982"/>
      <c r="AF68" s="982">
        <v>9</v>
      </c>
      <c r="AG68" s="982"/>
      <c r="AH68" s="982"/>
      <c r="AI68" s="982"/>
      <c r="AJ68" s="982"/>
      <c r="AK68" s="982" t="s">
        <v>567</v>
      </c>
      <c r="AL68" s="982"/>
      <c r="AM68" s="982"/>
      <c r="AN68" s="982"/>
      <c r="AO68" s="982"/>
      <c r="AP68" s="982" t="s">
        <v>567</v>
      </c>
      <c r="AQ68" s="982"/>
      <c r="AR68" s="982"/>
      <c r="AS68" s="982"/>
      <c r="AT68" s="982"/>
      <c r="AU68" s="982" t="s">
        <v>567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565</v>
      </c>
      <c r="C69" s="975"/>
      <c r="D69" s="975"/>
      <c r="E69" s="975"/>
      <c r="F69" s="975"/>
      <c r="G69" s="975"/>
      <c r="H69" s="975"/>
      <c r="I69" s="975"/>
      <c r="J69" s="975"/>
      <c r="K69" s="975"/>
      <c r="L69" s="975"/>
      <c r="M69" s="975"/>
      <c r="N69" s="975"/>
      <c r="O69" s="975"/>
      <c r="P69" s="976"/>
      <c r="Q69" s="977">
        <v>943</v>
      </c>
      <c r="R69" s="971"/>
      <c r="S69" s="971"/>
      <c r="T69" s="971"/>
      <c r="U69" s="971"/>
      <c r="V69" s="971">
        <v>917</v>
      </c>
      <c r="W69" s="971"/>
      <c r="X69" s="971"/>
      <c r="Y69" s="971"/>
      <c r="Z69" s="971"/>
      <c r="AA69" s="971">
        <v>26</v>
      </c>
      <c r="AB69" s="971"/>
      <c r="AC69" s="971"/>
      <c r="AD69" s="971"/>
      <c r="AE69" s="971"/>
      <c r="AF69" s="971">
        <v>26</v>
      </c>
      <c r="AG69" s="971"/>
      <c r="AH69" s="971"/>
      <c r="AI69" s="971"/>
      <c r="AJ69" s="971"/>
      <c r="AK69" s="971" t="s">
        <v>567</v>
      </c>
      <c r="AL69" s="971"/>
      <c r="AM69" s="971"/>
      <c r="AN69" s="971"/>
      <c r="AO69" s="971"/>
      <c r="AP69" s="971">
        <v>167</v>
      </c>
      <c r="AQ69" s="971"/>
      <c r="AR69" s="971"/>
      <c r="AS69" s="971"/>
      <c r="AT69" s="971"/>
      <c r="AU69" s="971">
        <v>141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566</v>
      </c>
      <c r="C70" s="975"/>
      <c r="D70" s="975"/>
      <c r="E70" s="975"/>
      <c r="F70" s="975"/>
      <c r="G70" s="975"/>
      <c r="H70" s="975"/>
      <c r="I70" s="975"/>
      <c r="J70" s="975"/>
      <c r="K70" s="975"/>
      <c r="L70" s="975"/>
      <c r="M70" s="975"/>
      <c r="N70" s="975"/>
      <c r="O70" s="975"/>
      <c r="P70" s="976"/>
      <c r="Q70" s="977">
        <v>1656</v>
      </c>
      <c r="R70" s="971"/>
      <c r="S70" s="971"/>
      <c r="T70" s="971"/>
      <c r="U70" s="971"/>
      <c r="V70" s="971">
        <v>1631</v>
      </c>
      <c r="W70" s="971"/>
      <c r="X70" s="971"/>
      <c r="Y70" s="971"/>
      <c r="Z70" s="971"/>
      <c r="AA70" s="971">
        <v>25</v>
      </c>
      <c r="AB70" s="971"/>
      <c r="AC70" s="971"/>
      <c r="AD70" s="971"/>
      <c r="AE70" s="971"/>
      <c r="AF70" s="971">
        <v>25</v>
      </c>
      <c r="AG70" s="971"/>
      <c r="AH70" s="971"/>
      <c r="AI70" s="971"/>
      <c r="AJ70" s="971"/>
      <c r="AK70" s="971" t="s">
        <v>567</v>
      </c>
      <c r="AL70" s="971"/>
      <c r="AM70" s="971"/>
      <c r="AN70" s="971"/>
      <c r="AO70" s="971"/>
      <c r="AP70" s="971">
        <v>31</v>
      </c>
      <c r="AQ70" s="971"/>
      <c r="AR70" s="971"/>
      <c r="AS70" s="971"/>
      <c r="AT70" s="971"/>
      <c r="AU70" s="971">
        <v>10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562</v>
      </c>
      <c r="C71" s="975"/>
      <c r="D71" s="975"/>
      <c r="E71" s="975"/>
      <c r="F71" s="975"/>
      <c r="G71" s="975"/>
      <c r="H71" s="975"/>
      <c r="I71" s="975"/>
      <c r="J71" s="975"/>
      <c r="K71" s="975"/>
      <c r="L71" s="975"/>
      <c r="M71" s="975"/>
      <c r="N71" s="975"/>
      <c r="O71" s="975"/>
      <c r="P71" s="976"/>
      <c r="Q71" s="977">
        <v>6322</v>
      </c>
      <c r="R71" s="971"/>
      <c r="S71" s="971"/>
      <c r="T71" s="971"/>
      <c r="U71" s="971"/>
      <c r="V71" s="971">
        <v>6688</v>
      </c>
      <c r="W71" s="971"/>
      <c r="X71" s="971"/>
      <c r="Y71" s="971"/>
      <c r="Z71" s="971"/>
      <c r="AA71" s="971">
        <v>-366</v>
      </c>
      <c r="AB71" s="971"/>
      <c r="AC71" s="971"/>
      <c r="AD71" s="971"/>
      <c r="AE71" s="971"/>
      <c r="AF71" s="971">
        <v>3512</v>
      </c>
      <c r="AG71" s="971"/>
      <c r="AH71" s="971"/>
      <c r="AI71" s="971"/>
      <c r="AJ71" s="971"/>
      <c r="AK71" s="971" t="s">
        <v>492</v>
      </c>
      <c r="AL71" s="971"/>
      <c r="AM71" s="971"/>
      <c r="AN71" s="971"/>
      <c r="AO71" s="971"/>
      <c r="AP71" s="971">
        <v>15424</v>
      </c>
      <c r="AQ71" s="971"/>
      <c r="AR71" s="971"/>
      <c r="AS71" s="971"/>
      <c r="AT71" s="971"/>
      <c r="AU71" s="971">
        <v>197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911</v>
      </c>
      <c r="R72" s="971"/>
      <c r="S72" s="971"/>
      <c r="T72" s="971"/>
      <c r="U72" s="971"/>
      <c r="V72" s="971">
        <v>909</v>
      </c>
      <c r="W72" s="971"/>
      <c r="X72" s="971"/>
      <c r="Y72" s="971"/>
      <c r="Z72" s="971"/>
      <c r="AA72" s="971">
        <v>2</v>
      </c>
      <c r="AB72" s="971"/>
      <c r="AC72" s="971"/>
      <c r="AD72" s="971"/>
      <c r="AE72" s="971"/>
      <c r="AF72" s="971">
        <v>2</v>
      </c>
      <c r="AG72" s="971"/>
      <c r="AH72" s="971"/>
      <c r="AI72" s="971"/>
      <c r="AJ72" s="971"/>
      <c r="AK72" s="971" t="s">
        <v>492</v>
      </c>
      <c r="AL72" s="971"/>
      <c r="AM72" s="971"/>
      <c r="AN72" s="971"/>
      <c r="AO72" s="971"/>
      <c r="AP72" s="971" t="s">
        <v>492</v>
      </c>
      <c r="AQ72" s="971" t="s">
        <v>492</v>
      </c>
      <c r="AR72" s="971"/>
      <c r="AS72" s="971"/>
      <c r="AT72" s="971"/>
      <c r="AU72" s="971" t="s">
        <v>492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303798</v>
      </c>
      <c r="R73" s="971"/>
      <c r="S73" s="971"/>
      <c r="T73" s="971"/>
      <c r="U73" s="971"/>
      <c r="V73" s="971">
        <v>300652</v>
      </c>
      <c r="W73" s="971"/>
      <c r="X73" s="971"/>
      <c r="Y73" s="971"/>
      <c r="Z73" s="971"/>
      <c r="AA73" s="971">
        <v>3146</v>
      </c>
      <c r="AB73" s="971"/>
      <c r="AC73" s="971"/>
      <c r="AD73" s="971"/>
      <c r="AE73" s="971"/>
      <c r="AF73" s="971">
        <v>3146</v>
      </c>
      <c r="AG73" s="971"/>
      <c r="AH73" s="971"/>
      <c r="AI73" s="971"/>
      <c r="AJ73" s="971"/>
      <c r="AK73" s="971">
        <v>5678</v>
      </c>
      <c r="AL73" s="971"/>
      <c r="AM73" s="971"/>
      <c r="AN73" s="971"/>
      <c r="AO73" s="971"/>
      <c r="AP73" s="971" t="s">
        <v>492</v>
      </c>
      <c r="AQ73" s="971" t="s">
        <v>492</v>
      </c>
      <c r="AR73" s="971"/>
      <c r="AS73" s="971"/>
      <c r="AT73" s="971"/>
      <c r="AU73" s="971" t="s">
        <v>492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5106</v>
      </c>
      <c r="R74" s="971"/>
      <c r="S74" s="971"/>
      <c r="T74" s="971"/>
      <c r="U74" s="971"/>
      <c r="V74" s="971">
        <v>4768</v>
      </c>
      <c r="W74" s="971"/>
      <c r="X74" s="971"/>
      <c r="Y74" s="971"/>
      <c r="Z74" s="971"/>
      <c r="AA74" s="971">
        <v>338</v>
      </c>
      <c r="AB74" s="971"/>
      <c r="AC74" s="971"/>
      <c r="AD74" s="971"/>
      <c r="AE74" s="971"/>
      <c r="AF74" s="971">
        <v>338</v>
      </c>
      <c r="AG74" s="971"/>
      <c r="AH74" s="971"/>
      <c r="AI74" s="971"/>
      <c r="AJ74" s="971"/>
      <c r="AK74" s="971">
        <v>240</v>
      </c>
      <c r="AL74" s="971"/>
      <c r="AM74" s="971"/>
      <c r="AN74" s="971"/>
      <c r="AO74" s="971"/>
      <c r="AP74" s="971" t="s">
        <v>492</v>
      </c>
      <c r="AQ74" s="971" t="s">
        <v>492</v>
      </c>
      <c r="AR74" s="971"/>
      <c r="AS74" s="971"/>
      <c r="AT74" s="971"/>
      <c r="AU74" s="971" t="s">
        <v>492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7">
        <v>940</v>
      </c>
      <c r="R75" s="971"/>
      <c r="S75" s="971"/>
      <c r="T75" s="971"/>
      <c r="U75" s="971"/>
      <c r="V75" s="971">
        <v>691</v>
      </c>
      <c r="W75" s="971"/>
      <c r="X75" s="971"/>
      <c r="Y75" s="971"/>
      <c r="Z75" s="971"/>
      <c r="AA75" s="971">
        <v>249</v>
      </c>
      <c r="AB75" s="971"/>
      <c r="AC75" s="971"/>
      <c r="AD75" s="971"/>
      <c r="AE75" s="971"/>
      <c r="AF75" s="971">
        <v>249</v>
      </c>
      <c r="AG75" s="971"/>
      <c r="AH75" s="971"/>
      <c r="AI75" s="971"/>
      <c r="AJ75" s="971"/>
      <c r="AK75" s="971" t="s">
        <v>492</v>
      </c>
      <c r="AL75" s="971"/>
      <c r="AM75" s="971"/>
      <c r="AN75" s="971"/>
      <c r="AO75" s="971"/>
      <c r="AP75" s="971" t="s">
        <v>492</v>
      </c>
      <c r="AQ75" s="971" t="s">
        <v>492</v>
      </c>
      <c r="AR75" s="971"/>
      <c r="AS75" s="971"/>
      <c r="AT75" s="971"/>
      <c r="AU75" s="971" t="s">
        <v>492</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560</v>
      </c>
      <c r="C76" s="975"/>
      <c r="D76" s="975"/>
      <c r="E76" s="975"/>
      <c r="F76" s="975"/>
      <c r="G76" s="975"/>
      <c r="H76" s="975"/>
      <c r="I76" s="975"/>
      <c r="J76" s="975"/>
      <c r="K76" s="975"/>
      <c r="L76" s="975"/>
      <c r="M76" s="975"/>
      <c r="N76" s="975"/>
      <c r="O76" s="975"/>
      <c r="P76" s="976"/>
      <c r="Q76" s="978">
        <v>245</v>
      </c>
      <c r="R76" s="979"/>
      <c r="S76" s="979"/>
      <c r="T76" s="979"/>
      <c r="U76" s="980"/>
      <c r="V76" s="981">
        <v>236</v>
      </c>
      <c r="W76" s="979"/>
      <c r="X76" s="979"/>
      <c r="Y76" s="979"/>
      <c r="Z76" s="980"/>
      <c r="AA76" s="981">
        <v>9</v>
      </c>
      <c r="AB76" s="979"/>
      <c r="AC76" s="979"/>
      <c r="AD76" s="979"/>
      <c r="AE76" s="980"/>
      <c r="AF76" s="981">
        <v>9</v>
      </c>
      <c r="AG76" s="979"/>
      <c r="AH76" s="979"/>
      <c r="AI76" s="979"/>
      <c r="AJ76" s="980"/>
      <c r="AK76" s="981">
        <v>238</v>
      </c>
      <c r="AL76" s="979"/>
      <c r="AM76" s="979"/>
      <c r="AN76" s="979"/>
      <c r="AO76" s="980"/>
      <c r="AP76" s="981" t="s">
        <v>492</v>
      </c>
      <c r="AQ76" s="979" t="s">
        <v>492</v>
      </c>
      <c r="AR76" s="979"/>
      <c r="AS76" s="979"/>
      <c r="AT76" s="980"/>
      <c r="AU76" s="981" t="s">
        <v>492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561</v>
      </c>
      <c r="C77" s="975"/>
      <c r="D77" s="975"/>
      <c r="E77" s="975"/>
      <c r="F77" s="975"/>
      <c r="G77" s="975"/>
      <c r="H77" s="975"/>
      <c r="I77" s="975"/>
      <c r="J77" s="975"/>
      <c r="K77" s="975"/>
      <c r="L77" s="975"/>
      <c r="M77" s="975"/>
      <c r="N77" s="975"/>
      <c r="O77" s="975"/>
      <c r="P77" s="976"/>
      <c r="Q77" s="978">
        <v>85</v>
      </c>
      <c r="R77" s="979"/>
      <c r="S77" s="979"/>
      <c r="T77" s="979"/>
      <c r="U77" s="980"/>
      <c r="V77" s="981">
        <v>72</v>
      </c>
      <c r="W77" s="979"/>
      <c r="X77" s="979"/>
      <c r="Y77" s="979"/>
      <c r="Z77" s="980"/>
      <c r="AA77" s="981">
        <v>13</v>
      </c>
      <c r="AB77" s="979"/>
      <c r="AC77" s="979"/>
      <c r="AD77" s="979"/>
      <c r="AE77" s="980"/>
      <c r="AF77" s="981">
        <v>13</v>
      </c>
      <c r="AG77" s="979"/>
      <c r="AH77" s="979"/>
      <c r="AI77" s="979"/>
      <c r="AJ77" s="980"/>
      <c r="AK77" s="981">
        <v>15</v>
      </c>
      <c r="AL77" s="979"/>
      <c r="AM77" s="979"/>
      <c r="AN77" s="979"/>
      <c r="AO77" s="980"/>
      <c r="AP77" s="981" t="s">
        <v>492</v>
      </c>
      <c r="AQ77" s="979" t="s">
        <v>492</v>
      </c>
      <c r="AR77" s="979"/>
      <c r="AS77" s="979"/>
      <c r="AT77" s="980"/>
      <c r="AU77" s="981" t="s">
        <v>492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7329</v>
      </c>
      <c r="AG88" s="959"/>
      <c r="AH88" s="959"/>
      <c r="AI88" s="959"/>
      <c r="AJ88" s="959"/>
      <c r="AK88" s="963"/>
      <c r="AL88" s="963"/>
      <c r="AM88" s="963"/>
      <c r="AN88" s="963"/>
      <c r="AO88" s="963"/>
      <c r="AP88" s="959">
        <v>15623</v>
      </c>
      <c r="AQ88" s="959"/>
      <c r="AR88" s="959"/>
      <c r="AS88" s="959"/>
      <c r="AT88" s="959"/>
      <c r="AU88" s="959">
        <v>349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55</v>
      </c>
      <c r="CS102" s="953"/>
      <c r="CT102" s="953"/>
      <c r="CU102" s="953"/>
      <c r="CV102" s="954"/>
      <c r="CW102" s="952">
        <v>53</v>
      </c>
      <c r="CX102" s="953"/>
      <c r="CY102" s="953"/>
      <c r="CZ102" s="953"/>
      <c r="DA102" s="954"/>
      <c r="DB102" s="952">
        <v>382</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295</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295</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295</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1935460</v>
      </c>
      <c r="AB110" s="889"/>
      <c r="AC110" s="889"/>
      <c r="AD110" s="889"/>
      <c r="AE110" s="890"/>
      <c r="AF110" s="891">
        <v>1917843</v>
      </c>
      <c r="AG110" s="889"/>
      <c r="AH110" s="889"/>
      <c r="AI110" s="889"/>
      <c r="AJ110" s="890"/>
      <c r="AK110" s="891">
        <v>2006159</v>
      </c>
      <c r="AL110" s="889"/>
      <c r="AM110" s="889"/>
      <c r="AN110" s="889"/>
      <c r="AO110" s="890"/>
      <c r="AP110" s="892">
        <v>19.3</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21226783</v>
      </c>
      <c r="BR110" s="842"/>
      <c r="BS110" s="842"/>
      <c r="BT110" s="842"/>
      <c r="BU110" s="842"/>
      <c r="BV110" s="842">
        <v>22245473</v>
      </c>
      <c r="BW110" s="842"/>
      <c r="BX110" s="842"/>
      <c r="BY110" s="842"/>
      <c r="BZ110" s="842"/>
      <c r="CA110" s="842">
        <v>21856969</v>
      </c>
      <c r="CB110" s="842"/>
      <c r="CC110" s="842"/>
      <c r="CD110" s="842"/>
      <c r="CE110" s="842"/>
      <c r="CF110" s="866">
        <v>210.1</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58752</v>
      </c>
      <c r="BR111" s="817"/>
      <c r="BS111" s="817"/>
      <c r="BT111" s="817"/>
      <c r="BU111" s="817"/>
      <c r="BV111" s="817">
        <v>54931</v>
      </c>
      <c r="BW111" s="817"/>
      <c r="BX111" s="817"/>
      <c r="BY111" s="817"/>
      <c r="BZ111" s="817"/>
      <c r="CA111" s="817">
        <v>51053</v>
      </c>
      <c r="CB111" s="817"/>
      <c r="CC111" s="817"/>
      <c r="CD111" s="817"/>
      <c r="CE111" s="817"/>
      <c r="CF111" s="875">
        <v>0.5</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13765139</v>
      </c>
      <c r="BR112" s="817"/>
      <c r="BS112" s="817"/>
      <c r="BT112" s="817"/>
      <c r="BU112" s="817"/>
      <c r="BV112" s="817">
        <v>13066932</v>
      </c>
      <c r="BW112" s="817"/>
      <c r="BX112" s="817"/>
      <c r="BY112" s="817"/>
      <c r="BZ112" s="817"/>
      <c r="CA112" s="817">
        <v>12750676</v>
      </c>
      <c r="CB112" s="817"/>
      <c r="CC112" s="817"/>
      <c r="CD112" s="817"/>
      <c r="CE112" s="817"/>
      <c r="CF112" s="875">
        <v>122.6</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1440565</v>
      </c>
      <c r="AB113" s="919"/>
      <c r="AC113" s="919"/>
      <c r="AD113" s="919"/>
      <c r="AE113" s="920"/>
      <c r="AF113" s="921">
        <v>1506592</v>
      </c>
      <c r="AG113" s="919"/>
      <c r="AH113" s="919"/>
      <c r="AI113" s="919"/>
      <c r="AJ113" s="920"/>
      <c r="AK113" s="921">
        <v>1540719</v>
      </c>
      <c r="AL113" s="919"/>
      <c r="AM113" s="919"/>
      <c r="AN113" s="919"/>
      <c r="AO113" s="920"/>
      <c r="AP113" s="922">
        <v>14.8</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431420</v>
      </c>
      <c r="BR113" s="817"/>
      <c r="BS113" s="817"/>
      <c r="BT113" s="817"/>
      <c r="BU113" s="817"/>
      <c r="BV113" s="817">
        <v>390447</v>
      </c>
      <c r="BW113" s="817"/>
      <c r="BX113" s="817"/>
      <c r="BY113" s="817"/>
      <c r="BZ113" s="817"/>
      <c r="CA113" s="817">
        <v>348741</v>
      </c>
      <c r="CB113" s="817"/>
      <c r="CC113" s="817"/>
      <c r="CD113" s="817"/>
      <c r="CE113" s="817"/>
      <c r="CF113" s="875">
        <v>3.4</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46149</v>
      </c>
      <c r="AB114" s="780"/>
      <c r="AC114" s="780"/>
      <c r="AD114" s="780"/>
      <c r="AE114" s="781"/>
      <c r="AF114" s="782">
        <v>47430</v>
      </c>
      <c r="AG114" s="780"/>
      <c r="AH114" s="780"/>
      <c r="AI114" s="780"/>
      <c r="AJ114" s="781"/>
      <c r="AK114" s="782">
        <v>47220</v>
      </c>
      <c r="AL114" s="780"/>
      <c r="AM114" s="780"/>
      <c r="AN114" s="780"/>
      <c r="AO114" s="781"/>
      <c r="AP114" s="824">
        <v>0.5</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2651397</v>
      </c>
      <c r="BR114" s="817"/>
      <c r="BS114" s="817"/>
      <c r="BT114" s="817"/>
      <c r="BU114" s="817"/>
      <c r="BV114" s="817">
        <v>2754695</v>
      </c>
      <c r="BW114" s="817"/>
      <c r="BX114" s="817"/>
      <c r="BY114" s="817"/>
      <c r="BZ114" s="817"/>
      <c r="CA114" s="817">
        <v>2626930</v>
      </c>
      <c r="CB114" s="817"/>
      <c r="CC114" s="817"/>
      <c r="CD114" s="817"/>
      <c r="CE114" s="817"/>
      <c r="CF114" s="875">
        <v>25.3</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2944</v>
      </c>
      <c r="AB115" s="919"/>
      <c r="AC115" s="919"/>
      <c r="AD115" s="919"/>
      <c r="AE115" s="920"/>
      <c r="AF115" s="921">
        <v>17326</v>
      </c>
      <c r="AG115" s="919"/>
      <c r="AH115" s="919"/>
      <c r="AI115" s="919"/>
      <c r="AJ115" s="920"/>
      <c r="AK115" s="921">
        <v>17364</v>
      </c>
      <c r="AL115" s="919"/>
      <c r="AM115" s="919"/>
      <c r="AN115" s="919"/>
      <c r="AO115" s="920"/>
      <c r="AP115" s="922">
        <v>0.2</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v>404</v>
      </c>
      <c r="BR115" s="817"/>
      <c r="BS115" s="817"/>
      <c r="BT115" s="817"/>
      <c r="BU115" s="817"/>
      <c r="BV115" s="817">
        <v>685</v>
      </c>
      <c r="BW115" s="817"/>
      <c r="BX115" s="817"/>
      <c r="BY115" s="817"/>
      <c r="BZ115" s="817"/>
      <c r="CA115" s="817">
        <v>1077</v>
      </c>
      <c r="CB115" s="817"/>
      <c r="CC115" s="817"/>
      <c r="CD115" s="817"/>
      <c r="CE115" s="817"/>
      <c r="CF115" s="875">
        <v>0</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3425118</v>
      </c>
      <c r="AB117" s="903"/>
      <c r="AC117" s="903"/>
      <c r="AD117" s="903"/>
      <c r="AE117" s="904"/>
      <c r="AF117" s="905">
        <v>3489191</v>
      </c>
      <c r="AG117" s="903"/>
      <c r="AH117" s="903"/>
      <c r="AI117" s="903"/>
      <c r="AJ117" s="904"/>
      <c r="AK117" s="905">
        <v>3611462</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295</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446</v>
      </c>
      <c r="BP119" s="878"/>
      <c r="BQ119" s="879">
        <v>38133895</v>
      </c>
      <c r="BR119" s="845"/>
      <c r="BS119" s="845"/>
      <c r="BT119" s="845"/>
      <c r="BU119" s="845"/>
      <c r="BV119" s="845">
        <v>38513163</v>
      </c>
      <c r="BW119" s="845"/>
      <c r="BX119" s="845"/>
      <c r="BY119" s="845"/>
      <c r="BZ119" s="845"/>
      <c r="CA119" s="845">
        <v>37635446</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58752</v>
      </c>
      <c r="DH119" s="764"/>
      <c r="DI119" s="764"/>
      <c r="DJ119" s="764"/>
      <c r="DK119" s="765"/>
      <c r="DL119" s="766">
        <v>54931</v>
      </c>
      <c r="DM119" s="764"/>
      <c r="DN119" s="764"/>
      <c r="DO119" s="764"/>
      <c r="DP119" s="765"/>
      <c r="DQ119" s="766">
        <v>51053</v>
      </c>
      <c r="DR119" s="764"/>
      <c r="DS119" s="764"/>
      <c r="DT119" s="764"/>
      <c r="DU119" s="765"/>
      <c r="DV119" s="848">
        <v>0.5</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12985437</v>
      </c>
      <c r="BR120" s="842"/>
      <c r="BS120" s="842"/>
      <c r="BT120" s="842"/>
      <c r="BU120" s="842"/>
      <c r="BV120" s="842">
        <v>14339962</v>
      </c>
      <c r="BW120" s="842"/>
      <c r="BX120" s="842"/>
      <c r="BY120" s="842"/>
      <c r="BZ120" s="842"/>
      <c r="CA120" s="842">
        <v>15252983</v>
      </c>
      <c r="CB120" s="842"/>
      <c r="CC120" s="842"/>
      <c r="CD120" s="842"/>
      <c r="CE120" s="842"/>
      <c r="CF120" s="866">
        <v>146.6</v>
      </c>
      <c r="CG120" s="867"/>
      <c r="CH120" s="867"/>
      <c r="CI120" s="867"/>
      <c r="CJ120" s="867"/>
      <c r="CK120" s="868" t="s">
        <v>450</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9672177</v>
      </c>
      <c r="DH120" s="842"/>
      <c r="DI120" s="842"/>
      <c r="DJ120" s="842"/>
      <c r="DK120" s="842"/>
      <c r="DL120" s="842">
        <v>9277408</v>
      </c>
      <c r="DM120" s="842"/>
      <c r="DN120" s="842"/>
      <c r="DO120" s="842"/>
      <c r="DP120" s="842"/>
      <c r="DQ120" s="842">
        <v>9013158</v>
      </c>
      <c r="DR120" s="842"/>
      <c r="DS120" s="842"/>
      <c r="DT120" s="842"/>
      <c r="DU120" s="842"/>
      <c r="DV120" s="843">
        <v>86.7</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1369923</v>
      </c>
      <c r="BR121" s="817"/>
      <c r="BS121" s="817"/>
      <c r="BT121" s="817"/>
      <c r="BU121" s="817"/>
      <c r="BV121" s="817">
        <v>1346357</v>
      </c>
      <c r="BW121" s="817"/>
      <c r="BX121" s="817"/>
      <c r="BY121" s="817"/>
      <c r="BZ121" s="817"/>
      <c r="CA121" s="817">
        <v>1329513</v>
      </c>
      <c r="CB121" s="817"/>
      <c r="CC121" s="817"/>
      <c r="CD121" s="817"/>
      <c r="CE121" s="817"/>
      <c r="CF121" s="875">
        <v>12.8</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443186</v>
      </c>
      <c r="DH121" s="817"/>
      <c r="DI121" s="817"/>
      <c r="DJ121" s="817"/>
      <c r="DK121" s="817"/>
      <c r="DL121" s="817">
        <v>435856</v>
      </c>
      <c r="DM121" s="817"/>
      <c r="DN121" s="817"/>
      <c r="DO121" s="817"/>
      <c r="DP121" s="817"/>
      <c r="DQ121" s="817">
        <v>2244542</v>
      </c>
      <c r="DR121" s="817"/>
      <c r="DS121" s="817"/>
      <c r="DT121" s="817"/>
      <c r="DU121" s="817"/>
      <c r="DV121" s="794">
        <v>21.6</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23551099</v>
      </c>
      <c r="BR122" s="845"/>
      <c r="BS122" s="845"/>
      <c r="BT122" s="845"/>
      <c r="BU122" s="845"/>
      <c r="BV122" s="845">
        <v>23865021</v>
      </c>
      <c r="BW122" s="845"/>
      <c r="BX122" s="845"/>
      <c r="BY122" s="845"/>
      <c r="BZ122" s="845"/>
      <c r="CA122" s="845">
        <v>23119757</v>
      </c>
      <c r="CB122" s="845"/>
      <c r="CC122" s="845"/>
      <c r="CD122" s="845"/>
      <c r="CE122" s="845"/>
      <c r="CF122" s="846">
        <v>222.3</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1850195</v>
      </c>
      <c r="DH122" s="817"/>
      <c r="DI122" s="817"/>
      <c r="DJ122" s="817"/>
      <c r="DK122" s="817"/>
      <c r="DL122" s="817">
        <v>1688050</v>
      </c>
      <c r="DM122" s="817"/>
      <c r="DN122" s="817"/>
      <c r="DO122" s="817"/>
      <c r="DP122" s="817"/>
      <c r="DQ122" s="817">
        <v>1460012</v>
      </c>
      <c r="DR122" s="817"/>
      <c r="DS122" s="817"/>
      <c r="DT122" s="817"/>
      <c r="DU122" s="817"/>
      <c r="DV122" s="794">
        <v>14</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454</v>
      </c>
      <c r="BP123" s="878"/>
      <c r="BQ123" s="832">
        <v>37906459</v>
      </c>
      <c r="BR123" s="833"/>
      <c r="BS123" s="833"/>
      <c r="BT123" s="833"/>
      <c r="BU123" s="833"/>
      <c r="BV123" s="833">
        <v>39551340</v>
      </c>
      <c r="BW123" s="833"/>
      <c r="BX123" s="833"/>
      <c r="BY123" s="833"/>
      <c r="BZ123" s="833"/>
      <c r="CA123" s="833">
        <v>39702253</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v>63486</v>
      </c>
      <c r="DH123" s="780"/>
      <c r="DI123" s="780"/>
      <c r="DJ123" s="780"/>
      <c r="DK123" s="781"/>
      <c r="DL123" s="782">
        <v>48323</v>
      </c>
      <c r="DM123" s="780"/>
      <c r="DN123" s="780"/>
      <c r="DO123" s="780"/>
      <c r="DP123" s="781"/>
      <c r="DQ123" s="782">
        <v>32964</v>
      </c>
      <c r="DR123" s="780"/>
      <c r="DS123" s="780"/>
      <c r="DT123" s="780"/>
      <c r="DU123" s="781"/>
      <c r="DV123" s="824">
        <v>0.3</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2.1</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v>1736095</v>
      </c>
      <c r="DH124" s="764"/>
      <c r="DI124" s="764"/>
      <c r="DJ124" s="764"/>
      <c r="DK124" s="765"/>
      <c r="DL124" s="766">
        <v>1617295</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2793</v>
      </c>
      <c r="AB126" s="780"/>
      <c r="AC126" s="780"/>
      <c r="AD126" s="780"/>
      <c r="AE126" s="781"/>
      <c r="AF126" s="782">
        <v>1432</v>
      </c>
      <c r="AG126" s="780"/>
      <c r="AH126" s="780"/>
      <c r="AI126" s="780"/>
      <c r="AJ126" s="781"/>
      <c r="AK126" s="782">
        <v>1435</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151</v>
      </c>
      <c r="AB127" s="780"/>
      <c r="AC127" s="780"/>
      <c r="AD127" s="780"/>
      <c r="AE127" s="781"/>
      <c r="AF127" s="782">
        <v>15894</v>
      </c>
      <c r="AG127" s="780"/>
      <c r="AH127" s="780"/>
      <c r="AI127" s="780"/>
      <c r="AJ127" s="781"/>
      <c r="AK127" s="782">
        <v>15929</v>
      </c>
      <c r="AL127" s="780"/>
      <c r="AM127" s="780"/>
      <c r="AN127" s="780"/>
      <c r="AO127" s="781"/>
      <c r="AP127" s="824">
        <v>0.2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148779</v>
      </c>
      <c r="AB128" s="801"/>
      <c r="AC128" s="801"/>
      <c r="AD128" s="801"/>
      <c r="AE128" s="802"/>
      <c r="AF128" s="803">
        <v>150609</v>
      </c>
      <c r="AG128" s="801"/>
      <c r="AH128" s="801"/>
      <c r="AI128" s="801"/>
      <c r="AJ128" s="802"/>
      <c r="AK128" s="803">
        <v>150598</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12.97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v>404</v>
      </c>
      <c r="DH128" s="791"/>
      <c r="DI128" s="791"/>
      <c r="DJ128" s="791"/>
      <c r="DK128" s="791"/>
      <c r="DL128" s="791">
        <v>685</v>
      </c>
      <c r="DM128" s="791"/>
      <c r="DN128" s="791"/>
      <c r="DO128" s="791"/>
      <c r="DP128" s="791"/>
      <c r="DQ128" s="791">
        <v>1077</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13140736</v>
      </c>
      <c r="AB129" s="780"/>
      <c r="AC129" s="780"/>
      <c r="AD129" s="780"/>
      <c r="AE129" s="781"/>
      <c r="AF129" s="782">
        <v>12742361</v>
      </c>
      <c r="AG129" s="780"/>
      <c r="AH129" s="780"/>
      <c r="AI129" s="780"/>
      <c r="AJ129" s="781"/>
      <c r="AK129" s="782">
        <v>12743155</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17.97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2397709</v>
      </c>
      <c r="AB130" s="780"/>
      <c r="AC130" s="780"/>
      <c r="AD130" s="780"/>
      <c r="AE130" s="781"/>
      <c r="AF130" s="782">
        <v>2314371</v>
      </c>
      <c r="AG130" s="780"/>
      <c r="AH130" s="780"/>
      <c r="AI130" s="780"/>
      <c r="AJ130" s="781"/>
      <c r="AK130" s="782">
        <v>2342093</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9.5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10743027</v>
      </c>
      <c r="AB131" s="764"/>
      <c r="AC131" s="764"/>
      <c r="AD131" s="764"/>
      <c r="AE131" s="765"/>
      <c r="AF131" s="766">
        <v>10427990</v>
      </c>
      <c r="AG131" s="764"/>
      <c r="AH131" s="764"/>
      <c r="AI131" s="764"/>
      <c r="AJ131" s="765"/>
      <c r="AK131" s="766">
        <v>10401062</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8.1786073889999997</v>
      </c>
      <c r="AB132" s="745"/>
      <c r="AC132" s="745"/>
      <c r="AD132" s="745"/>
      <c r="AE132" s="746"/>
      <c r="AF132" s="747">
        <v>9.8217489659999995</v>
      </c>
      <c r="AG132" s="745"/>
      <c r="AH132" s="745"/>
      <c r="AI132" s="745"/>
      <c r="AJ132" s="746"/>
      <c r="AK132" s="747">
        <v>10.75631508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9</v>
      </c>
      <c r="AB133" s="724"/>
      <c r="AC133" s="724"/>
      <c r="AD133" s="724"/>
      <c r="AE133" s="725"/>
      <c r="AF133" s="723">
        <v>9</v>
      </c>
      <c r="AG133" s="724"/>
      <c r="AH133" s="724"/>
      <c r="AI133" s="724"/>
      <c r="AJ133" s="725"/>
      <c r="AK133" s="723">
        <v>9.5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jne0Jlg2TXVnEgoG6qyCLitZa4C0lCGcHMGaEomtDDx8Cw9eWyiNULrlSyaMmSqdIB0NJJhUxLJlQJmDhcJCw==" saltValue="mzpU443wBuoJ/WK2OKqR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YvlAakLH3IkZKgW0/56FybOJkEZr4uCKaPNzDjqSfvV7kDCnhV009ib1AHmyBD3cUN/xG7AGQYfIMI+b63pzw==" saltValue="K9XeeUb3EuArO157GCu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30pE2K4ewQV7xhpncGtyAhZILbev63jRmHAvYt87p674ddit/vD3TJFBrLA7tpNkbYvLdDFhaNVP9Dl71Hr0g==" saltValue="amR4Hv/CjhGRsbI49Adg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3185551</v>
      </c>
      <c r="AP9" s="281">
        <v>85184</v>
      </c>
      <c r="AQ9" s="282">
        <v>97843</v>
      </c>
      <c r="AR9" s="283">
        <v>-12.9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574566</v>
      </c>
      <c r="AP10" s="284">
        <v>15364</v>
      </c>
      <c r="AQ10" s="285">
        <v>9606</v>
      </c>
      <c r="AR10" s="286">
        <v>59.9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v>15850</v>
      </c>
      <c r="AP11" s="284">
        <v>424</v>
      </c>
      <c r="AQ11" s="285">
        <v>1489</v>
      </c>
      <c r="AR11" s="286">
        <v>-71.5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492</v>
      </c>
      <c r="AP12" s="284" t="s">
        <v>492</v>
      </c>
      <c r="AQ12" s="285">
        <v>32</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110994</v>
      </c>
      <c r="AP13" s="284">
        <v>2968</v>
      </c>
      <c r="AQ13" s="285">
        <v>3914</v>
      </c>
      <c r="AR13" s="286">
        <v>-24.2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205547</v>
      </c>
      <c r="AP14" s="284">
        <v>5496</v>
      </c>
      <c r="AQ14" s="285">
        <v>2436</v>
      </c>
      <c r="AR14" s="286">
        <v>125.6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-152249</v>
      </c>
      <c r="AP15" s="284">
        <v>-4071</v>
      </c>
      <c r="AQ15" s="285">
        <v>-5849</v>
      </c>
      <c r="AR15" s="286">
        <v>-30.4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3940259</v>
      </c>
      <c r="AP16" s="284">
        <v>105366</v>
      </c>
      <c r="AQ16" s="285">
        <v>109470</v>
      </c>
      <c r="AR16" s="286">
        <v>-3.7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8.42</v>
      </c>
      <c r="AP21" s="298">
        <v>10.17</v>
      </c>
      <c r="AQ21" s="299">
        <v>-1.75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99.4</v>
      </c>
      <c r="AP22" s="303">
        <v>97.1</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2006159</v>
      </c>
      <c r="AP32" s="312">
        <v>53646</v>
      </c>
      <c r="AQ32" s="313">
        <v>69401</v>
      </c>
      <c r="AR32" s="314">
        <v>-22.7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492</v>
      </c>
      <c r="AP34" s="312" t="s">
        <v>492</v>
      </c>
      <c r="AQ34" s="313">
        <v>9</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1540719</v>
      </c>
      <c r="AP35" s="312">
        <v>41200</v>
      </c>
      <c r="AQ35" s="313">
        <v>18088</v>
      </c>
      <c r="AR35" s="314">
        <v>127.8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47220</v>
      </c>
      <c r="AP36" s="312">
        <v>1263</v>
      </c>
      <c r="AQ36" s="313">
        <v>3145</v>
      </c>
      <c r="AR36" s="314">
        <v>-59.8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17364</v>
      </c>
      <c r="AP37" s="312">
        <v>464</v>
      </c>
      <c r="AQ37" s="313">
        <v>424</v>
      </c>
      <c r="AR37" s="314">
        <v>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t="s">
        <v>492</v>
      </c>
      <c r="AP38" s="315" t="s">
        <v>492</v>
      </c>
      <c r="AQ38" s="316">
        <v>3</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-150598</v>
      </c>
      <c r="AP39" s="312">
        <v>-4027</v>
      </c>
      <c r="AQ39" s="313">
        <v>-2976</v>
      </c>
      <c r="AR39" s="314">
        <v>35.299999999999997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-2342093</v>
      </c>
      <c r="AP40" s="312">
        <v>-62630</v>
      </c>
      <c r="AQ40" s="313">
        <v>-62148</v>
      </c>
      <c r="AR40" s="314">
        <v>0.8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1118771</v>
      </c>
      <c r="AP41" s="312">
        <v>29917</v>
      </c>
      <c r="AQ41" s="313">
        <v>25946</v>
      </c>
      <c r="AR41" s="314">
        <v>15.3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3189207</v>
      </c>
      <c r="AN51" s="334">
        <v>79906</v>
      </c>
      <c r="AO51" s="335">
        <v>25.4</v>
      </c>
      <c r="AP51" s="336">
        <v>74581</v>
      </c>
      <c r="AQ51" s="337">
        <v>7</v>
      </c>
      <c r="AR51" s="338">
        <v>18.399999999999999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1360053</v>
      </c>
      <c r="AN52" s="342">
        <v>34076</v>
      </c>
      <c r="AO52" s="343">
        <v>37.5</v>
      </c>
      <c r="AP52" s="344">
        <v>41563</v>
      </c>
      <c r="AQ52" s="345">
        <v>6.8</v>
      </c>
      <c r="AR52" s="346">
        <v>30.7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5642943</v>
      </c>
      <c r="AN53" s="334">
        <v>143645</v>
      </c>
      <c r="AO53" s="335">
        <v>79.8</v>
      </c>
      <c r="AP53" s="336">
        <v>76347</v>
      </c>
      <c r="AQ53" s="337">
        <v>2.4</v>
      </c>
      <c r="AR53" s="338">
        <v>77.400000000000006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3386079</v>
      </c>
      <c r="AN54" s="342">
        <v>86195</v>
      </c>
      <c r="AO54" s="343">
        <v>152.9</v>
      </c>
      <c r="AP54" s="344">
        <v>41762</v>
      </c>
      <c r="AQ54" s="345">
        <v>0.5</v>
      </c>
      <c r="AR54" s="346">
        <v>152.4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3842517</v>
      </c>
      <c r="AN55" s="334">
        <v>98988</v>
      </c>
      <c r="AO55" s="335">
        <v>-31.1</v>
      </c>
      <c r="AP55" s="336">
        <v>92919</v>
      </c>
      <c r="AQ55" s="337">
        <v>21.7</v>
      </c>
      <c r="AR55" s="338">
        <v>-52.8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2251967</v>
      </c>
      <c r="AN56" s="342">
        <v>58013</v>
      </c>
      <c r="AO56" s="343">
        <v>-32.700000000000003</v>
      </c>
      <c r="AP56" s="344">
        <v>54128</v>
      </c>
      <c r="AQ56" s="345">
        <v>29.6</v>
      </c>
      <c r="AR56" s="346">
        <v>-62.3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3799053</v>
      </c>
      <c r="AN57" s="334">
        <v>99807</v>
      </c>
      <c r="AO57" s="335">
        <v>0.8</v>
      </c>
      <c r="AP57" s="336">
        <v>103663</v>
      </c>
      <c r="AQ57" s="337">
        <v>11.6</v>
      </c>
      <c r="AR57" s="338">
        <v>-10.8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2872375</v>
      </c>
      <c r="AN58" s="342">
        <v>75462</v>
      </c>
      <c r="AO58" s="343">
        <v>30.1</v>
      </c>
      <c r="AP58" s="344">
        <v>64346</v>
      </c>
      <c r="AQ58" s="345">
        <v>18.899999999999999</v>
      </c>
      <c r="AR58" s="346">
        <v>11.2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2312058</v>
      </c>
      <c r="AN59" s="334">
        <v>61826</v>
      </c>
      <c r="AO59" s="335">
        <v>-38.1</v>
      </c>
      <c r="AP59" s="336">
        <v>92012</v>
      </c>
      <c r="AQ59" s="337">
        <v>-11.2</v>
      </c>
      <c r="AR59" s="338">
        <v>-26.9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1280153</v>
      </c>
      <c r="AN60" s="342">
        <v>34232</v>
      </c>
      <c r="AO60" s="343">
        <v>-54.6</v>
      </c>
      <c r="AP60" s="344">
        <v>61382</v>
      </c>
      <c r="AQ60" s="345">
        <v>-4.5999999999999996</v>
      </c>
      <c r="AR60" s="346">
        <v>-50</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3757156</v>
      </c>
      <c r="AN61" s="349">
        <v>96834</v>
      </c>
      <c r="AO61" s="350">
        <v>7.4</v>
      </c>
      <c r="AP61" s="351">
        <v>87904</v>
      </c>
      <c r="AQ61" s="352">
        <v>6.3</v>
      </c>
      <c r="AR61" s="338">
        <v>1.1000000000000001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2230125</v>
      </c>
      <c r="AN62" s="342">
        <v>57596</v>
      </c>
      <c r="AO62" s="343">
        <v>26.6</v>
      </c>
      <c r="AP62" s="344">
        <v>52636</v>
      </c>
      <c r="AQ62" s="345">
        <v>10.199999999999999</v>
      </c>
      <c r="AR62" s="346">
        <v>16.399999999999999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Uk1xt77hnPiU3GL3clu0fWMGR9rrqBkj7ZyOq5z+rFOyqRKYND7geiPd1vcnp2nEc+vuVUyffPJ6uDA81iKeQ==" saltValue="zbDJQwCprv21B4Mo4lg7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rMx5yKZ5DsMHRlqFqiP7qPSVNnaAgkU9K0eF2uQvV+zMk6Woe0aaJNdsimRbXidnj788WkkQRLx/4+uo1YNuHg==" saltValue="R9vuB+QwiNYtHh/bpPKm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3piqV4jtWf+DcWEvQuhYv8+fCHUulIG9RKGhNMkkd2C++w5pSeFOKIx1UemR6YuDfqEfwN4AOfsr+1rTXLFdYA==" saltValue="FQ3mHrPRdjVWXp8XQEd+6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54.03</v>
      </c>
      <c r="G47" s="12">
        <v>49.41</v>
      </c>
      <c r="H47" s="12">
        <v>45.51</v>
      </c>
      <c r="I47" s="12">
        <v>56.09</v>
      </c>
      <c r="J47" s="13">
        <v>55.78</v>
      </c>
    </row>
    <row r="48" spans="2:10" ht="57.75" customHeight="1" x14ac:dyDescent="0.15">
      <c r="B48" s="14"/>
      <c r="C48" s="1141" t="s">
        <v>4</v>
      </c>
      <c r="D48" s="1141"/>
      <c r="E48" s="1142"/>
      <c r="F48" s="15">
        <v>0.48</v>
      </c>
      <c r="G48" s="16">
        <v>0.7</v>
      </c>
      <c r="H48" s="16">
        <v>9.0399999999999991</v>
      </c>
      <c r="I48" s="16">
        <v>6.35</v>
      </c>
      <c r="J48" s="17">
        <v>5.16</v>
      </c>
    </row>
    <row r="49" spans="2:10" ht="57.75" customHeight="1" thickBot="1" x14ac:dyDescent="0.2">
      <c r="B49" s="18"/>
      <c r="C49" s="1143" t="s">
        <v>5</v>
      </c>
      <c r="D49" s="1143"/>
      <c r="E49" s="1144"/>
      <c r="F49" s="19" t="s">
        <v>535</v>
      </c>
      <c r="G49" s="20" t="s">
        <v>536</v>
      </c>
      <c r="H49" s="20">
        <v>6.61</v>
      </c>
      <c r="I49" s="20">
        <v>6.19</v>
      </c>
      <c r="J49" s="21" t="s">
        <v>537</v>
      </c>
    </row>
    <row r="50" spans="2:10" x14ac:dyDescent="0.15"/>
  </sheetData>
  <sheetProtection algorithmName="SHA-512" hashValue="umHzY+NP+j1bbjPZSgT6Y5s/NSXNOrz4CZVIGvKkhMENueDC09MBadupKClK/5LNHy2c4eJIQoBDtbcc/+mBVw==" saltValue="gtlhXX+jeTiMru4SOzr3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538</v>
      </c>
      <c r="D34" s="1151"/>
      <c r="E34" s="1152"/>
      <c r="F34" s="32">
        <v>9.7799999999999994</v>
      </c>
      <c r="G34" s="33">
        <v>10.119999999999999</v>
      </c>
      <c r="H34" s="33">
        <v>10.32</v>
      </c>
      <c r="I34" s="33">
        <v>14.76</v>
      </c>
      <c r="J34" s="34">
        <v>9.84</v>
      </c>
      <c r="K34" s="22"/>
      <c r="L34" s="22"/>
      <c r="M34" s="22"/>
      <c r="N34" s="22"/>
      <c r="O34" s="22"/>
      <c r="P34" s="22"/>
    </row>
    <row r="35" spans="1:16" ht="39" customHeight="1" x14ac:dyDescent="0.15">
      <c r="A35" s="22"/>
      <c r="B35" s="35"/>
      <c r="C35" s="1145" t="s">
        <v>539</v>
      </c>
      <c r="D35" s="1146"/>
      <c r="E35" s="1147"/>
      <c r="F35" s="36">
        <v>9.36</v>
      </c>
      <c r="G35" s="37">
        <v>9.0299999999999994</v>
      </c>
      <c r="H35" s="37">
        <v>8.19</v>
      </c>
      <c r="I35" s="37">
        <v>7.7</v>
      </c>
      <c r="J35" s="38">
        <v>8.32</v>
      </c>
      <c r="K35" s="22"/>
      <c r="L35" s="22"/>
      <c r="M35" s="22"/>
      <c r="N35" s="22"/>
      <c r="O35" s="22"/>
      <c r="P35" s="22"/>
    </row>
    <row r="36" spans="1:16" ht="39" customHeight="1" x14ac:dyDescent="0.15">
      <c r="A36" s="22"/>
      <c r="B36" s="35"/>
      <c r="C36" s="1145" t="s">
        <v>540</v>
      </c>
      <c r="D36" s="1146"/>
      <c r="E36" s="1147"/>
      <c r="F36" s="36">
        <v>0.46</v>
      </c>
      <c r="G36" s="37">
        <v>0.67</v>
      </c>
      <c r="H36" s="37">
        <v>9.01</v>
      </c>
      <c r="I36" s="37">
        <v>6.34</v>
      </c>
      <c r="J36" s="38">
        <v>5.15</v>
      </c>
      <c r="K36" s="22"/>
      <c r="L36" s="22"/>
      <c r="M36" s="22"/>
      <c r="N36" s="22"/>
      <c r="O36" s="22"/>
      <c r="P36" s="22"/>
    </row>
    <row r="37" spans="1:16" ht="39" customHeight="1" x14ac:dyDescent="0.15">
      <c r="A37" s="22"/>
      <c r="B37" s="35"/>
      <c r="C37" s="1145" t="s">
        <v>541</v>
      </c>
      <c r="D37" s="1146"/>
      <c r="E37" s="1147"/>
      <c r="F37" s="36">
        <v>0.69</v>
      </c>
      <c r="G37" s="37">
        <v>0.8</v>
      </c>
      <c r="H37" s="37">
        <v>1.58</v>
      </c>
      <c r="I37" s="37">
        <v>2.59</v>
      </c>
      <c r="J37" s="38">
        <v>2.44</v>
      </c>
      <c r="K37" s="22"/>
      <c r="L37" s="22"/>
      <c r="M37" s="22"/>
      <c r="N37" s="22"/>
      <c r="O37" s="22"/>
      <c r="P37" s="22"/>
    </row>
    <row r="38" spans="1:16" ht="39" customHeight="1" x14ac:dyDescent="0.15">
      <c r="A38" s="22"/>
      <c r="B38" s="35"/>
      <c r="C38" s="1145" t="s">
        <v>542</v>
      </c>
      <c r="D38" s="1146"/>
      <c r="E38" s="1147"/>
      <c r="F38" s="36">
        <v>0.85</v>
      </c>
      <c r="G38" s="37">
        <v>0.87</v>
      </c>
      <c r="H38" s="37">
        <v>0.88</v>
      </c>
      <c r="I38" s="37">
        <v>0.89</v>
      </c>
      <c r="J38" s="38">
        <v>0.89</v>
      </c>
      <c r="K38" s="22"/>
      <c r="L38" s="22"/>
      <c r="M38" s="22"/>
      <c r="N38" s="22"/>
      <c r="O38" s="22"/>
      <c r="P38" s="22"/>
    </row>
    <row r="39" spans="1:16" ht="39" customHeight="1" x14ac:dyDescent="0.15">
      <c r="A39" s="22"/>
      <c r="B39" s="35"/>
      <c r="C39" s="1145" t="s">
        <v>543</v>
      </c>
      <c r="D39" s="1146"/>
      <c r="E39" s="1147"/>
      <c r="F39" s="36">
        <v>2.6</v>
      </c>
      <c r="G39" s="37">
        <v>3.3</v>
      </c>
      <c r="H39" s="37">
        <v>3.74</v>
      </c>
      <c r="I39" s="37">
        <v>1.1399999999999999</v>
      </c>
      <c r="J39" s="38">
        <v>0.46</v>
      </c>
      <c r="K39" s="22"/>
      <c r="L39" s="22"/>
      <c r="M39" s="22"/>
      <c r="N39" s="22"/>
      <c r="O39" s="22"/>
      <c r="P39" s="22"/>
    </row>
    <row r="40" spans="1:16" ht="39" customHeight="1" x14ac:dyDescent="0.15">
      <c r="A40" s="22"/>
      <c r="B40" s="35"/>
      <c r="C40" s="1145" t="s">
        <v>544</v>
      </c>
      <c r="D40" s="1146"/>
      <c r="E40" s="1147"/>
      <c r="F40" s="36" t="s">
        <v>492</v>
      </c>
      <c r="G40" s="37">
        <v>0.03</v>
      </c>
      <c r="H40" s="37">
        <v>0.23</v>
      </c>
      <c r="I40" s="37">
        <v>0.23</v>
      </c>
      <c r="J40" s="38">
        <v>0.17</v>
      </c>
      <c r="K40" s="22"/>
      <c r="L40" s="22"/>
      <c r="M40" s="22"/>
      <c r="N40" s="22"/>
      <c r="O40" s="22"/>
      <c r="P40" s="22"/>
    </row>
    <row r="41" spans="1:16" ht="39" customHeight="1" x14ac:dyDescent="0.15">
      <c r="A41" s="22"/>
      <c r="B41" s="35"/>
      <c r="C41" s="1145" t="s">
        <v>545</v>
      </c>
      <c r="D41" s="1146"/>
      <c r="E41" s="1147"/>
      <c r="F41" s="36">
        <v>0.01</v>
      </c>
      <c r="G41" s="37">
        <v>0.02</v>
      </c>
      <c r="H41" s="37">
        <v>0.02</v>
      </c>
      <c r="I41" s="37">
        <v>0</v>
      </c>
      <c r="J41" s="38">
        <v>0</v>
      </c>
      <c r="K41" s="22"/>
      <c r="L41" s="22"/>
      <c r="M41" s="22"/>
      <c r="N41" s="22"/>
      <c r="O41" s="22"/>
      <c r="P41" s="22"/>
    </row>
    <row r="42" spans="1:16" ht="39" customHeight="1" x14ac:dyDescent="0.15">
      <c r="A42" s="22"/>
      <c r="B42" s="39"/>
      <c r="C42" s="1145" t="s">
        <v>546</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547</v>
      </c>
      <c r="D43" s="1149"/>
      <c r="E43" s="1150"/>
      <c r="F43" s="41">
        <v>0.32</v>
      </c>
      <c r="G43" s="42">
        <v>0.28000000000000003</v>
      </c>
      <c r="H43" s="42">
        <v>0.28000000000000003</v>
      </c>
      <c r="I43" s="42">
        <v>0.3</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73zSPFwboxHxyUKjq50pwvQzI3DsHq+5PKWggLgigLYpZTguiyCWzuMTd/2kZMWaVV9W8Fp5vV0v2peSoVaUA==" saltValue="UdwaEnLI4I82G449McSN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1972</v>
      </c>
      <c r="L45" s="60">
        <v>1870</v>
      </c>
      <c r="M45" s="60">
        <v>1935</v>
      </c>
      <c r="N45" s="60">
        <v>1918</v>
      </c>
      <c r="O45" s="61">
        <v>2006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1522</v>
      </c>
      <c r="L48" s="64">
        <v>1475</v>
      </c>
      <c r="M48" s="64">
        <v>1441</v>
      </c>
      <c r="N48" s="64">
        <v>1507</v>
      </c>
      <c r="O48" s="65">
        <v>1541</v>
      </c>
      <c r="P48" s="48"/>
      <c r="Q48" s="48"/>
      <c r="R48" s="48"/>
      <c r="S48" s="48"/>
      <c r="T48" s="48"/>
      <c r="U48" s="48"/>
    </row>
    <row r="49" spans="1:21" ht="30.75" customHeight="1" x14ac:dyDescent="0.15">
      <c r="A49" s="48"/>
      <c r="B49" s="1178"/>
      <c r="C49" s="1179"/>
      <c r="D49" s="62"/>
      <c r="E49" s="1155" t="s">
        <v>14</v>
      </c>
      <c r="F49" s="1155"/>
      <c r="G49" s="1155"/>
      <c r="H49" s="1155"/>
      <c r="I49" s="1155"/>
      <c r="J49" s="1156"/>
      <c r="K49" s="63">
        <v>46</v>
      </c>
      <c r="L49" s="64">
        <v>46</v>
      </c>
      <c r="M49" s="64">
        <v>46</v>
      </c>
      <c r="N49" s="64">
        <v>47</v>
      </c>
      <c r="O49" s="65">
        <v>47</v>
      </c>
      <c r="P49" s="48"/>
      <c r="Q49" s="48"/>
      <c r="R49" s="48"/>
      <c r="S49" s="48"/>
      <c r="T49" s="48"/>
      <c r="U49" s="48"/>
    </row>
    <row r="50" spans="1:21" ht="30.75" customHeight="1" x14ac:dyDescent="0.15">
      <c r="A50" s="48"/>
      <c r="B50" s="1178"/>
      <c r="C50" s="1179"/>
      <c r="D50" s="62"/>
      <c r="E50" s="1155" t="s">
        <v>15</v>
      </c>
      <c r="F50" s="1155"/>
      <c r="G50" s="1155"/>
      <c r="H50" s="1155"/>
      <c r="I50" s="1155"/>
      <c r="J50" s="1156"/>
      <c r="K50" s="63">
        <v>11</v>
      </c>
      <c r="L50" s="64">
        <v>18</v>
      </c>
      <c r="M50" s="64">
        <v>3</v>
      </c>
      <c r="N50" s="64">
        <v>17</v>
      </c>
      <c r="O50" s="65">
        <v>17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492</v>
      </c>
      <c r="L51" s="64" t="s">
        <v>492</v>
      </c>
      <c r="M51" s="64" t="s">
        <v>492</v>
      </c>
      <c r="N51" s="64" t="s">
        <v>492</v>
      </c>
      <c r="O51" s="65" t="s">
        <v>492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2570</v>
      </c>
      <c r="L52" s="64">
        <v>2474</v>
      </c>
      <c r="M52" s="64">
        <v>2547</v>
      </c>
      <c r="N52" s="64">
        <v>2465</v>
      </c>
      <c r="O52" s="65">
        <v>2493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981</v>
      </c>
      <c r="L53" s="69">
        <v>935</v>
      </c>
      <c r="M53" s="69">
        <v>878</v>
      </c>
      <c r="N53" s="69">
        <v>1024</v>
      </c>
      <c r="O53" s="70">
        <v>1118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DnPBAMfoXGb1AL1ukXR2FwYU87fhGLU083Gc7Dqc0ZQ8wCEqL89ZiO9KrSAKyu6Iy3jBWFwG4oVHLnVlNUBjg==" saltValue="PHLNcUZ44NOefDcHqWly8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18195</v>
      </c>
      <c r="J41" s="356">
        <v>19680</v>
      </c>
      <c r="K41" s="356">
        <v>21227</v>
      </c>
      <c r="L41" s="356">
        <v>22245</v>
      </c>
      <c r="M41" s="357">
        <v>21857</v>
      </c>
    </row>
    <row r="42" spans="2:13" ht="27.75" customHeight="1" x14ac:dyDescent="0.15">
      <c r="B42" s="1186"/>
      <c r="C42" s="1187"/>
      <c r="D42" s="106"/>
      <c r="E42" s="1190" t="s">
        <v>32</v>
      </c>
      <c r="F42" s="1190"/>
      <c r="G42" s="1190"/>
      <c r="H42" s="1191"/>
      <c r="I42" s="358">
        <v>40</v>
      </c>
      <c r="J42" s="359">
        <v>36</v>
      </c>
      <c r="K42" s="359">
        <v>59</v>
      </c>
      <c r="L42" s="359">
        <v>55</v>
      </c>
      <c r="M42" s="360">
        <v>51</v>
      </c>
    </row>
    <row r="43" spans="2:13" ht="27.75" customHeight="1" x14ac:dyDescent="0.15">
      <c r="B43" s="1186"/>
      <c r="C43" s="1187"/>
      <c r="D43" s="106"/>
      <c r="E43" s="1190" t="s">
        <v>33</v>
      </c>
      <c r="F43" s="1190"/>
      <c r="G43" s="1190"/>
      <c r="H43" s="1191"/>
      <c r="I43" s="358">
        <v>15465</v>
      </c>
      <c r="J43" s="359">
        <v>14881</v>
      </c>
      <c r="K43" s="359">
        <v>13765</v>
      </c>
      <c r="L43" s="359">
        <v>13067</v>
      </c>
      <c r="M43" s="360">
        <v>12751</v>
      </c>
    </row>
    <row r="44" spans="2:13" ht="27.75" customHeight="1" x14ac:dyDescent="0.15">
      <c r="B44" s="1186"/>
      <c r="C44" s="1187"/>
      <c r="D44" s="106"/>
      <c r="E44" s="1190" t="s">
        <v>34</v>
      </c>
      <c r="F44" s="1190"/>
      <c r="G44" s="1190"/>
      <c r="H44" s="1191"/>
      <c r="I44" s="358">
        <v>510</v>
      </c>
      <c r="J44" s="359">
        <v>471</v>
      </c>
      <c r="K44" s="359">
        <v>431</v>
      </c>
      <c r="L44" s="359">
        <v>390</v>
      </c>
      <c r="M44" s="360">
        <v>349</v>
      </c>
    </row>
    <row r="45" spans="2:13" ht="27.75" customHeight="1" x14ac:dyDescent="0.15">
      <c r="B45" s="1186"/>
      <c r="C45" s="1187"/>
      <c r="D45" s="106"/>
      <c r="E45" s="1190" t="s">
        <v>35</v>
      </c>
      <c r="F45" s="1190"/>
      <c r="G45" s="1190"/>
      <c r="H45" s="1191"/>
      <c r="I45" s="358">
        <v>2822</v>
      </c>
      <c r="J45" s="359">
        <v>2705</v>
      </c>
      <c r="K45" s="359">
        <v>2651</v>
      </c>
      <c r="L45" s="359">
        <v>2755</v>
      </c>
      <c r="M45" s="360">
        <v>2627</v>
      </c>
    </row>
    <row r="46" spans="2:13" ht="27.75" customHeight="1" x14ac:dyDescent="0.15">
      <c r="B46" s="1186"/>
      <c r="C46" s="1187"/>
      <c r="D46" s="107"/>
      <c r="E46" s="1190" t="s">
        <v>36</v>
      </c>
      <c r="F46" s="1190"/>
      <c r="G46" s="1190"/>
      <c r="H46" s="1191"/>
      <c r="I46" s="358">
        <v>1</v>
      </c>
      <c r="J46" s="359">
        <v>0</v>
      </c>
      <c r="K46" s="359">
        <v>0</v>
      </c>
      <c r="L46" s="359">
        <v>1</v>
      </c>
      <c r="M46" s="360">
        <v>1</v>
      </c>
    </row>
    <row r="47" spans="2:13" ht="27.75" customHeight="1" x14ac:dyDescent="0.15">
      <c r="B47" s="1186"/>
      <c r="C47" s="1187"/>
      <c r="D47" s="108"/>
      <c r="E47" s="1200" t="s">
        <v>37</v>
      </c>
      <c r="F47" s="1201"/>
      <c r="G47" s="1201"/>
      <c r="H47" s="1202"/>
      <c r="I47" s="358" t="s">
        <v>492</v>
      </c>
      <c r="J47" s="359" t="s">
        <v>492</v>
      </c>
      <c r="K47" s="359" t="s">
        <v>492</v>
      </c>
      <c r="L47" s="359" t="s">
        <v>492</v>
      </c>
      <c r="M47" s="360" t="s">
        <v>492</v>
      </c>
    </row>
    <row r="48" spans="2:13" ht="27.75" customHeight="1" x14ac:dyDescent="0.15">
      <c r="B48" s="1186"/>
      <c r="C48" s="1187"/>
      <c r="D48" s="106"/>
      <c r="E48" s="1190" t="s">
        <v>38</v>
      </c>
      <c r="F48" s="1190"/>
      <c r="G48" s="1190"/>
      <c r="H48" s="1191"/>
      <c r="I48" s="358" t="s">
        <v>492</v>
      </c>
      <c r="J48" s="359" t="s">
        <v>492</v>
      </c>
      <c r="K48" s="359" t="s">
        <v>492</v>
      </c>
      <c r="L48" s="359" t="s">
        <v>492</v>
      </c>
      <c r="M48" s="360" t="s">
        <v>492</v>
      </c>
    </row>
    <row r="49" spans="2:13" ht="27.75" customHeight="1" x14ac:dyDescent="0.15">
      <c r="B49" s="1188"/>
      <c r="C49" s="1189"/>
      <c r="D49" s="106"/>
      <c r="E49" s="1190" t="s">
        <v>39</v>
      </c>
      <c r="F49" s="1190"/>
      <c r="G49" s="1190"/>
      <c r="H49" s="1191"/>
      <c r="I49" s="358" t="s">
        <v>492</v>
      </c>
      <c r="J49" s="359" t="s">
        <v>492</v>
      </c>
      <c r="K49" s="359" t="s">
        <v>492</v>
      </c>
      <c r="L49" s="359" t="s">
        <v>492</v>
      </c>
      <c r="M49" s="360" t="s">
        <v>492</v>
      </c>
    </row>
    <row r="50" spans="2:13" ht="27.75" customHeight="1" x14ac:dyDescent="0.15">
      <c r="B50" s="1184" t="s">
        <v>40</v>
      </c>
      <c r="C50" s="1185"/>
      <c r="D50" s="109"/>
      <c r="E50" s="1190" t="s">
        <v>41</v>
      </c>
      <c r="F50" s="1190"/>
      <c r="G50" s="1190"/>
      <c r="H50" s="1191"/>
      <c r="I50" s="358">
        <v>14362</v>
      </c>
      <c r="J50" s="359">
        <v>13401</v>
      </c>
      <c r="K50" s="359">
        <v>12985</v>
      </c>
      <c r="L50" s="359">
        <v>14340</v>
      </c>
      <c r="M50" s="360">
        <v>15253</v>
      </c>
    </row>
    <row r="51" spans="2:13" ht="27.75" customHeight="1" x14ac:dyDescent="0.15">
      <c r="B51" s="1186"/>
      <c r="C51" s="1187"/>
      <c r="D51" s="106"/>
      <c r="E51" s="1190" t="s">
        <v>42</v>
      </c>
      <c r="F51" s="1190"/>
      <c r="G51" s="1190"/>
      <c r="H51" s="1191"/>
      <c r="I51" s="358">
        <v>1404</v>
      </c>
      <c r="J51" s="359">
        <v>1350</v>
      </c>
      <c r="K51" s="359">
        <v>1370</v>
      </c>
      <c r="L51" s="359">
        <v>1346</v>
      </c>
      <c r="M51" s="360">
        <v>1330</v>
      </c>
    </row>
    <row r="52" spans="2:13" ht="27.75" customHeight="1" x14ac:dyDescent="0.15">
      <c r="B52" s="1188"/>
      <c r="C52" s="1189"/>
      <c r="D52" s="106"/>
      <c r="E52" s="1190" t="s">
        <v>43</v>
      </c>
      <c r="F52" s="1190"/>
      <c r="G52" s="1190"/>
      <c r="H52" s="1191"/>
      <c r="I52" s="358">
        <v>22771</v>
      </c>
      <c r="J52" s="359">
        <v>23376</v>
      </c>
      <c r="K52" s="359">
        <v>23551</v>
      </c>
      <c r="L52" s="359">
        <v>23865</v>
      </c>
      <c r="M52" s="360">
        <v>23120</v>
      </c>
    </row>
    <row r="53" spans="2:13" ht="27.75" customHeight="1" thickBot="1" x14ac:dyDescent="0.2">
      <c r="B53" s="1192" t="s">
        <v>19</v>
      </c>
      <c r="C53" s="1193"/>
      <c r="D53" s="110"/>
      <c r="E53" s="1194" t="s">
        <v>44</v>
      </c>
      <c r="F53" s="1194"/>
      <c r="G53" s="1194"/>
      <c r="H53" s="1195"/>
      <c r="I53" s="361">
        <v>-1504</v>
      </c>
      <c r="J53" s="362">
        <v>-354</v>
      </c>
      <c r="K53" s="362">
        <v>227</v>
      </c>
      <c r="L53" s="362">
        <v>-1038</v>
      </c>
      <c r="M53" s="363">
        <v>-2067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v1YO/ENtV8rGe1Tuc1+uEJr7WR+QVr6raFfLAm1laXAcpaWN/CDErOd4Jfy/bh2e29HX4WUREDLRg/pvhM9TA==" saltValue="OIxY0ardKAaKRJaIel4t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5980</v>
      </c>
      <c r="G55" s="122">
        <v>7147</v>
      </c>
      <c r="H55" s="123">
        <v>7108</v>
      </c>
    </row>
    <row r="56" spans="2:8" ht="52.5" customHeight="1" x14ac:dyDescent="0.15">
      <c r="B56" s="124"/>
      <c r="C56" s="1213" t="s">
        <v>47</v>
      </c>
      <c r="D56" s="1213"/>
      <c r="E56" s="1214"/>
      <c r="F56" s="125">
        <v>842</v>
      </c>
      <c r="G56" s="125">
        <v>788</v>
      </c>
      <c r="H56" s="126">
        <v>1195</v>
      </c>
    </row>
    <row r="57" spans="2:8" ht="53.25" customHeight="1" x14ac:dyDescent="0.15">
      <c r="B57" s="124"/>
      <c r="C57" s="1215" t="s">
        <v>48</v>
      </c>
      <c r="D57" s="1215"/>
      <c r="E57" s="1216"/>
      <c r="F57" s="127">
        <v>6399</v>
      </c>
      <c r="G57" s="127">
        <v>6507</v>
      </c>
      <c r="H57" s="128">
        <v>6448</v>
      </c>
    </row>
    <row r="58" spans="2:8" ht="45.75" customHeight="1" x14ac:dyDescent="0.15">
      <c r="B58" s="129"/>
      <c r="C58" s="1203" t="s">
        <v>571</v>
      </c>
      <c r="D58" s="1204"/>
      <c r="E58" s="1205"/>
      <c r="F58" s="130">
        <v>2984</v>
      </c>
      <c r="G58" s="130">
        <v>2880</v>
      </c>
      <c r="H58" s="131">
        <v>2829</v>
      </c>
    </row>
    <row r="59" spans="2:8" ht="45.75" customHeight="1" x14ac:dyDescent="0.15">
      <c r="B59" s="129"/>
      <c r="C59" s="1203" t="s">
        <v>572</v>
      </c>
      <c r="D59" s="1204"/>
      <c r="E59" s="1205"/>
      <c r="F59" s="130">
        <v>791</v>
      </c>
      <c r="G59" s="130">
        <v>739</v>
      </c>
      <c r="H59" s="131">
        <v>688</v>
      </c>
    </row>
    <row r="60" spans="2:8" ht="45.75" customHeight="1" x14ac:dyDescent="0.15">
      <c r="B60" s="129"/>
      <c r="C60" s="1203" t="s">
        <v>573</v>
      </c>
      <c r="D60" s="1204"/>
      <c r="E60" s="1205"/>
      <c r="F60" s="130">
        <v>479</v>
      </c>
      <c r="G60" s="130">
        <v>448</v>
      </c>
      <c r="H60" s="131">
        <v>421</v>
      </c>
    </row>
    <row r="61" spans="2:8" ht="45.75" customHeight="1" x14ac:dyDescent="0.15">
      <c r="B61" s="129"/>
      <c r="C61" s="1203" t="s">
        <v>575</v>
      </c>
      <c r="D61" s="1204"/>
      <c r="E61" s="1205"/>
      <c r="F61" s="130">
        <v>114</v>
      </c>
      <c r="G61" s="130">
        <v>293</v>
      </c>
      <c r="H61" s="131">
        <v>389</v>
      </c>
    </row>
    <row r="62" spans="2:8" ht="45.75" customHeight="1" thickBot="1" x14ac:dyDescent="0.2">
      <c r="B62" s="132"/>
      <c r="C62" s="1206" t="s">
        <v>574</v>
      </c>
      <c r="D62" s="1207"/>
      <c r="E62" s="1208"/>
      <c r="F62" s="133">
        <v>164</v>
      </c>
      <c r="G62" s="133">
        <v>406</v>
      </c>
      <c r="H62" s="134">
        <v>355</v>
      </c>
    </row>
    <row r="63" spans="2:8" ht="52.5" customHeight="1" thickBot="1" x14ac:dyDescent="0.2">
      <c r="B63" s="135"/>
      <c r="C63" s="1209" t="s">
        <v>49</v>
      </c>
      <c r="D63" s="1209"/>
      <c r="E63" s="1210"/>
      <c r="F63" s="136">
        <v>13221</v>
      </c>
      <c r="G63" s="136">
        <v>14443</v>
      </c>
      <c r="H63" s="137">
        <v>14752</v>
      </c>
    </row>
    <row r="64" spans="2:8" x14ac:dyDescent="0.15"/>
  </sheetData>
  <sheetProtection algorithmName="SHA-512" hashValue="HMgZGsY4k7ZELPI2HflfaWlGy3zYhlSJqoj2/wqPKv/kfL+GvmldaW8Meaz6FyOFwUXIgfQchp/mJvxYlKSmEg==" saltValue="KtXlm6Ej+Ty74//rjsMH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79906</v>
      </c>
      <c r="E3" s="156"/>
      <c r="F3" s="157">
        <v>74581</v>
      </c>
      <c r="G3" s="158"/>
      <c r="H3" s="159"/>
    </row>
    <row r="4" spans="1:8" x14ac:dyDescent="0.15">
      <c r="A4" s="160"/>
      <c r="B4" s="161"/>
      <c r="C4" s="162"/>
      <c r="D4" s="163">
        <v>34076</v>
      </c>
      <c r="E4" s="164"/>
      <c r="F4" s="165">
        <v>41563</v>
      </c>
      <c r="G4" s="166"/>
      <c r="H4" s="167"/>
    </row>
    <row r="5" spans="1:8" x14ac:dyDescent="0.15">
      <c r="A5" s="148" t="s">
        <v>524</v>
      </c>
      <c r="B5" s="153"/>
      <c r="C5" s="154"/>
      <c r="D5" s="155">
        <v>143645</v>
      </c>
      <c r="E5" s="156"/>
      <c r="F5" s="157">
        <v>76347</v>
      </c>
      <c r="G5" s="158"/>
      <c r="H5" s="159"/>
    </row>
    <row r="6" spans="1:8" x14ac:dyDescent="0.15">
      <c r="A6" s="160"/>
      <c r="B6" s="161"/>
      <c r="C6" s="162"/>
      <c r="D6" s="163">
        <v>86195</v>
      </c>
      <c r="E6" s="164"/>
      <c r="F6" s="165">
        <v>41762</v>
      </c>
      <c r="G6" s="166"/>
      <c r="H6" s="167"/>
    </row>
    <row r="7" spans="1:8" x14ac:dyDescent="0.15">
      <c r="A7" s="148" t="s">
        <v>525</v>
      </c>
      <c r="B7" s="153"/>
      <c r="C7" s="154"/>
      <c r="D7" s="155">
        <v>98988</v>
      </c>
      <c r="E7" s="156"/>
      <c r="F7" s="157">
        <v>92919</v>
      </c>
      <c r="G7" s="158"/>
      <c r="H7" s="159"/>
    </row>
    <row r="8" spans="1:8" x14ac:dyDescent="0.15">
      <c r="A8" s="160"/>
      <c r="B8" s="161"/>
      <c r="C8" s="162"/>
      <c r="D8" s="163">
        <v>58013</v>
      </c>
      <c r="E8" s="164"/>
      <c r="F8" s="165">
        <v>54128</v>
      </c>
      <c r="G8" s="166"/>
      <c r="H8" s="167"/>
    </row>
    <row r="9" spans="1:8" x14ac:dyDescent="0.15">
      <c r="A9" s="148" t="s">
        <v>526</v>
      </c>
      <c r="B9" s="153"/>
      <c r="C9" s="154"/>
      <c r="D9" s="155">
        <v>99807</v>
      </c>
      <c r="E9" s="156"/>
      <c r="F9" s="157">
        <v>103663</v>
      </c>
      <c r="G9" s="158"/>
      <c r="H9" s="159"/>
    </row>
    <row r="10" spans="1:8" x14ac:dyDescent="0.15">
      <c r="A10" s="160"/>
      <c r="B10" s="161"/>
      <c r="C10" s="162"/>
      <c r="D10" s="163">
        <v>75462</v>
      </c>
      <c r="E10" s="164"/>
      <c r="F10" s="165">
        <v>64346</v>
      </c>
      <c r="G10" s="166"/>
      <c r="H10" s="167"/>
    </row>
    <row r="11" spans="1:8" x14ac:dyDescent="0.15">
      <c r="A11" s="148" t="s">
        <v>527</v>
      </c>
      <c r="B11" s="153"/>
      <c r="C11" s="154"/>
      <c r="D11" s="155">
        <v>61826</v>
      </c>
      <c r="E11" s="156"/>
      <c r="F11" s="157">
        <v>92012</v>
      </c>
      <c r="G11" s="158"/>
      <c r="H11" s="159"/>
    </row>
    <row r="12" spans="1:8" x14ac:dyDescent="0.15">
      <c r="A12" s="160"/>
      <c r="B12" s="161"/>
      <c r="C12" s="168"/>
      <c r="D12" s="163">
        <v>34232</v>
      </c>
      <c r="E12" s="164"/>
      <c r="F12" s="165">
        <v>61382</v>
      </c>
      <c r="G12" s="166"/>
      <c r="H12" s="167"/>
    </row>
    <row r="13" spans="1:8" x14ac:dyDescent="0.15">
      <c r="A13" s="148"/>
      <c r="B13" s="153"/>
      <c r="C13" s="169"/>
      <c r="D13" s="170">
        <v>96834</v>
      </c>
      <c r="E13" s="171"/>
      <c r="F13" s="172">
        <v>87904</v>
      </c>
      <c r="G13" s="173"/>
      <c r="H13" s="159"/>
    </row>
    <row r="14" spans="1:8" x14ac:dyDescent="0.15">
      <c r="A14" s="160"/>
      <c r="B14" s="161"/>
      <c r="C14" s="162"/>
      <c r="D14" s="163">
        <v>57596</v>
      </c>
      <c r="E14" s="164"/>
      <c r="F14" s="165">
        <v>52636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0.48</v>
      </c>
      <c r="C19" s="174">
        <f>ROUND(VALUE(SUBSTITUTE(実質収支比率等に係る経年分析!G$48,"▲","-")),2)</f>
        <v>0.7</v>
      </c>
      <c r="D19" s="174">
        <f>ROUND(VALUE(SUBSTITUTE(実質収支比率等に係る経年分析!H$48,"▲","-")),2)</f>
        <v>9.0399999999999991</v>
      </c>
      <c r="E19" s="174">
        <f>ROUND(VALUE(SUBSTITUTE(実質収支比率等に係る経年分析!I$48,"▲","-")),2)</f>
        <v>6.35</v>
      </c>
      <c r="F19" s="174">
        <f>ROUND(VALUE(SUBSTITUTE(実質収支比率等に係る経年分析!J$48,"▲","-")),2)</f>
        <v>5.16</v>
      </c>
    </row>
    <row r="20" spans="1:11" x14ac:dyDescent="0.15">
      <c r="A20" s="174" t="s">
        <v>53</v>
      </c>
      <c r="B20" s="174">
        <f>ROUND(VALUE(SUBSTITUTE(実質収支比率等に係る経年分析!F$47,"▲","-")),2)</f>
        <v>54.03</v>
      </c>
      <c r="C20" s="174">
        <f>ROUND(VALUE(SUBSTITUTE(実質収支比率等に係る経年分析!G$47,"▲","-")),2)</f>
        <v>49.41</v>
      </c>
      <c r="D20" s="174">
        <f>ROUND(VALUE(SUBSTITUTE(実質収支比率等に係る経年分析!H$47,"▲","-")),2)</f>
        <v>45.51</v>
      </c>
      <c r="E20" s="174">
        <f>ROUND(VALUE(SUBSTITUTE(実質収支比率等に係る経年分析!I$47,"▲","-")),2)</f>
        <v>56.09</v>
      </c>
      <c r="F20" s="174">
        <f>ROUND(VALUE(SUBSTITUTE(実質収支比率等に係る経年分析!J$47,"▲","-")),2)</f>
        <v>55.78</v>
      </c>
    </row>
    <row r="21" spans="1:11" x14ac:dyDescent="0.15">
      <c r="A21" s="174" t="s">
        <v>54</v>
      </c>
      <c r="B21" s="174">
        <f>IF(ISNUMBER(VALUE(SUBSTITUTE(実質収支比率等に係る経年分析!F$49,"▲","-"))),ROUND(VALUE(SUBSTITUTE(実質収支比率等に係る経年分析!F$49,"▲","-")),2),NA())</f>
        <v>-1.75</v>
      </c>
      <c r="C21" s="174">
        <f>IF(ISNUMBER(VALUE(SUBSTITUTE(実質収支比率等に係る経年分析!G$49,"▲","-"))),ROUND(VALUE(SUBSTITUTE(実質収支比率等に係る経年分析!G$49,"▲","-")),2),NA())</f>
        <v>-3.35</v>
      </c>
      <c r="D21" s="174">
        <f>IF(ISNUMBER(VALUE(SUBSTITUTE(実質収支比率等に係る経年分析!H$49,"▲","-"))),ROUND(VALUE(SUBSTITUTE(実質収支比率等に係る経年分析!H$49,"▲","-")),2),NA())</f>
        <v>6.61</v>
      </c>
      <c r="E21" s="174">
        <f>IF(ISNUMBER(VALUE(SUBSTITUTE(実質収支比率等に係る経年分析!I$49,"▲","-"))),ROUND(VALUE(SUBSTITUTE(実質収支比率等に係る経年分析!I$49,"▲","-")),2),NA())</f>
        <v>6.19</v>
      </c>
      <c r="F21" s="174">
        <f>IF(ISNUMBER(VALUE(SUBSTITUTE(実質収支比率等に係る経年分析!J$49,"▲","-"))),ROUND(VALUE(SUBSTITUTE(実質収支比率等に係る経年分析!J$49,"▲","-")),2),NA())</f>
        <v>-1.49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0.28000000000000003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0.28000000000000003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井原市美星地区畑地かんがい給水事業特別会計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井原市下水道事業会計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井原市国民健康保険事業特別会計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3.74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1.1399999999999999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0.46</v>
      </c>
    </row>
    <row r="32" spans="1:11" x14ac:dyDescent="0.15">
      <c r="A32" s="175" t="str">
        <f>IF(連結実質赤字比率に係る赤字・黒字の構成分析!C$38="",NA(),連結実質赤字比率に係る赤字・黒字の構成分析!C$38)</f>
        <v>井原市工業用水道事業会計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0.89</v>
      </c>
    </row>
    <row r="33" spans="1:16" x14ac:dyDescent="0.15">
      <c r="A33" s="175" t="str">
        <f>IF(連結実質赤字比率に係る赤字・黒字の構成分析!C$37="",NA(),連結実質赤字比率に係る赤字・黒字の構成分析!C$37)</f>
        <v>井原市介護保険事業特別会計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5.15</v>
      </c>
    </row>
    <row r="35" spans="1:16" x14ac:dyDescent="0.15">
      <c r="A35" s="175" t="str">
        <f>IF(連結実質赤字比率に係る赤字・黒字の構成分析!C$35="",NA(),連結実質赤字比率に係る赤字・黒字の構成分析!C$35)</f>
        <v>井原市水道事業会計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9.0299999999999994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8.32</v>
      </c>
    </row>
    <row r="36" spans="1:16" x14ac:dyDescent="0.15">
      <c r="A36" s="175" t="str">
        <f>IF(連結実質赤字比率に係る赤字・黒字の構成分析!C$34="",NA(),連結実質赤字比率に係る赤字・黒字の構成分析!C$34)</f>
        <v>井原市病院事業会計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9.7799999999999994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10.119999999999999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2570</v>
      </c>
      <c r="E42" s="176"/>
      <c r="F42" s="176"/>
      <c r="G42" s="176">
        <f>'実質公債費比率（分子）の構造'!L$52</f>
        <v>2474</v>
      </c>
      <c r="H42" s="176"/>
      <c r="I42" s="176"/>
      <c r="J42" s="176">
        <f>'実質公債費比率（分子）の構造'!M$52</f>
        <v>2547</v>
      </c>
      <c r="K42" s="176"/>
      <c r="L42" s="176"/>
      <c r="M42" s="176">
        <f>'実質公債費比率（分子）の構造'!N$52</f>
        <v>2465</v>
      </c>
      <c r="N42" s="176"/>
      <c r="O42" s="176"/>
      <c r="P42" s="176">
        <f>'実質公債費比率（分子）の構造'!O$52</f>
        <v>2493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v>
      </c>
      <c r="C44" s="176"/>
      <c r="D44" s="176"/>
      <c r="E44" s="176">
        <f>'実質公債費比率（分子）の構造'!L$50</f>
        <v>18</v>
      </c>
      <c r="F44" s="176"/>
      <c r="G44" s="176"/>
      <c r="H44" s="176">
        <f>'実質公債費比率（分子）の構造'!M$50</f>
        <v>3</v>
      </c>
      <c r="I44" s="176"/>
      <c r="J44" s="176"/>
      <c r="K44" s="176">
        <f>'実質公債費比率（分子）の構造'!N$50</f>
        <v>17</v>
      </c>
      <c r="L44" s="176"/>
      <c r="M44" s="176"/>
      <c r="N44" s="176">
        <f>'実質公債費比率（分子）の構造'!O$50</f>
        <v>17</v>
      </c>
      <c r="O44" s="176"/>
      <c r="P44" s="176"/>
    </row>
    <row r="45" spans="1:16" x14ac:dyDescent="0.15">
      <c r="A45" s="176" t="s">
        <v>63</v>
      </c>
      <c r="B45" s="176">
        <f>'実質公債費比率（分子）の構造'!K$49</f>
        <v>46</v>
      </c>
      <c r="C45" s="176"/>
      <c r="D45" s="176"/>
      <c r="E45" s="176">
        <f>'実質公債費比率（分子）の構造'!L$49</f>
        <v>46</v>
      </c>
      <c r="F45" s="176"/>
      <c r="G45" s="176"/>
      <c r="H45" s="176">
        <f>'実質公債費比率（分子）の構造'!M$49</f>
        <v>46</v>
      </c>
      <c r="I45" s="176"/>
      <c r="J45" s="176"/>
      <c r="K45" s="176">
        <f>'実質公債費比率（分子）の構造'!N$49</f>
        <v>47</v>
      </c>
      <c r="L45" s="176"/>
      <c r="M45" s="176"/>
      <c r="N45" s="176">
        <f>'実質公債費比率（分子）の構造'!O$49</f>
        <v>47</v>
      </c>
      <c r="O45" s="176"/>
      <c r="P45" s="176"/>
    </row>
    <row r="46" spans="1:16" x14ac:dyDescent="0.15">
      <c r="A46" s="176" t="s">
        <v>64</v>
      </c>
      <c r="B46" s="176">
        <f>'実質公債費比率（分子）の構造'!K$48</f>
        <v>1522</v>
      </c>
      <c r="C46" s="176"/>
      <c r="D46" s="176"/>
      <c r="E46" s="176">
        <f>'実質公債費比率（分子）の構造'!L$48</f>
        <v>1475</v>
      </c>
      <c r="F46" s="176"/>
      <c r="G46" s="176"/>
      <c r="H46" s="176">
        <f>'実質公債費比率（分子）の構造'!M$48</f>
        <v>1441</v>
      </c>
      <c r="I46" s="176"/>
      <c r="J46" s="176"/>
      <c r="K46" s="176">
        <f>'実質公債費比率（分子）の構造'!N$48</f>
        <v>1507</v>
      </c>
      <c r="L46" s="176"/>
      <c r="M46" s="176"/>
      <c r="N46" s="176">
        <f>'実質公債費比率（分子）の構造'!O$48</f>
        <v>1541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1972</v>
      </c>
      <c r="C49" s="176"/>
      <c r="D49" s="176"/>
      <c r="E49" s="176">
        <f>'実質公債費比率（分子）の構造'!L$45</f>
        <v>1870</v>
      </c>
      <c r="F49" s="176"/>
      <c r="G49" s="176"/>
      <c r="H49" s="176">
        <f>'実質公債費比率（分子）の構造'!M$45</f>
        <v>1935</v>
      </c>
      <c r="I49" s="176"/>
      <c r="J49" s="176"/>
      <c r="K49" s="176">
        <f>'実質公債費比率（分子）の構造'!N$45</f>
        <v>1918</v>
      </c>
      <c r="L49" s="176"/>
      <c r="M49" s="176"/>
      <c r="N49" s="176">
        <f>'実質公債費比率（分子）の構造'!O$45</f>
        <v>2006</v>
      </c>
      <c r="O49" s="176"/>
      <c r="P49" s="176"/>
    </row>
    <row r="50" spans="1:16" x14ac:dyDescent="0.15">
      <c r="A50" s="176" t="s">
        <v>67</v>
      </c>
      <c r="B50" s="176" t="e">
        <f>NA()</f>
        <v>#N/A</v>
      </c>
      <c r="C50" s="176">
        <f>IF(ISNUMBER('実質公債費比率（分子）の構造'!K$53),'実質公債費比率（分子）の構造'!K$53,NA())</f>
        <v>981</v>
      </c>
      <c r="D50" s="176" t="e">
        <f>NA()</f>
        <v>#N/A</v>
      </c>
      <c r="E50" s="176" t="e">
        <f>NA()</f>
        <v>#N/A</v>
      </c>
      <c r="F50" s="176">
        <f>IF(ISNUMBER('実質公債費比率（分子）の構造'!L$53),'実質公債費比率（分子）の構造'!L$53,NA())</f>
        <v>935</v>
      </c>
      <c r="G50" s="176" t="e">
        <f>NA()</f>
        <v>#N/A</v>
      </c>
      <c r="H50" s="176" t="e">
        <f>NA()</f>
        <v>#N/A</v>
      </c>
      <c r="I50" s="176">
        <f>IF(ISNUMBER('実質公債費比率（分子）の構造'!M$53),'実質公債費比率（分子）の構造'!M$53,NA())</f>
        <v>878</v>
      </c>
      <c r="J50" s="176" t="e">
        <f>NA()</f>
        <v>#N/A</v>
      </c>
      <c r="K50" s="176" t="e">
        <f>NA()</f>
        <v>#N/A</v>
      </c>
      <c r="L50" s="176">
        <f>IF(ISNUMBER('実質公債費比率（分子）の構造'!N$53),'実質公債費比率（分子）の構造'!N$53,NA())</f>
        <v>1024</v>
      </c>
      <c r="M50" s="176" t="e">
        <f>NA()</f>
        <v>#N/A</v>
      </c>
      <c r="N50" s="176" t="e">
        <f>NA()</f>
        <v>#N/A</v>
      </c>
      <c r="O50" s="176">
        <f>IF(ISNUMBER('実質公債費比率（分子）の構造'!O$53),'実質公債費比率（分子）の構造'!O$53,NA())</f>
        <v>1118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22771</v>
      </c>
      <c r="E56" s="175"/>
      <c r="F56" s="175"/>
      <c r="G56" s="175">
        <f>'将来負担比率（分子）の構造'!J$52</f>
        <v>23376</v>
      </c>
      <c r="H56" s="175"/>
      <c r="I56" s="175"/>
      <c r="J56" s="175">
        <f>'将来負担比率（分子）の構造'!K$52</f>
        <v>23551</v>
      </c>
      <c r="K56" s="175"/>
      <c r="L56" s="175"/>
      <c r="M56" s="175">
        <f>'将来負担比率（分子）の構造'!L$52</f>
        <v>23865</v>
      </c>
      <c r="N56" s="175"/>
      <c r="O56" s="175"/>
      <c r="P56" s="175">
        <f>'将来負担比率（分子）の構造'!M$52</f>
        <v>23120</v>
      </c>
    </row>
    <row r="57" spans="1:16" x14ac:dyDescent="0.15">
      <c r="A57" s="175" t="s">
        <v>42</v>
      </c>
      <c r="B57" s="175"/>
      <c r="C57" s="175"/>
      <c r="D57" s="175">
        <f>'将来負担比率（分子）の構造'!I$51</f>
        <v>1404</v>
      </c>
      <c r="E57" s="175"/>
      <c r="F57" s="175"/>
      <c r="G57" s="175">
        <f>'将来負担比率（分子）の構造'!J$51</f>
        <v>1350</v>
      </c>
      <c r="H57" s="175"/>
      <c r="I57" s="175"/>
      <c r="J57" s="175">
        <f>'将来負担比率（分子）の構造'!K$51</f>
        <v>1370</v>
      </c>
      <c r="K57" s="175"/>
      <c r="L57" s="175"/>
      <c r="M57" s="175">
        <f>'将来負担比率（分子）の構造'!L$51</f>
        <v>1346</v>
      </c>
      <c r="N57" s="175"/>
      <c r="O57" s="175"/>
      <c r="P57" s="175">
        <f>'将来負担比率（分子）の構造'!M$51</f>
        <v>1330</v>
      </c>
    </row>
    <row r="58" spans="1:16" x14ac:dyDescent="0.15">
      <c r="A58" s="175" t="s">
        <v>41</v>
      </c>
      <c r="B58" s="175"/>
      <c r="C58" s="175"/>
      <c r="D58" s="175">
        <f>'将来負担比率（分子）の構造'!I$50</f>
        <v>14362</v>
      </c>
      <c r="E58" s="175"/>
      <c r="F58" s="175"/>
      <c r="G58" s="175">
        <f>'将来負担比率（分子）の構造'!J$50</f>
        <v>13401</v>
      </c>
      <c r="H58" s="175"/>
      <c r="I58" s="175"/>
      <c r="J58" s="175">
        <f>'将来負担比率（分子）の構造'!K$50</f>
        <v>12985</v>
      </c>
      <c r="K58" s="175"/>
      <c r="L58" s="175"/>
      <c r="M58" s="175">
        <f>'将来負担比率（分子）の構造'!L$50</f>
        <v>14340</v>
      </c>
      <c r="N58" s="175"/>
      <c r="O58" s="175"/>
      <c r="P58" s="175">
        <f>'将来負担比率（分子）の構造'!M$50</f>
        <v>15253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0</v>
      </c>
      <c r="F61" s="175"/>
      <c r="G61" s="175"/>
      <c r="H61" s="175">
        <f>'将来負担比率（分子）の構造'!K$46</f>
        <v>0</v>
      </c>
      <c r="I61" s="175"/>
      <c r="J61" s="175"/>
      <c r="K61" s="175">
        <f>'将来負担比率（分子）の構造'!L$46</f>
        <v>1</v>
      </c>
      <c r="L61" s="175"/>
      <c r="M61" s="175"/>
      <c r="N61" s="175">
        <f>'将来負担比率（分子）の構造'!M$46</f>
        <v>1</v>
      </c>
      <c r="O61" s="175"/>
      <c r="P61" s="175"/>
    </row>
    <row r="62" spans="1:16" x14ac:dyDescent="0.15">
      <c r="A62" s="175" t="s">
        <v>35</v>
      </c>
      <c r="B62" s="175">
        <f>'将来負担比率（分子）の構造'!I$45</f>
        <v>2822</v>
      </c>
      <c r="C62" s="175"/>
      <c r="D62" s="175"/>
      <c r="E62" s="175">
        <f>'将来負担比率（分子）の構造'!J$45</f>
        <v>2705</v>
      </c>
      <c r="F62" s="175"/>
      <c r="G62" s="175"/>
      <c r="H62" s="175">
        <f>'将来負担比率（分子）の構造'!K$45</f>
        <v>2651</v>
      </c>
      <c r="I62" s="175"/>
      <c r="J62" s="175"/>
      <c r="K62" s="175">
        <f>'将来負担比率（分子）の構造'!L$45</f>
        <v>2755</v>
      </c>
      <c r="L62" s="175"/>
      <c r="M62" s="175"/>
      <c r="N62" s="175">
        <f>'将来負担比率（分子）の構造'!M$45</f>
        <v>2627</v>
      </c>
      <c r="O62" s="175"/>
      <c r="P62" s="175"/>
    </row>
    <row r="63" spans="1:16" x14ac:dyDescent="0.15">
      <c r="A63" s="175" t="s">
        <v>34</v>
      </c>
      <c r="B63" s="175">
        <f>'将来負担比率（分子）の構造'!I$44</f>
        <v>510</v>
      </c>
      <c r="C63" s="175"/>
      <c r="D63" s="175"/>
      <c r="E63" s="175">
        <f>'将来負担比率（分子）の構造'!J$44</f>
        <v>471</v>
      </c>
      <c r="F63" s="175"/>
      <c r="G63" s="175"/>
      <c r="H63" s="175">
        <f>'将来負担比率（分子）の構造'!K$44</f>
        <v>431</v>
      </c>
      <c r="I63" s="175"/>
      <c r="J63" s="175"/>
      <c r="K63" s="175">
        <f>'将来負担比率（分子）の構造'!L$44</f>
        <v>390</v>
      </c>
      <c r="L63" s="175"/>
      <c r="M63" s="175"/>
      <c r="N63" s="175">
        <f>'将来負担比率（分子）の構造'!M$44</f>
        <v>349</v>
      </c>
      <c r="O63" s="175"/>
      <c r="P63" s="175"/>
    </row>
    <row r="64" spans="1:16" x14ac:dyDescent="0.15">
      <c r="A64" s="175" t="s">
        <v>33</v>
      </c>
      <c r="B64" s="175">
        <f>'将来負担比率（分子）の構造'!I$43</f>
        <v>15465</v>
      </c>
      <c r="C64" s="175"/>
      <c r="D64" s="175"/>
      <c r="E64" s="175">
        <f>'将来負担比率（分子）の構造'!J$43</f>
        <v>14881</v>
      </c>
      <c r="F64" s="175"/>
      <c r="G64" s="175"/>
      <c r="H64" s="175">
        <f>'将来負担比率（分子）の構造'!K$43</f>
        <v>13765</v>
      </c>
      <c r="I64" s="175"/>
      <c r="J64" s="175"/>
      <c r="K64" s="175">
        <f>'将来負担比率（分子）の構造'!L$43</f>
        <v>13067</v>
      </c>
      <c r="L64" s="175"/>
      <c r="M64" s="175"/>
      <c r="N64" s="175">
        <f>'将来負担比率（分子）の構造'!M$43</f>
        <v>12751</v>
      </c>
      <c r="O64" s="175"/>
      <c r="P64" s="175"/>
    </row>
    <row r="65" spans="1:16" x14ac:dyDescent="0.15">
      <c r="A65" s="175" t="s">
        <v>32</v>
      </c>
      <c r="B65" s="175">
        <f>'将来負担比率（分子）の構造'!I$42</f>
        <v>40</v>
      </c>
      <c r="C65" s="175"/>
      <c r="D65" s="175"/>
      <c r="E65" s="175">
        <f>'将来負担比率（分子）の構造'!J$42</f>
        <v>36</v>
      </c>
      <c r="F65" s="175"/>
      <c r="G65" s="175"/>
      <c r="H65" s="175">
        <f>'将来負担比率（分子）の構造'!K$42</f>
        <v>59</v>
      </c>
      <c r="I65" s="175"/>
      <c r="J65" s="175"/>
      <c r="K65" s="175">
        <f>'将来負担比率（分子）の構造'!L$42</f>
        <v>55</v>
      </c>
      <c r="L65" s="175"/>
      <c r="M65" s="175"/>
      <c r="N65" s="175">
        <f>'将来負担比率（分子）の構造'!M$42</f>
        <v>51</v>
      </c>
      <c r="O65" s="175"/>
      <c r="P65" s="175"/>
    </row>
    <row r="66" spans="1:16" x14ac:dyDescent="0.15">
      <c r="A66" s="175" t="s">
        <v>31</v>
      </c>
      <c r="B66" s="175">
        <f>'将来負担比率（分子）の構造'!I$41</f>
        <v>18195</v>
      </c>
      <c r="C66" s="175"/>
      <c r="D66" s="175"/>
      <c r="E66" s="175">
        <f>'将来負担比率（分子）の構造'!J$41</f>
        <v>19680</v>
      </c>
      <c r="F66" s="175"/>
      <c r="G66" s="175"/>
      <c r="H66" s="175">
        <f>'将来負担比率（分子）の構造'!K$41</f>
        <v>21227</v>
      </c>
      <c r="I66" s="175"/>
      <c r="J66" s="175"/>
      <c r="K66" s="175">
        <f>'将来負担比率（分子）の構造'!L$41</f>
        <v>22245</v>
      </c>
      <c r="L66" s="175"/>
      <c r="M66" s="175"/>
      <c r="N66" s="175">
        <f>'将来負担比率（分子）の構造'!M$41</f>
        <v>21857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227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5980</v>
      </c>
      <c r="C72" s="179">
        <f>基金残高に係る経年分析!G55</f>
        <v>7147</v>
      </c>
      <c r="D72" s="179">
        <f>基金残高に係る経年分析!H55</f>
        <v>7108</v>
      </c>
    </row>
    <row r="73" spans="1:16" x14ac:dyDescent="0.15">
      <c r="A73" s="178" t="s">
        <v>74</v>
      </c>
      <c r="B73" s="179">
        <f>基金残高に係る経年分析!F56</f>
        <v>842</v>
      </c>
      <c r="C73" s="179">
        <f>基金残高に係る経年分析!G56</f>
        <v>788</v>
      </c>
      <c r="D73" s="179">
        <f>基金残高に係る経年分析!H56</f>
        <v>1195</v>
      </c>
    </row>
    <row r="74" spans="1:16" x14ac:dyDescent="0.15">
      <c r="A74" s="178" t="s">
        <v>75</v>
      </c>
      <c r="B74" s="179">
        <f>基金残高に係る経年分析!F57</f>
        <v>6399</v>
      </c>
      <c r="C74" s="179">
        <f>基金残高に係る経年分析!G57</f>
        <v>6507</v>
      </c>
      <c r="D74" s="179">
        <f>基金残高に係る経年分析!H57</f>
        <v>6448</v>
      </c>
    </row>
  </sheetData>
  <sheetProtection algorithmName="SHA-512" hashValue="3CyoY3o5v47L8l+WnaX5P4Q/GRfnC1IWmcYwQ2A5OcZkjhArL8Z2Uy2FHDkju+3mrBh0/wrD/BlkeEkiPM6ZYw==" saltValue="jTOkdzIRF8RdANEdIkih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2025-03-07T06:40:07Z</cp:lastPrinted>
  <dcterms:created xsi:type="dcterms:W3CDTF">2025-02-19T04:08:40Z</dcterms:created>
  <dcterms:modified xsi:type="dcterms:W3CDTF">2025-03-14T02:49:05Z</dcterms:modified>
  <cp:category/>
</cp:coreProperties>
</file>