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5 地域医療体制整備班\50_周産期医療\05_補助事業\12_経済対策（周産期、小児関係）\R7補正\04_事業計画\02_医療機関へ\01_分娩取扱施設支援事業\"/>
    </mc:Choice>
  </mc:AlternateContent>
  <xr:revisionPtr revIDLastSave="0" documentId="13_ncr:1_{B3374F70-78A3-48BC-82EC-09C144ABC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本情報（必ず入力）" sheetId="3" r:id="rId1"/>
    <sheet name="チェックシート" sheetId="1" r:id="rId2"/>
    <sheet name="分娩取扱施設支援事業（入力不要）" sheetId="4" r:id="rId3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1">チェックシート!$A$1:$M$52</definedName>
    <definedName name="_xlnm.Print_Area" localSheetId="0">'基本情報（必ず入力）'!$A$1:$I$12</definedName>
    <definedName name="_xlnm.Print_Area" localSheetId="2">'分娩取扱施設支援事業（入力不要）'!$A$1:$Q$52</definedName>
    <definedName name="_xlnm.Print_Area">#REF!</definedName>
    <definedName name="_xlnm.Print_Titles" localSheetId="2">'分娩取扱施設支援事業（入力不要）'!$1:$3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4" l="1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4" i="4"/>
  <c r="O13" i="4"/>
  <c r="L15" i="4" l="1"/>
  <c r="G15" i="4"/>
  <c r="F15" i="4"/>
  <c r="M14" i="4"/>
  <c r="E15" i="4"/>
  <c r="C15" i="4"/>
  <c r="M34" i="4"/>
  <c r="K34" i="4"/>
  <c r="H34" i="4"/>
  <c r="M33" i="4"/>
  <c r="K33" i="4"/>
  <c r="H33" i="4"/>
  <c r="M32" i="4"/>
  <c r="K32" i="4"/>
  <c r="N32" i="4" s="1"/>
  <c r="P32" i="4" s="1"/>
  <c r="H32" i="4"/>
  <c r="M31" i="4"/>
  <c r="N31" i="4" s="1"/>
  <c r="P31" i="4" s="1"/>
  <c r="K31" i="4"/>
  <c r="H31" i="4"/>
  <c r="M30" i="4"/>
  <c r="N30" i="4" s="1"/>
  <c r="P30" i="4" s="1"/>
  <c r="K30" i="4"/>
  <c r="H30" i="4"/>
  <c r="M29" i="4"/>
  <c r="K29" i="4"/>
  <c r="H29" i="4"/>
  <c r="M28" i="4"/>
  <c r="K28" i="4"/>
  <c r="N28" i="4" s="1"/>
  <c r="P28" i="4" s="1"/>
  <c r="H28" i="4"/>
  <c r="M27" i="4"/>
  <c r="K27" i="4"/>
  <c r="N27" i="4" s="1"/>
  <c r="P27" i="4" s="1"/>
  <c r="H27" i="4"/>
  <c r="M26" i="4"/>
  <c r="K26" i="4"/>
  <c r="H26" i="4"/>
  <c r="M25" i="4"/>
  <c r="K25" i="4"/>
  <c r="N25" i="4" s="1"/>
  <c r="P25" i="4" s="1"/>
  <c r="H25" i="4"/>
  <c r="M24" i="4"/>
  <c r="K24" i="4"/>
  <c r="N24" i="4" s="1"/>
  <c r="P24" i="4" s="1"/>
  <c r="H24" i="4"/>
  <c r="M23" i="4"/>
  <c r="K23" i="4"/>
  <c r="H23" i="4"/>
  <c r="M22" i="4"/>
  <c r="K22" i="4"/>
  <c r="H22" i="4"/>
  <c r="M21" i="4"/>
  <c r="K21" i="4"/>
  <c r="N21" i="4" s="1"/>
  <c r="P21" i="4" s="1"/>
  <c r="H21" i="4"/>
  <c r="M20" i="4"/>
  <c r="K20" i="4"/>
  <c r="N20" i="4" s="1"/>
  <c r="P20" i="4" s="1"/>
  <c r="H20" i="4"/>
  <c r="M19" i="4"/>
  <c r="K19" i="4"/>
  <c r="N19" i="4" s="1"/>
  <c r="P19" i="4" s="1"/>
  <c r="H19" i="4"/>
  <c r="M18" i="4"/>
  <c r="K18" i="4"/>
  <c r="N18" i="4" s="1"/>
  <c r="P18" i="4" s="1"/>
  <c r="H18" i="4"/>
  <c r="M17" i="4"/>
  <c r="K17" i="4"/>
  <c r="N17" i="4" s="1"/>
  <c r="P17" i="4" s="1"/>
  <c r="H17" i="4"/>
  <c r="M16" i="4"/>
  <c r="K16" i="4"/>
  <c r="N16" i="4" s="1"/>
  <c r="P16" i="4" s="1"/>
  <c r="H16" i="4"/>
  <c r="K14" i="4"/>
  <c r="N14" i="4" s="1"/>
  <c r="P14" i="4" s="1"/>
  <c r="H14" i="4"/>
  <c r="M13" i="4"/>
  <c r="K13" i="4"/>
  <c r="N13" i="4" s="1"/>
  <c r="P13" i="4" s="1"/>
  <c r="H13" i="4"/>
  <c r="N26" i="4" l="1"/>
  <c r="P26" i="4" s="1"/>
  <c r="N34" i="4"/>
  <c r="P34" i="4" s="1"/>
  <c r="N29" i="4"/>
  <c r="P29" i="4" s="1"/>
  <c r="N22" i="4"/>
  <c r="P22" i="4" s="1"/>
  <c r="N33" i="4"/>
  <c r="P33" i="4" s="1"/>
  <c r="N23" i="4"/>
  <c r="P23" i="4" s="1"/>
  <c r="C30" i="1"/>
  <c r="H15" i="4" s="1"/>
  <c r="C12" i="1"/>
  <c r="C41" i="1" l="1"/>
  <c r="I15" i="4" s="1"/>
  <c r="K15" i="4" l="1"/>
  <c r="M15" i="4"/>
  <c r="C35" i="1"/>
  <c r="N15" i="4" l="1"/>
  <c r="O15" i="4" l="1"/>
  <c r="P15" i="4" s="1"/>
</calcChain>
</file>

<file path=xl/sharedStrings.xml><?xml version="1.0" encoding="utf-8"?>
<sst xmlns="http://schemas.openxmlformats.org/spreadsheetml/2006/main" count="102" uniqueCount="66">
  <si>
    <t>件</t>
    <rPh sb="0" eb="1">
      <t>ｹﾝ</t>
    </rPh>
    <phoneticPr fontId="3" type="noConversion"/>
  </si>
  <si>
    <t>＜補助金判定＞</t>
    <rPh sb="1" eb="4">
      <t>ﾎｼﾞｮｷﾝ</t>
    </rPh>
    <rPh sb="4" eb="6">
      <t>ﾊﾝﾃｲ</t>
    </rPh>
    <phoneticPr fontId="3" type="noConversion"/>
  </si>
  <si>
    <t>（自動計算）</t>
    <rPh sb="1" eb="3">
      <t>ｼﾞﾄﾞｳ</t>
    </rPh>
    <rPh sb="3" eb="5">
      <t>ｹｲｻﾝ</t>
    </rPh>
    <phoneticPr fontId="3" type="noConversion"/>
  </si>
  <si>
    <t>増減割合が－５％以上の場合は補助金対象となります。
－５％未満の場合は、補助金対象外のため調査終了です。</t>
    <rPh sb="29" eb="31">
      <t>ﾐﾏﾝ</t>
    </rPh>
    <rPh sb="32" eb="34">
      <t>ﾊﾞｱｲ</t>
    </rPh>
    <rPh sb="36" eb="39">
      <t>ﾎｼﾞｮｷﾝ</t>
    </rPh>
    <rPh sb="39" eb="42">
      <t>ﾀｲｼｮｳｶﾞｲ</t>
    </rPh>
    <rPh sb="45" eb="49">
      <t>ﾁｮｳｻｼｭｳﾘｮｳ</t>
    </rPh>
    <phoneticPr fontId="3" type="noConversion"/>
  </si>
  <si>
    <t>×</t>
    <phoneticPr fontId="12"/>
  </si>
  <si>
    <t>イ.都道府県が補助する事業（間接補助）</t>
    <rPh sb="2" eb="4">
      <t>トドウ</t>
    </rPh>
    <rPh sb="4" eb="6">
      <t>フケン</t>
    </rPh>
    <rPh sb="7" eb="9">
      <t>ホジョ</t>
    </rPh>
    <rPh sb="11" eb="13">
      <t>ジギョウ</t>
    </rPh>
    <rPh sb="14" eb="16">
      <t>カンセツ</t>
    </rPh>
    <rPh sb="16" eb="18">
      <t>ホジョ</t>
    </rPh>
    <phoneticPr fontId="14"/>
  </si>
  <si>
    <t>分娩数減少率（５～15）</t>
    <phoneticPr fontId="12"/>
  </si>
  <si>
    <t>〇</t>
    <phoneticPr fontId="12"/>
  </si>
  <si>
    <t>ア.都道府県が行う事業（直接補助）</t>
    <rPh sb="2" eb="6">
      <t>トドウフケン</t>
    </rPh>
    <rPh sb="7" eb="8">
      <t>オコナ</t>
    </rPh>
    <rPh sb="9" eb="11">
      <t>ジギョウ</t>
    </rPh>
    <rPh sb="12" eb="14">
      <t>チョクセツ</t>
    </rPh>
    <rPh sb="14" eb="16">
      <t>ホジョ</t>
    </rPh>
    <phoneticPr fontId="14"/>
  </si>
  <si>
    <t>合計</t>
  </si>
  <si>
    <t>　</t>
  </si>
  <si>
    <t>労働産院</t>
    <rPh sb="0" eb="2">
      <t>ロウドウ</t>
    </rPh>
    <rPh sb="2" eb="4">
      <t>サンイン</t>
    </rPh>
    <phoneticPr fontId="14"/>
  </si>
  <si>
    <t>記入例２</t>
    <rPh sb="0" eb="2">
      <t>キニュウ</t>
    </rPh>
    <rPh sb="2" eb="3">
      <t>レイ</t>
    </rPh>
    <phoneticPr fontId="14"/>
  </si>
  <si>
    <t>厚生病院</t>
    <rPh sb="0" eb="2">
      <t>コウセイ</t>
    </rPh>
    <rPh sb="2" eb="4">
      <t>ビョウイン</t>
    </rPh>
    <phoneticPr fontId="14"/>
  </si>
  <si>
    <t>記入例１</t>
    <rPh sb="0" eb="2">
      <t>キニュウ</t>
    </rPh>
    <rPh sb="2" eb="3">
      <t>レイ</t>
    </rPh>
    <phoneticPr fontId="14"/>
  </si>
  <si>
    <t>円</t>
    <rPh sb="0" eb="1">
      <t>エン</t>
    </rPh>
    <phoneticPr fontId="12"/>
  </si>
  <si>
    <t>選択</t>
    <rPh sb="0" eb="2">
      <t>センタク</t>
    </rPh>
    <phoneticPr fontId="14"/>
  </si>
  <si>
    <t>％</t>
    <phoneticPr fontId="12"/>
  </si>
  <si>
    <t>件</t>
    <rPh sb="0" eb="1">
      <t>ケン</t>
    </rPh>
    <phoneticPr fontId="12"/>
  </si>
  <si>
    <t>F＝C,Eの最少額</t>
    <rPh sb="6" eb="8">
      <t>サイショウ</t>
    </rPh>
    <rPh sb="8" eb="9">
      <t>ガク</t>
    </rPh>
    <phoneticPr fontId="12"/>
  </si>
  <si>
    <t>E=D*A/100</t>
    <phoneticPr fontId="12"/>
  </si>
  <si>
    <t>D</t>
    <phoneticPr fontId="12"/>
  </si>
  <si>
    <t>C＝A*B</t>
    <phoneticPr fontId="12"/>
  </si>
  <si>
    <t>B</t>
    <phoneticPr fontId="12"/>
  </si>
  <si>
    <t>A</t>
    <phoneticPr fontId="12"/>
  </si>
  <si>
    <t>備考</t>
  </si>
  <si>
    <t>国庫補助
所要額
(千円未満切り捨て)</t>
    <rPh sb="10" eb="11">
      <t>セン</t>
    </rPh>
    <rPh sb="11" eb="14">
      <t>エンミマン</t>
    </rPh>
    <rPh sb="14" eb="15">
      <t>キ</t>
    </rPh>
    <rPh sb="16" eb="17">
      <t>ス</t>
    </rPh>
    <phoneticPr fontId="12"/>
  </si>
  <si>
    <t>国庫補助
基本額</t>
    <phoneticPr fontId="12"/>
  </si>
  <si>
    <t>選定額</t>
    <phoneticPr fontId="12"/>
  </si>
  <si>
    <t>対象経費の
支出予定額</t>
    <phoneticPr fontId="12"/>
  </si>
  <si>
    <t>分娩取扱施設の運営に必要な医師・看護師・助産師に係る下記の経費
・職員基本給
・職員諸手当
・諸謝金
・社会保険料</t>
    <phoneticPr fontId="12"/>
  </si>
  <si>
    <t>基準額</t>
    <rPh sb="0" eb="2">
      <t>キジュン</t>
    </rPh>
    <rPh sb="2" eb="3">
      <t>ガク</t>
    </rPh>
    <phoneticPr fontId="12"/>
  </si>
  <si>
    <t>補助単価</t>
    <rPh sb="0" eb="2">
      <t>ホジョ</t>
    </rPh>
    <rPh sb="2" eb="4">
      <t>タンカ</t>
    </rPh>
    <phoneticPr fontId="12"/>
  </si>
  <si>
    <t>令和６年度における分娩取扱件数が、令和５年度における分娩取扱件数の前年比（ｰ５％以上、ｰ15％が上限）</t>
    <rPh sb="33" eb="35">
      <t>ゼンネン</t>
    </rPh>
    <rPh sb="35" eb="36">
      <t>ヒ</t>
    </rPh>
    <rPh sb="40" eb="42">
      <t>イジョウ</t>
    </rPh>
    <rPh sb="48" eb="50">
      <t>ジョウゲン</t>
    </rPh>
    <phoneticPr fontId="14"/>
  </si>
  <si>
    <t>令和
６年度の分娩取扱件数</t>
    <rPh sb="7" eb="9">
      <t>ブンベン</t>
    </rPh>
    <rPh sb="9" eb="11">
      <t>トリアツカイ</t>
    </rPh>
    <rPh sb="11" eb="13">
      <t>ケンスウ</t>
    </rPh>
    <phoneticPr fontId="12"/>
  </si>
  <si>
    <t>令和
５年度の分娩取扱件数</t>
    <phoneticPr fontId="12"/>
  </si>
  <si>
    <t>補助方法</t>
    <phoneticPr fontId="12"/>
  </si>
  <si>
    <t>医療機関名</t>
    <rPh sb="0" eb="2">
      <t>イリョウ</t>
    </rPh>
    <rPh sb="2" eb="4">
      <t>キカン</t>
    </rPh>
    <rPh sb="4" eb="5">
      <t>メイ</t>
    </rPh>
    <phoneticPr fontId="12"/>
  </si>
  <si>
    <t>No</t>
  </si>
  <si>
    <t>←都道府県名を選択</t>
    <phoneticPr fontId="12"/>
  </si>
  <si>
    <t>厚労省記載もしくは自動計算される箇所（入力不要）</t>
    <rPh sb="0" eb="3">
      <t>コウロウショウ</t>
    </rPh>
    <rPh sb="3" eb="5">
      <t>キサイ</t>
    </rPh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14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</si>
  <si>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14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</si>
  <si>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14"/>
  </si>
  <si>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14"/>
  </si>
  <si>
    <t>円</t>
    <rPh sb="0" eb="1">
      <t>ｴﾝ</t>
    </rPh>
    <phoneticPr fontId="3" type="noConversion"/>
  </si>
  <si>
    <t>⑤　分娩数減少率</t>
    <rPh sb="2" eb="5">
      <t>ﾌﾞﾝﾍﾞﾝｽｳ</t>
    </rPh>
    <rPh sb="5" eb="8">
      <t>ｹﾞﾝｼｮｳﾘﾂ</t>
    </rPh>
    <phoneticPr fontId="3" type="noConversion"/>
  </si>
  <si>
    <t>⑥　分娩取扱施設の運営に必要な医師・看護師・助産師に係る経費の令和７年度分の見込み額を
　　記入してください。　（職員基本給、職員諸手当、諸謝金、社会保険料）</t>
    <rPh sb="2" eb="4">
      <t>ﾌﾞﾝﾍﾞﾝ</t>
    </rPh>
    <rPh sb="28" eb="30">
      <t>ｹｲﾋ</t>
    </rPh>
    <rPh sb="31" eb="33">
      <t>ﾚｲﾜ</t>
    </rPh>
    <rPh sb="34" eb="37">
      <t>ﾈﾝﾄﾞﾌﾞﾝ</t>
    </rPh>
    <rPh sb="38" eb="40">
      <t>ﾐｺ</t>
    </rPh>
    <rPh sb="41" eb="42">
      <t>ｶﾞｸ</t>
    </rPh>
    <rPh sb="46" eb="48">
      <t>ｷﾆｭｳ</t>
    </rPh>
    <phoneticPr fontId="3" type="noConversion"/>
  </si>
  <si>
    <t>①　令和７年４月１日～９月３０日までの分娩取扱件数は何件ですか。</t>
    <rPh sb="2" eb="4">
      <t>ﾚｲﾜ</t>
    </rPh>
    <rPh sb="5" eb="6">
      <t>ﾈﾝ</t>
    </rPh>
    <rPh sb="7" eb="8">
      <t>ｶﾞﾂ</t>
    </rPh>
    <rPh sb="9" eb="10">
      <t>ﾆﾁ</t>
    </rPh>
    <rPh sb="12" eb="13">
      <t>ｶﾞﾂ</t>
    </rPh>
    <rPh sb="15" eb="16">
      <t>ﾆﾁ</t>
    </rPh>
    <rPh sb="19" eb="21">
      <t>ﾌﾞﾝﾍﾞﾝ</t>
    </rPh>
    <rPh sb="21" eb="23">
      <t>ﾄﾘｱﾂｶ</t>
    </rPh>
    <rPh sb="23" eb="25">
      <t>ｹﾝｽｳ</t>
    </rPh>
    <rPh sb="26" eb="28">
      <t>ﾅﾝｹﾝ</t>
    </rPh>
    <phoneticPr fontId="3" type="noConversion"/>
  </si>
  <si>
    <t>施設名</t>
    <rPh sb="0" eb="2">
      <t>シセツ</t>
    </rPh>
    <rPh sb="2" eb="3">
      <t>メイ</t>
    </rPh>
    <phoneticPr fontId="12"/>
  </si>
  <si>
    <t>所在地</t>
    <rPh sb="0" eb="3">
      <t>ショザイチ</t>
    </rPh>
    <phoneticPr fontId="12"/>
  </si>
  <si>
    <t>部署名</t>
    <rPh sb="0" eb="3">
      <t>ブショメイ</t>
    </rPh>
    <phoneticPr fontId="12"/>
  </si>
  <si>
    <t>担当者名</t>
    <rPh sb="0" eb="3">
      <t>タントウシャ</t>
    </rPh>
    <rPh sb="3" eb="4">
      <t>メイ</t>
    </rPh>
    <phoneticPr fontId="12"/>
  </si>
  <si>
    <t>電話番号</t>
    <rPh sb="0" eb="4">
      <t>デンワバンゴウ</t>
    </rPh>
    <phoneticPr fontId="12"/>
  </si>
  <si>
    <t>メールアドレス</t>
    <phoneticPr fontId="12"/>
  </si>
  <si>
    <t>令和７年４月１日～９月30日までの分娩取扱件数が25件以上であること</t>
    <phoneticPr fontId="12"/>
  </si>
  <si>
    <t>分娩数減少率
（５～15で選択）
※小数点以下は切り捨て</t>
    <rPh sb="13" eb="15">
      <t>センタク</t>
    </rPh>
    <rPh sb="18" eb="21">
      <t>ショウスウテン</t>
    </rPh>
    <rPh sb="21" eb="23">
      <t>イカ</t>
    </rPh>
    <rPh sb="24" eb="25">
      <t>キ</t>
    </rPh>
    <rPh sb="26" eb="27">
      <t>ス</t>
    </rPh>
    <phoneticPr fontId="12"/>
  </si>
  <si>
    <t>〇</t>
  </si>
  <si>
    <t>25件未満は補助金対象外となります。
補助対象外と表示された場合は調査終了です。</t>
    <rPh sb="2" eb="3">
      <t>ｹﾝ</t>
    </rPh>
    <rPh sb="3" eb="5">
      <t>ﾐﾏﾝ</t>
    </rPh>
    <rPh sb="6" eb="12">
      <t>ﾎｼﾞｮｷﾝﾀｲｼｮｳｶﾞｲ</t>
    </rPh>
    <rPh sb="19" eb="24">
      <t>ﾎｼﾞｮﾀｲｼｮｳｶﾞｲ</t>
    </rPh>
    <rPh sb="25" eb="27">
      <t>ﾋｮｳｼﾞ</t>
    </rPh>
    <rPh sb="30" eb="32">
      <t>ﾊﾞｱｲ</t>
    </rPh>
    <rPh sb="33" eb="37">
      <t>ﾁｮｳｻｼｭｳﾘｮｳ</t>
    </rPh>
    <phoneticPr fontId="3" type="noConversion"/>
  </si>
  <si>
    <t>②　令和５年度の分娩取扱件数（令和５年４月１日～令和６年３月３１日までの件数）</t>
    <rPh sb="2" eb="4">
      <t>ﾚｲﾜ</t>
    </rPh>
    <rPh sb="5" eb="7">
      <t>ﾈﾝﾄﾞ</t>
    </rPh>
    <rPh sb="8" eb="10">
      <t>ﾌﾞﾝﾍﾞﾝ</t>
    </rPh>
    <rPh sb="10" eb="12">
      <t>ﾄﾘｱﾂｶ</t>
    </rPh>
    <rPh sb="12" eb="14">
      <t>ｹﾝｽｳ</t>
    </rPh>
    <rPh sb="15" eb="17">
      <t>ﾚｲﾜ</t>
    </rPh>
    <rPh sb="18" eb="19">
      <t>ﾈﾝ</t>
    </rPh>
    <rPh sb="20" eb="21">
      <t>ｶﾞﾂ</t>
    </rPh>
    <rPh sb="22" eb="23">
      <t>ﾆﾁ</t>
    </rPh>
    <rPh sb="24" eb="26">
      <t>ﾚｲﾜ</t>
    </rPh>
    <rPh sb="27" eb="28">
      <t>ﾈﾝ</t>
    </rPh>
    <rPh sb="29" eb="30">
      <t>ｶﾞﾂ</t>
    </rPh>
    <rPh sb="32" eb="33">
      <t>ﾆﾁ</t>
    </rPh>
    <rPh sb="36" eb="38">
      <t>ｹﾝｽｳ</t>
    </rPh>
    <phoneticPr fontId="3" type="noConversion"/>
  </si>
  <si>
    <t>③　令和６年度の分娩取扱件数（令和６年４月１日～令和７年３月３１日までの件数）</t>
    <rPh sb="2" eb="4">
      <t>ﾚｲﾜ</t>
    </rPh>
    <rPh sb="5" eb="7">
      <t>ﾈﾝﾄﾞ</t>
    </rPh>
    <rPh sb="8" eb="10">
      <t>ﾌﾞﾝﾍﾞﾝ</t>
    </rPh>
    <rPh sb="10" eb="12">
      <t>ﾄﾘｱﾂｶ</t>
    </rPh>
    <rPh sb="12" eb="14">
      <t>ｹﾝｽｳ</t>
    </rPh>
    <rPh sb="24" eb="26">
      <t>ﾚｲﾜ</t>
    </rPh>
    <rPh sb="27" eb="28">
      <t>ﾈﾝ</t>
    </rPh>
    <phoneticPr fontId="3" type="noConversion"/>
  </si>
  <si>
    <t>（③-②）/②</t>
    <phoneticPr fontId="3" type="noConversion"/>
  </si>
  <si>
    <t>分娩取扱施設支援事業調査表</t>
    <rPh sb="0" eb="2">
      <t>ブンベン</t>
    </rPh>
    <rPh sb="2" eb="4">
      <t>トリアツカ</t>
    </rPh>
    <rPh sb="4" eb="6">
      <t>シセツ</t>
    </rPh>
    <rPh sb="6" eb="10">
      <t>シエンジギョウ</t>
    </rPh>
    <rPh sb="10" eb="13">
      <t>チョウサヒョウ</t>
    </rPh>
    <phoneticPr fontId="9"/>
  </si>
  <si>
    <t>④　令和６年度分娩取扱件数と、令和５年度分娩取扱件数とを比較した増減割合</t>
    <rPh sb="2" eb="4">
      <t>ﾚｲﾜ</t>
    </rPh>
    <rPh sb="5" eb="7">
      <t>ﾈﾝﾄﾞ</t>
    </rPh>
    <rPh sb="7" eb="9">
      <t>ﾌﾞﾝﾍﾞﾝ</t>
    </rPh>
    <rPh sb="9" eb="11">
      <t>ﾄﾘｱﾂｶ</t>
    </rPh>
    <rPh sb="11" eb="13">
      <t>ｹﾝｽｳ</t>
    </rPh>
    <rPh sb="15" eb="17">
      <t>ﾚｲﾜ</t>
    </rPh>
    <rPh sb="18" eb="20">
      <t>ﾈﾝﾄﾞ</t>
    </rPh>
    <rPh sb="20" eb="22">
      <t>ﾌﾞﾝﾍﾞﾝ</t>
    </rPh>
    <rPh sb="22" eb="24">
      <t>ﾄﾘｱﾂｶ</t>
    </rPh>
    <rPh sb="24" eb="26">
      <t>ｹﾝｽｳ</t>
    </rPh>
    <rPh sb="28" eb="30">
      <t>ﾋｶｸ</t>
    </rPh>
    <rPh sb="32" eb="34">
      <t>ｿﾞｳｹﾞﾝ</t>
    </rPh>
    <rPh sb="34" eb="36">
      <t>ﾜﾘｱｲ</t>
    </rPh>
    <phoneticPr fontId="3" type="noConversion"/>
  </si>
  <si>
    <t>上限は１５となります。</t>
    <rPh sb="0" eb="2">
      <t>ｼﾞｮｳｹﾞﾝ</t>
    </rPh>
    <phoneticPr fontId="3" type="noConversion"/>
  </si>
  <si>
    <t>G=F</t>
    <phoneticPr fontId="12"/>
  </si>
  <si>
    <t>H＝G×補助率１/２</t>
    <rPh sb="4" eb="6">
      <t>ホジョ</t>
    </rPh>
    <rPh sb="6" eb="7">
      <t>リツ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</si>
</sst>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#,##0_ "/>
  </numFmts>
  <fonts count="23" x14ac:knownFonts="1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name val="メイリオ"/>
      <family val="3"/>
    </font>
    <font>
      <sz val="11"/>
      <color rgb="FF000000"/>
      <name val="メイリオ"/>
      <family val="3"/>
    </font>
    <font>
      <b/>
      <sz val="22"/>
      <color theme="1"/>
      <name val="メイリオ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rgb="FF00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8">
    <xf numFmtId="0" fontId="0" fillId="0" borderId="0"/>
    <xf numFmtId="38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5" fillId="0" borderId="0"/>
    <xf numFmtId="9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/>
    <xf numFmtId="0" fontId="1" fillId="0" borderId="0">
      <alignment vertical="center"/>
    </xf>
  </cellStyleXfs>
  <cellXfs count="156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2" applyAlignment="1">
      <alignment horizontal="center" vertical="center" wrapText="1"/>
    </xf>
    <xf numFmtId="0" fontId="8" fillId="3" borderId="0" xfId="2" applyFill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3" fillId="0" borderId="20" xfId="3" applyFont="1" applyBorder="1" applyAlignment="1">
      <alignment horizontal="center" vertical="center" wrapText="1"/>
    </xf>
    <xf numFmtId="0" fontId="8" fillId="0" borderId="21" xfId="2" applyBorder="1" applyAlignment="1">
      <alignment horizontal="center" vertical="center" wrapText="1"/>
    </xf>
    <xf numFmtId="0" fontId="13" fillId="0" borderId="22" xfId="3" applyFont="1" applyBorder="1" applyAlignment="1">
      <alignment horizontal="center" vertical="center" wrapText="1"/>
    </xf>
    <xf numFmtId="0" fontId="8" fillId="0" borderId="23" xfId="2" applyBorder="1" applyAlignment="1">
      <alignment horizontal="center" vertical="center" wrapText="1"/>
    </xf>
    <xf numFmtId="0" fontId="8" fillId="4" borderId="23" xfId="2" applyFill="1" applyBorder="1" applyAlignment="1">
      <alignment horizontal="center" vertical="center" wrapText="1"/>
    </xf>
    <xf numFmtId="0" fontId="8" fillId="4" borderId="24" xfId="2" applyFill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178" fontId="16" fillId="5" borderId="1" xfId="2" applyNumberFormat="1" applyFont="1" applyFill="1" applyBorder="1" applyAlignment="1">
      <alignment horizontal="center" vertical="center" wrapText="1"/>
    </xf>
    <xf numFmtId="0" fontId="16" fillId="7" borderId="5" xfId="2" applyFont="1" applyFill="1" applyBorder="1" applyAlignment="1">
      <alignment horizontal="center" vertical="center" wrapText="1"/>
    </xf>
    <xf numFmtId="176" fontId="16" fillId="5" borderId="1" xfId="4" applyNumberFormat="1" applyFont="1" applyFill="1" applyBorder="1" applyAlignment="1">
      <alignment horizontal="center" vertical="center" wrapText="1"/>
    </xf>
    <xf numFmtId="0" fontId="16" fillId="7" borderId="3" xfId="2" applyFont="1" applyFill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6" fillId="7" borderId="7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6" fillId="7" borderId="25" xfId="2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3" borderId="28" xfId="2" applyFont="1" applyFill="1" applyBorder="1" applyAlignment="1">
      <alignment horizontal="center" vertical="center" wrapText="1"/>
    </xf>
    <xf numFmtId="178" fontId="16" fillId="5" borderId="20" xfId="2" applyNumberFormat="1" applyFont="1" applyFill="1" applyBorder="1" applyAlignment="1">
      <alignment horizontal="center" vertical="center" wrapText="1"/>
    </xf>
    <xf numFmtId="178" fontId="16" fillId="3" borderId="3" xfId="2" applyNumberFormat="1" applyFont="1" applyFill="1" applyBorder="1" applyAlignment="1">
      <alignment horizontal="center" vertical="center" wrapText="1"/>
    </xf>
    <xf numFmtId="0" fontId="16" fillId="3" borderId="3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78" fontId="16" fillId="3" borderId="1" xfId="2" applyNumberFormat="1" applyFont="1" applyFill="1" applyBorder="1" applyAlignment="1">
      <alignment horizontal="center" vertical="center" wrapText="1"/>
    </xf>
    <xf numFmtId="0" fontId="10" fillId="3" borderId="26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5" fillId="0" borderId="1" xfId="2" applyFont="1" applyBorder="1" applyAlignment="1">
      <alignment horizontal="right" vertical="center" wrapText="1"/>
    </xf>
    <xf numFmtId="0" fontId="17" fillId="0" borderId="26" xfId="2" applyFont="1" applyBorder="1" applyAlignment="1">
      <alignment horizontal="right" vertical="center" wrapText="1"/>
    </xf>
    <xf numFmtId="0" fontId="17" fillId="0" borderId="26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0" fontId="16" fillId="5" borderId="1" xfId="2" applyFont="1" applyFill="1" applyBorder="1" applyAlignment="1">
      <alignment horizontal="center" vertical="center" wrapText="1"/>
    </xf>
    <xf numFmtId="0" fontId="16" fillId="5" borderId="31" xfId="2" applyFont="1" applyFill="1" applyBorder="1" applyAlignment="1">
      <alignment horizontal="center" vertical="center" wrapText="1"/>
    </xf>
    <xf numFmtId="0" fontId="16" fillId="5" borderId="15" xfId="2" applyFont="1" applyFill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left" vertical="center" wrapText="1"/>
    </xf>
    <xf numFmtId="0" fontId="16" fillId="5" borderId="32" xfId="2" applyFont="1" applyFill="1" applyBorder="1" applyAlignment="1">
      <alignment horizontal="center" vertical="center" wrapText="1"/>
    </xf>
    <xf numFmtId="0" fontId="16" fillId="5" borderId="14" xfId="2" applyFont="1" applyFill="1" applyBorder="1" applyAlignment="1">
      <alignment horizontal="center" vertical="center" wrapText="1"/>
    </xf>
    <xf numFmtId="0" fontId="16" fillId="3" borderId="33" xfId="2" applyFont="1" applyFill="1" applyBorder="1" applyAlignment="1">
      <alignment horizontal="center" vertical="center" wrapText="1"/>
    </xf>
    <xf numFmtId="0" fontId="10" fillId="6" borderId="32" xfId="2" applyFont="1" applyFill="1" applyBorder="1" applyAlignment="1">
      <alignment horizontal="center" vertical="center" wrapText="1"/>
    </xf>
    <xf numFmtId="0" fontId="10" fillId="3" borderId="32" xfId="2" applyFont="1" applyFill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29" xfId="2" applyFont="1" applyBorder="1" applyAlignment="1">
      <alignment horizontal="left" vertical="center" wrapText="1"/>
    </xf>
    <xf numFmtId="0" fontId="8" fillId="8" borderId="0" xfId="2" applyFill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20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178" fontId="16" fillId="5" borderId="22" xfId="2" applyNumberFormat="1" applyFont="1" applyFill="1" applyBorder="1" applyAlignment="1">
      <alignment horizontal="center" vertical="center" wrapText="1"/>
    </xf>
    <xf numFmtId="0" fontId="21" fillId="0" borderId="0" xfId="6"/>
    <xf numFmtId="0" fontId="1" fillId="0" borderId="0" xfId="7" applyAlignment="1">
      <alignment horizontal="center" vertical="center" wrapText="1"/>
    </xf>
    <xf numFmtId="0" fontId="18" fillId="3" borderId="15" xfId="2" applyFont="1" applyFill="1" applyBorder="1" applyAlignment="1">
      <alignment horizontal="center" vertical="center" wrapText="1"/>
    </xf>
    <xf numFmtId="0" fontId="15" fillId="3" borderId="32" xfId="2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6" fillId="3" borderId="20" xfId="2" applyFont="1" applyFill="1" applyBorder="1" applyAlignment="1">
      <alignment horizontal="center" vertical="center" wrapText="1"/>
    </xf>
    <xf numFmtId="176" fontId="16" fillId="5" borderId="20" xfId="4" applyNumberFormat="1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 wrapText="1"/>
    </xf>
    <xf numFmtId="0" fontId="16" fillId="3" borderId="42" xfId="2" applyFont="1" applyFill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center" vertical="center" wrapText="1"/>
    </xf>
    <xf numFmtId="0" fontId="16" fillId="3" borderId="22" xfId="2" applyFont="1" applyFill="1" applyBorder="1" applyAlignment="1">
      <alignment horizontal="center" vertical="center" wrapText="1"/>
    </xf>
    <xf numFmtId="176" fontId="16" fillId="5" borderId="22" xfId="4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3" borderId="44" xfId="2" applyFont="1" applyFill="1" applyBorder="1" applyAlignment="1">
      <alignment horizontal="center" vertical="center" wrapText="1"/>
    </xf>
    <xf numFmtId="0" fontId="10" fillId="6" borderId="45" xfId="2" applyFont="1" applyFill="1" applyBorder="1" applyAlignment="1">
      <alignment horizontal="center" vertical="center" wrapText="1"/>
    </xf>
    <xf numFmtId="0" fontId="16" fillId="3" borderId="45" xfId="2" applyFont="1" applyFill="1" applyBorder="1" applyAlignment="1">
      <alignment horizontal="center" vertical="center" wrapText="1"/>
    </xf>
    <xf numFmtId="0" fontId="16" fillId="7" borderId="46" xfId="2" applyFont="1" applyFill="1" applyBorder="1" applyAlignment="1">
      <alignment horizontal="center" vertical="center" wrapText="1"/>
    </xf>
    <xf numFmtId="176" fontId="16" fillId="5" borderId="45" xfId="4" applyNumberFormat="1" applyFont="1" applyFill="1" applyBorder="1" applyAlignment="1">
      <alignment horizontal="center" vertical="center" wrapText="1"/>
    </xf>
    <xf numFmtId="178" fontId="16" fillId="5" borderId="45" xfId="2" applyNumberFormat="1" applyFont="1" applyFill="1" applyBorder="1" applyAlignment="1">
      <alignment horizontal="center" vertical="center" wrapText="1"/>
    </xf>
    <xf numFmtId="38" fontId="16" fillId="7" borderId="45" xfId="1" applyFont="1" applyFill="1" applyBorder="1" applyAlignment="1">
      <alignment horizontal="center" vertical="center" wrapText="1"/>
    </xf>
    <xf numFmtId="0" fontId="15" fillId="0" borderId="47" xfId="2" applyFont="1" applyBorder="1" applyAlignment="1">
      <alignment horizontal="center" vertical="center" wrapText="1"/>
    </xf>
    <xf numFmtId="0" fontId="21" fillId="0" borderId="8" xfId="6" applyBorder="1" applyAlignment="1">
      <alignment horizontal="center"/>
    </xf>
    <xf numFmtId="0" fontId="21" fillId="9" borderId="1" xfId="6" applyFill="1" applyBorder="1" applyAlignment="1">
      <alignment horizontal="left" vertical="center"/>
    </xf>
    <xf numFmtId="0" fontId="21" fillId="0" borderId="1" xfId="6" applyBorder="1" applyAlignment="1">
      <alignment horizontal="left" vertical="center"/>
    </xf>
    <xf numFmtId="0" fontId="22" fillId="0" borderId="0" xfId="6" applyFont="1" applyAlignment="1">
      <alignment horizontal="center"/>
    </xf>
    <xf numFmtId="0" fontId="21" fillId="0" borderId="26" xfId="6" applyBorder="1" applyAlignment="1">
      <alignment horizontal="left" vertical="center"/>
    </xf>
    <xf numFmtId="0" fontId="21" fillId="0" borderId="41" xfId="6" applyBorder="1" applyAlignment="1">
      <alignment horizontal="left" vertical="center"/>
    </xf>
    <xf numFmtId="0" fontId="21" fillId="0" borderId="25" xfId="6" applyBorder="1" applyAlignment="1">
      <alignment horizontal="left" vertical="center"/>
    </xf>
    <xf numFmtId="178" fontId="7" fillId="0" borderId="2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 wrapText="1"/>
    </xf>
    <xf numFmtId="0" fontId="19" fillId="0" borderId="39" xfId="2" applyFont="1" applyBorder="1" applyAlignment="1">
      <alignment horizontal="center" vertical="center" wrapText="1"/>
    </xf>
    <xf numFmtId="0" fontId="19" fillId="0" borderId="38" xfId="2" applyFont="1" applyBorder="1" applyAlignment="1">
      <alignment horizontal="center" vertical="center" wrapText="1"/>
    </xf>
    <xf numFmtId="0" fontId="19" fillId="0" borderId="37" xfId="2" applyFont="1" applyBorder="1" applyAlignment="1">
      <alignment horizontal="center" vertical="center" wrapText="1"/>
    </xf>
    <xf numFmtId="0" fontId="19" fillId="0" borderId="36" xfId="2" applyFont="1" applyBorder="1" applyAlignment="1">
      <alignment horizontal="center" vertical="center" wrapText="1"/>
    </xf>
    <xf numFmtId="0" fontId="19" fillId="0" borderId="35" xfId="2" applyFont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1" fillId="6" borderId="34" xfId="2" applyFont="1" applyFill="1" applyBorder="1" applyAlignment="1">
      <alignment horizontal="center" vertical="center" wrapText="1"/>
    </xf>
    <xf numFmtId="0" fontId="11" fillId="6" borderId="30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</cellXfs>
  <cellStyles count="8">
    <cellStyle name="パーセント 2" xfId="4" xr:uid="{2F5EB3DB-97D3-432D-83C7-4CC77776DD93}"/>
    <cellStyle name="桁区切り" xfId="1" builtinId="6"/>
    <cellStyle name="標準" xfId="0" builtinId="0"/>
    <cellStyle name="標準 2" xfId="2" xr:uid="{C4D5B8DD-2B37-45D5-B5AA-151AB79ED144}"/>
    <cellStyle name="標準 2 2" xfId="5" xr:uid="{B301DF04-1915-40B2-818B-D3B5D6784053}"/>
    <cellStyle name="標準 2 3" xfId="7" xr:uid="{3FF1827B-C6ED-4B90-BF53-85C12E48B5F9}"/>
    <cellStyle name="標準 3" xfId="6" xr:uid="{B8531D2B-51D6-43FF-9C57-EAD114201324}"/>
    <cellStyle name="標準_交付要綱（様式編②）" xfId="3" xr:uid="{495D08D3-579E-47D7-A371-3FF89068C305}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8E4E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CDAD0"/>
      <rgbColor rgb="00CCFFCC"/>
      <rgbColor rgb="00EAEAEA"/>
      <rgbColor rgb="0099CCFF"/>
      <rgbColor rgb="00CEE1F2"/>
      <rgbColor rgb="00CC99FF"/>
      <rgbColor rgb="00D5EBDF"/>
      <rgbColor rgb="003366FF"/>
      <rgbColor rgb="0033CCCC"/>
      <rgbColor rgb="0099CC00"/>
      <rgbColor rgb="00FFF2B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attachedToolbars" Target="attachedToolbars.bin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89958</xdr:colOff>
      <xdr:row>0</xdr:row>
      <xdr:rowOff>89958</xdr:rowOff>
    </xdr:from>
    <xdr:to>
      <xdr:col>11</xdr:col>
      <xdr:colOff>385233</xdr:colOff>
      <xdr:row>2</xdr:row>
      <xdr:rowOff>99483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89958" y="89958"/>
          <a:ext cx="6952192" cy="369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2860" rIns="45720" bIns="22860" anchor="ctr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以下の項目を入力いただき、補助金対象の有無をご確認ください。</a:t>
          </a:r>
          <a:endParaRPr lang="en-US"/>
        </a:p>
      </xdr:txBody>
    </xdr:sp>
    <xdr:clientData/>
  </xdr:twoCellAnchor>
  <xdr:twoCellAnchor>
    <xdr:from>
      <xdr:col>4</xdr:col>
      <xdr:colOff>285750</xdr:colOff>
      <xdr:row>12</xdr:row>
      <xdr:rowOff>138641</xdr:rowOff>
    </xdr:from>
    <xdr:to>
      <xdr:col>5</xdr:col>
      <xdr:colOff>286050</xdr:colOff>
      <xdr:row>12</xdr:row>
      <xdr:rowOff>138641</xdr:rowOff>
    </xdr:to>
    <xdr:cxnSp macro="">
      <xdr:nvCxnSpPr>
        <xdr:cNvPr id="9" name="AutoShape 55">
          <a:extLst>
            <a:ext uri="{FF2B5EF4-FFF2-40B4-BE49-F238E27FC236}">
              <a16:creationId xmlns:a16="http://schemas.microsoft.com/office/drawing/2014/main" id="{C674E158-181F-41F3-A199-34A0152A6CE6}"/>
            </a:ext>
          </a:extLst>
        </xdr:cNvPr>
        <xdr:cNvCxnSpPr>
          <a:cxnSpLocks noChangeShapeType="1"/>
        </xdr:cNvCxnSpPr>
      </xdr:nvCxnSpPr>
      <xdr:spPr bwMode="auto">
        <a:xfrm>
          <a:off x="2307167" y="3049058"/>
          <a:ext cx="381300" cy="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254000</xdr:colOff>
      <xdr:row>35</xdr:row>
      <xdr:rowOff>64558</xdr:rowOff>
    </xdr:from>
    <xdr:to>
      <xdr:col>5</xdr:col>
      <xdr:colOff>254300</xdr:colOff>
      <xdr:row>35</xdr:row>
      <xdr:rowOff>64558</xdr:rowOff>
    </xdr:to>
    <xdr:cxnSp macro="">
      <xdr:nvCxnSpPr>
        <xdr:cNvPr id="22" name="AutoShape 55">
          <a:extLst>
            <a:ext uri="{FF2B5EF4-FFF2-40B4-BE49-F238E27FC236}">
              <a16:creationId xmlns:a16="http://schemas.microsoft.com/office/drawing/2014/main" id="{4DD7B4B3-897E-4815-9E97-65BF87A3E855}"/>
            </a:ext>
          </a:extLst>
        </xdr:cNvPr>
        <xdr:cNvCxnSpPr>
          <a:cxnSpLocks noChangeShapeType="1"/>
        </xdr:cNvCxnSpPr>
      </xdr:nvCxnSpPr>
      <xdr:spPr bwMode="auto">
        <a:xfrm>
          <a:off x="2275417" y="8816975"/>
          <a:ext cx="381300" cy="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158750</xdr:colOff>
      <xdr:row>52</xdr:row>
      <xdr:rowOff>158750</xdr:rowOff>
    </xdr:from>
    <xdr:to>
      <xdr:col>12</xdr:col>
      <xdr:colOff>9526</xdr:colOff>
      <xdr:row>54</xdr:row>
      <xdr:rowOff>41275</xdr:rowOff>
    </xdr:to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521ADF38-3A77-49A2-9C77-EFB4704B2D2A}"/>
            </a:ext>
          </a:extLst>
        </xdr:cNvPr>
        <xdr:cNvSpPr txBox="1">
          <a:spLocks noChangeArrowheads="1"/>
        </xdr:cNvSpPr>
      </xdr:nvSpPr>
      <xdr:spPr bwMode="auto">
        <a:xfrm>
          <a:off x="433917" y="13049250"/>
          <a:ext cx="6952192" cy="369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2860" rIns="45720" bIns="22860" anchor="ctr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➀～⑥の入力項目が自動的に別シートへ飛ぶ設定にしています。</a:t>
          </a:r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5</xdr:row>
      <xdr:rowOff>257175</xdr:rowOff>
    </xdr:from>
    <xdr:to>
      <xdr:col>3</xdr:col>
      <xdr:colOff>2476500</xdr:colOff>
      <xdr:row>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E66F63-52B3-C2B4-2223-273B0BD63BBF}"/>
            </a:ext>
          </a:extLst>
        </xdr:cNvPr>
        <xdr:cNvSpPr txBox="1"/>
      </xdr:nvSpPr>
      <xdr:spPr>
        <a:xfrm>
          <a:off x="781050" y="2105025"/>
          <a:ext cx="4391025" cy="126682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こちらへの入力は不要です。</a:t>
          </a:r>
        </a:p>
      </xdr:txBody>
    </xdr:sp>
    <xdr:clientData/>
  </xdr:twoCellAnchor>
  <xdr:twoCellAnchor>
    <xdr:from>
      <xdr:col>15</xdr:col>
      <xdr:colOff>38100</xdr:colOff>
      <xdr:row>15</xdr:row>
      <xdr:rowOff>133350</xdr:rowOff>
    </xdr:from>
    <xdr:to>
      <xdr:col>15</xdr:col>
      <xdr:colOff>1314450</xdr:colOff>
      <xdr:row>16</xdr:row>
      <xdr:rowOff>202746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E0859CB-385C-4B59-BB78-4E5D06C27A07}"/>
            </a:ext>
          </a:extLst>
        </xdr:cNvPr>
        <xdr:cNvSpPr txBox="1"/>
      </xdr:nvSpPr>
      <xdr:spPr>
        <a:xfrm>
          <a:off x="19069050" y="6629400"/>
          <a:ext cx="1276350" cy="317046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補助見込み額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2B63-B046-4E25-8462-722122E2B128}">
  <sheetPr>
    <tabColor rgb="FFFF0000"/>
  </sheetPr>
  <dimension ref="A1:I12"/>
  <sheetViews>
    <sheetView showGridLines="0" tabSelected="1" view="pageBreakPreview" zoomScaleNormal="100" zoomScaleSheetLayoutView="100" workbookViewId="0">
      <selection sqref="A1:I3"/>
    </sheetView>
  </sheetViews>
  <sheetFormatPr defaultRowHeight="13.5" x14ac:dyDescent="0.15"/>
  <cols>
    <col min="1" max="1" width="6.85546875" style="76" customWidth="1"/>
    <col min="2" max="2" width="9.140625" style="76"/>
    <col min="3" max="9" width="10.7109375" style="76" customWidth="1"/>
    <col min="10" max="16384" width="9.140625" style="76"/>
  </cols>
  <sheetData>
    <row r="1" spans="1:9" x14ac:dyDescent="0.15">
      <c r="A1" s="105" t="s">
        <v>61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1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1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15">
      <c r="A4" s="102"/>
      <c r="B4" s="102"/>
      <c r="C4" s="102"/>
      <c r="D4" s="102"/>
      <c r="E4" s="102"/>
      <c r="F4" s="102"/>
      <c r="G4" s="102"/>
      <c r="H4" s="102"/>
      <c r="I4" s="102"/>
    </row>
    <row r="5" spans="1:9" ht="30" customHeight="1" x14ac:dyDescent="0.15">
      <c r="A5" s="103" t="s">
        <v>48</v>
      </c>
      <c r="B5" s="103"/>
      <c r="C5" s="106"/>
      <c r="D5" s="107"/>
      <c r="E5" s="107"/>
      <c r="F5" s="107"/>
      <c r="G5" s="107"/>
      <c r="H5" s="107"/>
      <c r="I5" s="108"/>
    </row>
    <row r="6" spans="1:9" ht="30" customHeight="1" x14ac:dyDescent="0.15">
      <c r="A6" s="103" t="s">
        <v>49</v>
      </c>
      <c r="B6" s="103"/>
      <c r="C6" s="104"/>
      <c r="D6" s="104"/>
      <c r="E6" s="104"/>
      <c r="F6" s="104"/>
      <c r="G6" s="104"/>
      <c r="H6" s="104"/>
      <c r="I6" s="104"/>
    </row>
    <row r="7" spans="1:9" ht="30" customHeight="1" x14ac:dyDescent="0.15">
      <c r="A7" s="103" t="s">
        <v>50</v>
      </c>
      <c r="B7" s="103"/>
      <c r="C7" s="104"/>
      <c r="D7" s="104"/>
      <c r="E7" s="104"/>
      <c r="F7" s="104"/>
      <c r="G7" s="104"/>
      <c r="H7" s="104"/>
      <c r="I7" s="104"/>
    </row>
    <row r="8" spans="1:9" ht="30" customHeight="1" x14ac:dyDescent="0.15">
      <c r="A8" s="103" t="s">
        <v>51</v>
      </c>
      <c r="B8" s="103"/>
      <c r="C8" s="104"/>
      <c r="D8" s="104"/>
      <c r="E8" s="104"/>
      <c r="F8" s="104"/>
      <c r="G8" s="104"/>
      <c r="H8" s="104"/>
      <c r="I8" s="104"/>
    </row>
    <row r="9" spans="1:9" ht="30" customHeight="1" x14ac:dyDescent="0.15">
      <c r="A9" s="103" t="s">
        <v>52</v>
      </c>
      <c r="B9" s="103"/>
      <c r="C9" s="104"/>
      <c r="D9" s="104"/>
      <c r="E9" s="104"/>
      <c r="F9" s="104"/>
      <c r="G9" s="104"/>
      <c r="H9" s="104"/>
      <c r="I9" s="104"/>
    </row>
    <row r="10" spans="1:9" ht="30" customHeight="1" x14ac:dyDescent="0.15">
      <c r="A10" s="103" t="s">
        <v>53</v>
      </c>
      <c r="B10" s="103"/>
      <c r="C10" s="104"/>
      <c r="D10" s="104"/>
      <c r="E10" s="104"/>
      <c r="F10" s="104"/>
      <c r="G10" s="104"/>
      <c r="H10" s="104"/>
      <c r="I10" s="104"/>
    </row>
    <row r="12" spans="1:9" ht="30" customHeight="1" x14ac:dyDescent="0.15"/>
  </sheetData>
  <mergeCells count="13">
    <mergeCell ref="A1:I3"/>
    <mergeCell ref="A5:B5"/>
    <mergeCell ref="C5:I5"/>
    <mergeCell ref="A6:B6"/>
    <mergeCell ref="C6:I6"/>
    <mergeCell ref="A10:B10"/>
    <mergeCell ref="C10:I10"/>
    <mergeCell ref="A7:B7"/>
    <mergeCell ref="C7:I7"/>
    <mergeCell ref="A8:B8"/>
    <mergeCell ref="C8:I8"/>
    <mergeCell ref="A9:B9"/>
    <mergeCell ref="C9:I9"/>
  </mergeCells>
  <phoneticPr fontId="9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 fitToPage="1"/>
  </sheetPr>
  <dimension ref="B4:O55"/>
  <sheetViews>
    <sheetView showGridLines="0" view="pageBreakPreview" zoomScaleNormal="100" zoomScaleSheetLayoutView="100" workbookViewId="0">
      <selection activeCell="C48" sqref="C48"/>
    </sheetView>
  </sheetViews>
  <sheetFormatPr defaultRowHeight="14.25" x14ac:dyDescent="0.15"/>
  <cols>
    <col min="1" max="1" width="4.140625" style="1" customWidth="1"/>
    <col min="2" max="2" width="8.7109375" style="1" customWidth="1"/>
    <col min="3" max="4" width="10.7109375" style="1" customWidth="1"/>
    <col min="5" max="6" width="5.7109375" style="1" customWidth="1"/>
    <col min="7" max="12" width="10.7109375" style="1" customWidth="1"/>
    <col min="13" max="16384" width="9.140625" style="1"/>
  </cols>
  <sheetData>
    <row r="4" spans="2:13" ht="9.9499999999999993" customHeight="1" x14ac:dyDescent="0.15">
      <c r="B4" s="2"/>
      <c r="C4" s="2"/>
      <c r="D4" s="2"/>
      <c r="E4" s="2"/>
      <c r="F4" s="2"/>
      <c r="G4" s="2"/>
      <c r="I4" s="68"/>
      <c r="J4" s="68"/>
      <c r="K4" s="68"/>
      <c r="L4" s="68"/>
      <c r="M4" s="68"/>
    </row>
    <row r="5" spans="2:13" s="67" customFormat="1" ht="20.100000000000001" customHeight="1" x14ac:dyDescent="0.2">
      <c r="B5" s="67" t="s">
        <v>47</v>
      </c>
    </row>
    <row r="6" spans="2:13" s="67" customFormat="1" ht="9.9499999999999993" customHeight="1" x14ac:dyDescent="0.2"/>
    <row r="7" spans="2:13" s="67" customFormat="1" ht="20.100000000000001" customHeight="1" x14ac:dyDescent="0.2">
      <c r="C7" s="139"/>
      <c r="D7" s="140"/>
      <c r="E7" s="124" t="s">
        <v>0</v>
      </c>
      <c r="F7" s="117"/>
      <c r="G7" s="117"/>
    </row>
    <row r="8" spans="2:13" s="67" customFormat="1" ht="20.100000000000001" customHeight="1" x14ac:dyDescent="0.2">
      <c r="C8" s="115"/>
      <c r="D8" s="141"/>
      <c r="E8" s="124"/>
    </row>
    <row r="9" spans="2:13" s="67" customFormat="1" ht="20.100000000000001" customHeight="1" x14ac:dyDescent="0.2">
      <c r="C9" s="142"/>
      <c r="D9" s="143"/>
      <c r="E9" s="124"/>
      <c r="F9" s="69"/>
    </row>
    <row r="10" spans="2:13" s="67" customFormat="1" ht="9.9499999999999993" customHeight="1" x14ac:dyDescent="0.2"/>
    <row r="11" spans="2:13" s="67" customFormat="1" ht="20.100000000000001" customHeight="1" x14ac:dyDescent="0.2">
      <c r="C11" s="138" t="s">
        <v>1</v>
      </c>
      <c r="D11" s="138"/>
    </row>
    <row r="12" spans="2:13" s="67" customFormat="1" ht="20.100000000000001" customHeight="1" x14ac:dyDescent="0.2">
      <c r="C12" s="118" t="str">
        <f>IF(C7="", "", IF(C7&gt;=25, "補助金対象", "補助金対象外"))</f>
        <v/>
      </c>
      <c r="D12" s="119"/>
      <c r="G12" s="116" t="s">
        <v>57</v>
      </c>
      <c r="H12" s="125"/>
      <c r="I12" s="125"/>
      <c r="J12" s="125"/>
      <c r="K12" s="125"/>
      <c r="L12" s="125"/>
    </row>
    <row r="13" spans="2:13" s="67" customFormat="1" ht="20.100000000000001" customHeight="1" x14ac:dyDescent="0.2">
      <c r="C13" s="120"/>
      <c r="D13" s="121"/>
      <c r="G13" s="125"/>
      <c r="H13" s="125"/>
      <c r="I13" s="125"/>
      <c r="J13" s="125"/>
      <c r="K13" s="125"/>
      <c r="L13" s="125"/>
    </row>
    <row r="14" spans="2:13" s="67" customFormat="1" ht="20.100000000000001" customHeight="1" x14ac:dyDescent="0.2">
      <c r="C14" s="122"/>
      <c r="D14" s="123"/>
      <c r="G14" s="125"/>
      <c r="H14" s="125"/>
      <c r="I14" s="125"/>
      <c r="J14" s="125"/>
      <c r="K14" s="125"/>
      <c r="L14" s="125"/>
    </row>
    <row r="15" spans="2:13" s="67" customFormat="1" ht="9.9499999999999993" customHeight="1" x14ac:dyDescent="0.2"/>
    <row r="16" spans="2:13" s="67" customFormat="1" ht="20.100000000000001" customHeight="1" x14ac:dyDescent="0.2">
      <c r="B16" s="67" t="s">
        <v>58</v>
      </c>
    </row>
    <row r="17" spans="2:13" s="67" customFormat="1" ht="9.9499999999999993" customHeight="1" x14ac:dyDescent="0.2"/>
    <row r="18" spans="2:13" s="67" customFormat="1" ht="20.100000000000001" customHeight="1" x14ac:dyDescent="0.2">
      <c r="C18" s="126"/>
      <c r="D18" s="127"/>
      <c r="E18" s="124" t="s">
        <v>0</v>
      </c>
    </row>
    <row r="19" spans="2:13" s="67" customFormat="1" ht="20.100000000000001" customHeight="1" x14ac:dyDescent="0.2">
      <c r="C19" s="128"/>
      <c r="D19" s="129"/>
      <c r="E19" s="124"/>
    </row>
    <row r="20" spans="2:13" s="67" customFormat="1" ht="20.100000000000001" customHeight="1" x14ac:dyDescent="0.2">
      <c r="C20" s="130"/>
      <c r="D20" s="131"/>
      <c r="E20" s="124"/>
    </row>
    <row r="21" spans="2:13" s="67" customFormat="1" ht="9.9499999999999993" customHeight="1" x14ac:dyDescent="0.2"/>
    <row r="22" spans="2:13" s="67" customFormat="1" ht="20.100000000000001" customHeight="1" x14ac:dyDescent="0.2">
      <c r="B22" s="67" t="s">
        <v>59</v>
      </c>
    </row>
    <row r="23" spans="2:13" s="67" customFormat="1" ht="9.9499999999999993" customHeight="1" x14ac:dyDescent="0.2"/>
    <row r="24" spans="2:13" s="67" customFormat="1" ht="20.100000000000001" customHeight="1" x14ac:dyDescent="0.2">
      <c r="C24" s="126"/>
      <c r="D24" s="127"/>
      <c r="E24" s="124" t="s">
        <v>0</v>
      </c>
    </row>
    <row r="25" spans="2:13" s="67" customFormat="1" ht="20.100000000000001" customHeight="1" x14ac:dyDescent="0.2">
      <c r="C25" s="128"/>
      <c r="D25" s="129"/>
      <c r="E25" s="124"/>
    </row>
    <row r="26" spans="2:13" s="67" customFormat="1" ht="20.100000000000001" customHeight="1" x14ac:dyDescent="0.2">
      <c r="C26" s="130"/>
      <c r="D26" s="131"/>
      <c r="E26" s="124"/>
    </row>
    <row r="27" spans="2:13" s="67" customFormat="1" ht="9.9499999999999993" customHeight="1" x14ac:dyDescent="0.2"/>
    <row r="28" spans="2:13" s="67" customFormat="1" ht="20.100000000000001" customHeight="1" x14ac:dyDescent="0.2">
      <c r="B28" s="67" t="s">
        <v>62</v>
      </c>
      <c r="C28" s="71"/>
      <c r="D28" s="71"/>
      <c r="E28" s="71"/>
    </row>
    <row r="29" spans="2:13" s="67" customFormat="1" ht="9.9499999999999993" customHeight="1" x14ac:dyDescent="0.2">
      <c r="C29" s="71"/>
      <c r="D29" s="71"/>
      <c r="E29" s="71"/>
    </row>
    <row r="30" spans="2:13" s="67" customFormat="1" ht="20.100000000000001" customHeight="1" x14ac:dyDescent="0.2">
      <c r="C30" s="132" t="e">
        <f>(C24-C18)/C18</f>
        <v>#DIV/0!</v>
      </c>
      <c r="D30" s="133"/>
      <c r="E30" s="115"/>
      <c r="F30" s="117" t="s">
        <v>2</v>
      </c>
      <c r="G30" s="117"/>
      <c r="H30" s="125" t="s">
        <v>60</v>
      </c>
      <c r="I30" s="125"/>
      <c r="J30" s="125"/>
      <c r="K30" s="125"/>
      <c r="L30" s="125"/>
      <c r="M30" s="72"/>
    </row>
    <row r="31" spans="2:13" s="67" customFormat="1" ht="20.100000000000001" customHeight="1" x14ac:dyDescent="0.2">
      <c r="C31" s="134"/>
      <c r="D31" s="135"/>
      <c r="E31" s="115"/>
      <c r="F31" s="117"/>
      <c r="G31" s="117"/>
      <c r="H31" s="125"/>
      <c r="I31" s="125"/>
      <c r="J31" s="125"/>
      <c r="K31" s="125"/>
      <c r="L31" s="125"/>
      <c r="M31" s="72"/>
    </row>
    <row r="32" spans="2:13" s="67" customFormat="1" ht="20.100000000000001" customHeight="1" x14ac:dyDescent="0.2">
      <c r="C32" s="136"/>
      <c r="D32" s="137"/>
      <c r="E32" s="115"/>
      <c r="F32" s="117"/>
      <c r="G32" s="117"/>
      <c r="H32" s="125"/>
      <c r="I32" s="125"/>
      <c r="J32" s="125"/>
      <c r="K32" s="125"/>
      <c r="L32" s="125"/>
      <c r="M32" s="72"/>
    </row>
    <row r="33" spans="2:15" s="67" customFormat="1" ht="9.9499999999999993" customHeight="1" x14ac:dyDescent="0.2"/>
    <row r="34" spans="2:15" s="67" customFormat="1" ht="20.100000000000001" customHeight="1" x14ac:dyDescent="0.2">
      <c r="C34" s="138" t="s">
        <v>1</v>
      </c>
      <c r="D34" s="138"/>
    </row>
    <row r="35" spans="2:15" s="67" customFormat="1" ht="20.100000000000001" customHeight="1" x14ac:dyDescent="0.2">
      <c r="C35" s="118" t="e">
        <f>IF(C30&gt;=-4.9%, "補助金対象外",
   IF(AND(C30&lt;-4.9%, C30&lt;=0),
       "補助金対象",
       "補助金対象外"))</f>
        <v>#DIV/0!</v>
      </c>
      <c r="D35" s="119"/>
      <c r="E35" s="124"/>
      <c r="G35" s="116" t="s">
        <v>3</v>
      </c>
      <c r="H35" s="116"/>
      <c r="I35" s="116"/>
      <c r="J35" s="116"/>
      <c r="K35" s="116"/>
      <c r="L35" s="116"/>
      <c r="M35" s="116"/>
    </row>
    <row r="36" spans="2:15" s="67" customFormat="1" ht="20.100000000000001" customHeight="1" x14ac:dyDescent="0.2">
      <c r="C36" s="120"/>
      <c r="D36" s="121"/>
      <c r="E36" s="124"/>
      <c r="G36" s="116"/>
      <c r="H36" s="116"/>
      <c r="I36" s="116"/>
      <c r="J36" s="116"/>
      <c r="K36" s="116"/>
      <c r="L36" s="116"/>
      <c r="M36" s="116"/>
    </row>
    <row r="37" spans="2:15" s="67" customFormat="1" ht="20.100000000000001" customHeight="1" x14ac:dyDescent="0.2">
      <c r="C37" s="122"/>
      <c r="D37" s="123"/>
      <c r="E37" s="124"/>
      <c r="G37" s="116"/>
      <c r="H37" s="116"/>
      <c r="I37" s="116"/>
      <c r="J37" s="116"/>
      <c r="K37" s="116"/>
      <c r="L37" s="116"/>
      <c r="M37" s="116"/>
    </row>
    <row r="38" spans="2:15" s="67" customFormat="1" ht="9.9499999999999993" customHeight="1" x14ac:dyDescent="0.2">
      <c r="C38" s="73"/>
      <c r="D38" s="73"/>
      <c r="E38" s="71"/>
      <c r="F38" s="70"/>
      <c r="G38" s="70"/>
      <c r="H38" s="70"/>
      <c r="I38" s="70"/>
      <c r="J38" s="70"/>
      <c r="K38" s="70"/>
      <c r="L38" s="70"/>
    </row>
    <row r="39" spans="2:15" s="67" customFormat="1" ht="20.100000000000001" customHeight="1" x14ac:dyDescent="0.2">
      <c r="B39" s="67" t="s">
        <v>45</v>
      </c>
    </row>
    <row r="40" spans="2:15" s="67" customFormat="1" ht="9.9499999999999993" customHeight="1" x14ac:dyDescent="0.2">
      <c r="C40" s="72"/>
    </row>
    <row r="41" spans="2:15" s="67" customFormat="1" ht="20.100000000000001" customHeight="1" x14ac:dyDescent="0.2">
      <c r="C41" s="118" t="e">
        <f>IF(C30&gt;-4.9%, "－", MIN(MAX(INT(ABS(C30)*100),5),15))</f>
        <v>#DIV/0!</v>
      </c>
      <c r="D41" s="119"/>
      <c r="E41" s="124"/>
      <c r="F41" s="117" t="s">
        <v>2</v>
      </c>
      <c r="G41" s="117"/>
      <c r="H41" s="125" t="s">
        <v>63</v>
      </c>
      <c r="I41" s="125"/>
      <c r="J41" s="125"/>
      <c r="K41" s="125"/>
      <c r="L41" s="125"/>
    </row>
    <row r="42" spans="2:15" s="67" customFormat="1" ht="20.100000000000001" customHeight="1" x14ac:dyDescent="0.2">
      <c r="C42" s="120"/>
      <c r="D42" s="121"/>
      <c r="E42" s="124"/>
      <c r="F42" s="117"/>
      <c r="G42" s="117"/>
      <c r="H42" s="125"/>
      <c r="I42" s="125"/>
      <c r="J42" s="125"/>
      <c r="K42" s="125"/>
      <c r="L42" s="125"/>
    </row>
    <row r="43" spans="2:15" s="67" customFormat="1" ht="20.100000000000001" customHeight="1" x14ac:dyDescent="0.2">
      <c r="C43" s="122"/>
      <c r="D43" s="123"/>
      <c r="E43" s="124"/>
      <c r="F43" s="117"/>
      <c r="G43" s="117"/>
      <c r="H43" s="125"/>
      <c r="I43" s="125"/>
      <c r="J43" s="125"/>
      <c r="K43" s="125"/>
      <c r="L43" s="125"/>
    </row>
    <row r="44" spans="2:15" s="67" customFormat="1" ht="9.9499999999999993" customHeight="1" x14ac:dyDescent="0.2"/>
    <row r="45" spans="2:15" s="67" customFormat="1" ht="20.100000000000001" customHeight="1" x14ac:dyDescent="0.2">
      <c r="B45" s="116" t="s">
        <v>46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74"/>
      <c r="O45" s="74"/>
    </row>
    <row r="46" spans="2:15" s="67" customFormat="1" ht="20.100000000000001" customHeight="1" x14ac:dyDescent="0.2"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74"/>
      <c r="O46" s="74"/>
    </row>
    <row r="47" spans="2:15" s="67" customFormat="1" ht="20.100000000000001" customHeight="1" x14ac:dyDescent="0.2"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74"/>
      <c r="O47" s="74"/>
    </row>
    <row r="48" spans="2:15" s="67" customFormat="1" ht="9.9499999999999993" customHeight="1" x14ac:dyDescent="0.2"/>
    <row r="49" spans="3:5" s="67" customFormat="1" ht="20.100000000000001" customHeight="1" x14ac:dyDescent="0.2">
      <c r="C49" s="109"/>
      <c r="D49" s="110"/>
      <c r="E49" s="115" t="s">
        <v>44</v>
      </c>
    </row>
    <row r="50" spans="3:5" s="67" customFormat="1" ht="20.100000000000001" customHeight="1" x14ac:dyDescent="0.2">
      <c r="C50" s="111"/>
      <c r="D50" s="112"/>
      <c r="E50" s="115"/>
    </row>
    <row r="51" spans="3:5" s="67" customFormat="1" ht="20.100000000000001" customHeight="1" x14ac:dyDescent="0.2">
      <c r="C51" s="113"/>
      <c r="D51" s="114"/>
      <c r="E51" s="115"/>
    </row>
    <row r="52" spans="3:5" ht="20.100000000000001" customHeight="1" x14ac:dyDescent="0.15"/>
    <row r="53" spans="3:5" ht="20.100000000000001" customHeight="1" x14ac:dyDescent="0.15"/>
    <row r="54" spans="3:5" ht="20.100000000000001" customHeight="1" x14ac:dyDescent="0.15"/>
    <row r="55" spans="3:5" ht="20.100000000000001" customHeight="1" x14ac:dyDescent="0.15"/>
  </sheetData>
  <mergeCells count="25">
    <mergeCell ref="C7:D9"/>
    <mergeCell ref="E7:E9"/>
    <mergeCell ref="F7:G7"/>
    <mergeCell ref="C18:D20"/>
    <mergeCell ref="E18:E20"/>
    <mergeCell ref="C11:D11"/>
    <mergeCell ref="H30:L32"/>
    <mergeCell ref="G12:L14"/>
    <mergeCell ref="G35:M37"/>
    <mergeCell ref="C12:D14"/>
    <mergeCell ref="C35:D37"/>
    <mergeCell ref="E35:E37"/>
    <mergeCell ref="F30:G32"/>
    <mergeCell ref="C24:D26"/>
    <mergeCell ref="E24:E26"/>
    <mergeCell ref="C30:D32"/>
    <mergeCell ref="E30:E32"/>
    <mergeCell ref="C34:D34"/>
    <mergeCell ref="C49:D51"/>
    <mergeCell ref="E49:E51"/>
    <mergeCell ref="B45:M47"/>
    <mergeCell ref="F41:G43"/>
    <mergeCell ref="C41:D43"/>
    <mergeCell ref="E41:E43"/>
    <mergeCell ref="H41:L43"/>
  </mergeCells>
  <phoneticPr fontId="3" type="noConversion"/>
  <conditionalFormatting sqref="C12:D14">
    <cfRule type="cellIs" dxfId="3" priority="11" operator="equal">
      <formula>"補助金対象外"</formula>
    </cfRule>
  </conditionalFormatting>
  <conditionalFormatting sqref="C35:D38">
    <cfRule type="cellIs" dxfId="2" priority="9" operator="equal">
      <formula>"補助金対象外"</formula>
    </cfRule>
  </conditionalFormatting>
  <conditionalFormatting sqref="C41:D43">
    <cfRule type="cellIs" dxfId="1" priority="2" operator="equal">
      <formula>"－"</formula>
    </cfRule>
  </conditionalFormatting>
  <pageMargins left="0.78740157480314965" right="0.78740157480314965" top="0.51181102362204722" bottom="0.51181102362204722" header="0.51181102362204722" footer="0.51181102362204722"/>
  <pageSetup paperSize="9"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4EE6-1DD7-4B8B-BBDE-8BACB11D9096}">
  <sheetPr>
    <tabColor rgb="FFFFC000"/>
    <outlinePr summaryRight="0"/>
    <pageSetUpPr fitToPage="1"/>
  </sheetPr>
  <dimension ref="A1:Q53"/>
  <sheetViews>
    <sheetView showGridLines="0" view="pageBreakPreview" topLeftCell="D5" zoomScaleNormal="100" zoomScaleSheetLayoutView="100" workbookViewId="0">
      <selection activeCell="P26" sqref="P26"/>
    </sheetView>
  </sheetViews>
  <sheetFormatPr defaultRowHeight="13.5" x14ac:dyDescent="0.2"/>
  <cols>
    <col min="1" max="1" width="5" style="3" customWidth="1"/>
    <col min="2" max="2" width="10.7109375" style="3" bestFit="1" customWidth="1"/>
    <col min="3" max="3" width="24.7109375" style="3" bestFit="1" customWidth="1"/>
    <col min="4" max="4" width="40.7109375" style="3" bestFit="1" customWidth="1"/>
    <col min="5" max="5" width="15.140625" style="3" bestFit="1" customWidth="1"/>
    <col min="6" max="7" width="8.42578125" style="3" bestFit="1" customWidth="1"/>
    <col min="8" max="8" width="22.42578125" style="3" customWidth="1"/>
    <col min="9" max="9" width="27.28515625" style="3" customWidth="1"/>
    <col min="10" max="14" width="20.42578125" style="3" customWidth="1"/>
    <col min="15" max="16" width="20.42578125" style="4" customWidth="1"/>
    <col min="17" max="16384" width="9.140625" style="3"/>
  </cols>
  <sheetData>
    <row r="1" spans="1:17" x14ac:dyDescent="0.2">
      <c r="A1" s="77"/>
      <c r="O1" s="66"/>
      <c r="P1" s="66"/>
    </row>
    <row r="2" spans="1:17" ht="24.75" customHeight="1" thickBot="1" x14ac:dyDescent="0.25">
      <c r="O2" s="66"/>
      <c r="P2" s="66"/>
    </row>
    <row r="3" spans="1:17" ht="47.25" customHeight="1" x14ac:dyDescent="0.2">
      <c r="B3" s="144" t="s">
        <v>43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6"/>
    </row>
    <row r="4" spans="1:17" ht="30" customHeight="1" thickBot="1" x14ac:dyDescent="0.25"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</row>
    <row r="5" spans="1:17" ht="30" customHeight="1" x14ac:dyDescent="0.2">
      <c r="B5" s="150" t="s">
        <v>42</v>
      </c>
      <c r="C5" s="150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30" customHeight="1" x14ac:dyDescent="0.2">
      <c r="B6" s="151" t="s">
        <v>41</v>
      </c>
      <c r="C6" s="15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30" customHeight="1" x14ac:dyDescent="0.2">
      <c r="B7" s="152" t="s">
        <v>40</v>
      </c>
      <c r="C7" s="15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30" customHeight="1" x14ac:dyDescent="0.2">
      <c r="B8" s="13"/>
      <c r="C8" s="13"/>
      <c r="D8" s="13"/>
      <c r="E8" s="13"/>
      <c r="F8" s="13"/>
      <c r="G8" s="13"/>
      <c r="O8" s="3"/>
      <c r="P8" s="3"/>
    </row>
    <row r="9" spans="1:17" ht="30" customHeight="1" x14ac:dyDescent="0.2">
      <c r="B9" s="153"/>
      <c r="C9" s="154"/>
      <c r="D9" s="65" t="s">
        <v>39</v>
      </c>
      <c r="E9" s="13"/>
      <c r="F9" s="13"/>
      <c r="G9" s="13"/>
      <c r="H9" s="155"/>
      <c r="I9" s="155"/>
      <c r="J9" s="155"/>
      <c r="K9" s="8"/>
      <c r="L9" s="8"/>
      <c r="M9" s="8"/>
      <c r="N9" s="8"/>
      <c r="O9" s="8"/>
      <c r="P9" s="8"/>
      <c r="Q9" s="13"/>
    </row>
    <row r="10" spans="1:17" ht="150" x14ac:dyDescent="0.2">
      <c r="B10" s="64" t="s">
        <v>38</v>
      </c>
      <c r="C10" s="63" t="s">
        <v>37</v>
      </c>
      <c r="D10" s="62" t="s">
        <v>36</v>
      </c>
      <c r="E10" s="78" t="s">
        <v>54</v>
      </c>
      <c r="F10" s="61" t="s">
        <v>35</v>
      </c>
      <c r="G10" s="61" t="s">
        <v>34</v>
      </c>
      <c r="H10" s="60" t="s">
        <v>33</v>
      </c>
      <c r="I10" s="79" t="s">
        <v>55</v>
      </c>
      <c r="J10" s="59" t="s">
        <v>32</v>
      </c>
      <c r="K10" s="57" t="s">
        <v>31</v>
      </c>
      <c r="L10" s="58" t="s">
        <v>30</v>
      </c>
      <c r="M10" s="57" t="s">
        <v>29</v>
      </c>
      <c r="N10" s="57" t="s">
        <v>28</v>
      </c>
      <c r="O10" s="56" t="s">
        <v>27</v>
      </c>
      <c r="P10" s="55" t="s">
        <v>26</v>
      </c>
      <c r="Q10" s="54" t="s">
        <v>25</v>
      </c>
    </row>
    <row r="11" spans="1:17" s="47" customFormat="1" ht="18.75" x14ac:dyDescent="0.2">
      <c r="B11" s="52"/>
      <c r="C11" s="51"/>
      <c r="D11" s="51"/>
      <c r="E11" s="80"/>
      <c r="F11" s="52"/>
      <c r="G11" s="52"/>
      <c r="H11" s="52"/>
      <c r="I11" s="52" t="s">
        <v>24</v>
      </c>
      <c r="J11" s="52" t="s">
        <v>23</v>
      </c>
      <c r="K11" s="52" t="s">
        <v>22</v>
      </c>
      <c r="L11" s="52" t="s">
        <v>21</v>
      </c>
      <c r="M11" s="52" t="s">
        <v>20</v>
      </c>
      <c r="N11" s="52" t="s">
        <v>19</v>
      </c>
      <c r="O11" s="52" t="s">
        <v>64</v>
      </c>
      <c r="P11" s="53" t="s">
        <v>65</v>
      </c>
      <c r="Q11" s="48"/>
    </row>
    <row r="12" spans="1:17" s="47" customFormat="1" ht="18.75" x14ac:dyDescent="0.2">
      <c r="B12" s="52"/>
      <c r="C12" s="51"/>
      <c r="D12" s="50" t="s">
        <v>16</v>
      </c>
      <c r="E12" s="50" t="s">
        <v>16</v>
      </c>
      <c r="F12" s="49" t="s">
        <v>18</v>
      </c>
      <c r="G12" s="49" t="s">
        <v>18</v>
      </c>
      <c r="H12" s="49" t="s">
        <v>17</v>
      </c>
      <c r="I12" s="49" t="s">
        <v>16</v>
      </c>
      <c r="J12" s="49" t="s">
        <v>15</v>
      </c>
      <c r="K12" s="49" t="s">
        <v>15</v>
      </c>
      <c r="L12" s="49" t="s">
        <v>15</v>
      </c>
      <c r="M12" s="49" t="s">
        <v>15</v>
      </c>
      <c r="N12" s="49" t="s">
        <v>15</v>
      </c>
      <c r="O12" s="49" t="s">
        <v>15</v>
      </c>
      <c r="P12" s="49" t="s">
        <v>15</v>
      </c>
      <c r="Q12" s="48"/>
    </row>
    <row r="13" spans="1:17" ht="18.75" x14ac:dyDescent="0.2">
      <c r="B13" s="46" t="s">
        <v>14</v>
      </c>
      <c r="C13" s="45" t="s">
        <v>13</v>
      </c>
      <c r="D13" s="81" t="s">
        <v>5</v>
      </c>
      <c r="E13" s="34" t="s">
        <v>56</v>
      </c>
      <c r="F13" s="34">
        <v>1118</v>
      </c>
      <c r="G13" s="34">
        <v>1031</v>
      </c>
      <c r="H13" s="29">
        <f>(G13-F13)/F13</f>
        <v>-7.7817531305903395E-2</v>
      </c>
      <c r="I13" s="41">
        <v>7</v>
      </c>
      <c r="J13" s="27">
        <v>1160000</v>
      </c>
      <c r="K13" s="27">
        <f>I13*J13</f>
        <v>8120000</v>
      </c>
      <c r="L13" s="44">
        <v>150000000</v>
      </c>
      <c r="M13" s="27">
        <f>L13*I13/100</f>
        <v>10500000</v>
      </c>
      <c r="N13" s="27">
        <f>MIN(K13,M13)</f>
        <v>8120000</v>
      </c>
      <c r="O13" s="27">
        <f>N13</f>
        <v>8120000</v>
      </c>
      <c r="P13" s="27">
        <f>ROUNDDOWN(O13/2,-3)</f>
        <v>4060000</v>
      </c>
      <c r="Q13" s="43"/>
    </row>
    <row r="14" spans="1:17" ht="19.5" thickBot="1" x14ac:dyDescent="0.25">
      <c r="B14" s="88" t="s">
        <v>12</v>
      </c>
      <c r="C14" s="42" t="s">
        <v>11</v>
      </c>
      <c r="D14" s="89" t="s">
        <v>5</v>
      </c>
      <c r="E14" s="90" t="s">
        <v>56</v>
      </c>
      <c r="F14" s="41">
        <v>202</v>
      </c>
      <c r="G14" s="41">
        <v>130</v>
      </c>
      <c r="H14" s="91">
        <f t="shared" ref="H14:H34" si="0">(G14-F14)/F14</f>
        <v>-0.35643564356435642</v>
      </c>
      <c r="I14" s="90">
        <v>15</v>
      </c>
      <c r="J14" s="75">
        <v>1160000</v>
      </c>
      <c r="K14" s="75">
        <f t="shared" ref="K14:K34" si="1">I14*J14</f>
        <v>17400000</v>
      </c>
      <c r="L14" s="40">
        <v>31400000</v>
      </c>
      <c r="M14" s="75">
        <f>L14*I14/100</f>
        <v>4710000</v>
      </c>
      <c r="N14" s="75">
        <f t="shared" ref="N14:N34" si="2">MIN(K14,M14)</f>
        <v>4710000</v>
      </c>
      <c r="O14" s="75">
        <f>N14</f>
        <v>4710000</v>
      </c>
      <c r="P14" s="75">
        <f t="shared" ref="P14:P34" si="3">ROUNDDOWN(O14/2,-3)</f>
        <v>2355000</v>
      </c>
      <c r="Q14" s="92"/>
    </row>
    <row r="15" spans="1:17" ht="20.25" thickTop="1" thickBot="1" x14ac:dyDescent="0.25">
      <c r="B15" s="93">
        <v>1</v>
      </c>
      <c r="C15" s="94" t="str">
        <f>IF('基本情報（必ず入力）'!C5="", "", '基本情報（必ず入力）'!C5)</f>
        <v/>
      </c>
      <c r="D15" s="95" t="s">
        <v>5</v>
      </c>
      <c r="E15" s="96" t="str">
        <f>IF(チェックシート!C7="", "", IF(チェックシート!C7&gt;=25, "〇", ""))</f>
        <v/>
      </c>
      <c r="F15" s="97" t="str">
        <f>IF(チェックシート!C18="", "", チェックシート!C18)</f>
        <v/>
      </c>
      <c r="G15" s="97" t="str">
        <f>IF(チェックシート!C24="", "", チェックシート!C24)</f>
        <v/>
      </c>
      <c r="H15" s="98" t="e">
        <f>IF(チェックシート!C30="", "", チェックシート!C30)</f>
        <v>#DIV/0!</v>
      </c>
      <c r="I15" s="96" t="e">
        <f>IF(チェックシート!C41="", "", チェックシート!C41)</f>
        <v>#DIV/0!</v>
      </c>
      <c r="J15" s="99">
        <v>1160000</v>
      </c>
      <c r="K15" s="99" t="e">
        <f>I15*J15</f>
        <v>#DIV/0!</v>
      </c>
      <c r="L15" s="100" t="str">
        <f>IF(チェックシート!C49="", "", チェックシート!C49)</f>
        <v/>
      </c>
      <c r="M15" s="99" t="e">
        <f>L15*I15/100</f>
        <v>#VALUE!</v>
      </c>
      <c r="N15" s="99" t="e">
        <f t="shared" si="2"/>
        <v>#DIV/0!</v>
      </c>
      <c r="O15" s="99" t="e">
        <f>N15</f>
        <v>#DIV/0!</v>
      </c>
      <c r="P15" s="99" t="e">
        <f t="shared" si="3"/>
        <v>#DIV/0!</v>
      </c>
      <c r="Q15" s="101" t="s">
        <v>10</v>
      </c>
    </row>
    <row r="16" spans="1:17" ht="19.5" thickTop="1" x14ac:dyDescent="0.2">
      <c r="B16" s="82">
        <v>2</v>
      </c>
      <c r="C16" s="38"/>
      <c r="D16" s="83"/>
      <c r="E16" s="84"/>
      <c r="F16" s="33"/>
      <c r="G16" s="33"/>
      <c r="H16" s="85" t="e">
        <f t="shared" si="0"/>
        <v>#DIV/0!</v>
      </c>
      <c r="I16" s="84"/>
      <c r="J16" s="39">
        <v>1160000</v>
      </c>
      <c r="K16" s="39">
        <f t="shared" si="1"/>
        <v>0</v>
      </c>
      <c r="L16" s="33"/>
      <c r="M16" s="39">
        <f>L16*I16/100</f>
        <v>0</v>
      </c>
      <c r="N16" s="39">
        <f t="shared" si="2"/>
        <v>0</v>
      </c>
      <c r="O16" s="39">
        <f>N16</f>
        <v>0</v>
      </c>
      <c r="P16" s="39">
        <f t="shared" si="3"/>
        <v>0</v>
      </c>
      <c r="Q16" s="32" t="s">
        <v>10</v>
      </c>
    </row>
    <row r="17" spans="2:17" ht="18.75" x14ac:dyDescent="0.2">
      <c r="B17" s="37">
        <v>3</v>
      </c>
      <c r="C17" s="36"/>
      <c r="D17" s="81"/>
      <c r="E17" s="34"/>
      <c r="F17" s="35"/>
      <c r="G17" s="33"/>
      <c r="H17" s="29" t="e">
        <f t="shared" si="0"/>
        <v>#DIV/0!</v>
      </c>
      <c r="I17" s="34"/>
      <c r="J17" s="27">
        <v>1160000</v>
      </c>
      <c r="K17" s="27">
        <f t="shared" si="1"/>
        <v>0</v>
      </c>
      <c r="L17" s="33"/>
      <c r="M17" s="27">
        <f t="shared" ref="M17:M34" si="4">L17*I17/100</f>
        <v>0</v>
      </c>
      <c r="N17" s="27">
        <f t="shared" si="2"/>
        <v>0</v>
      </c>
      <c r="O17" s="27">
        <f>N17</f>
        <v>0</v>
      </c>
      <c r="P17" s="27">
        <f t="shared" si="3"/>
        <v>0</v>
      </c>
      <c r="Q17" s="32" t="s">
        <v>10</v>
      </c>
    </row>
    <row r="18" spans="2:17" ht="18.75" x14ac:dyDescent="0.2">
      <c r="B18" s="37">
        <v>4</v>
      </c>
      <c r="C18" s="36"/>
      <c r="D18" s="81"/>
      <c r="E18" s="34"/>
      <c r="F18" s="35"/>
      <c r="G18" s="33"/>
      <c r="H18" s="29" t="e">
        <f t="shared" si="0"/>
        <v>#DIV/0!</v>
      </c>
      <c r="I18" s="34"/>
      <c r="J18" s="27">
        <v>1160000</v>
      </c>
      <c r="K18" s="27">
        <f t="shared" si="1"/>
        <v>0</v>
      </c>
      <c r="L18" s="33"/>
      <c r="M18" s="27">
        <f t="shared" si="4"/>
        <v>0</v>
      </c>
      <c r="N18" s="27">
        <f t="shared" si="2"/>
        <v>0</v>
      </c>
      <c r="O18" s="27">
        <f>N18</f>
        <v>0</v>
      </c>
      <c r="P18" s="27">
        <f t="shared" si="3"/>
        <v>0</v>
      </c>
      <c r="Q18" s="32" t="s">
        <v>10</v>
      </c>
    </row>
    <row r="19" spans="2:17" ht="18.75" x14ac:dyDescent="0.2">
      <c r="B19" s="37">
        <v>5</v>
      </c>
      <c r="C19" s="36"/>
      <c r="D19" s="81"/>
      <c r="E19" s="34"/>
      <c r="F19" s="35"/>
      <c r="G19" s="33"/>
      <c r="H19" s="29" t="e">
        <f t="shared" si="0"/>
        <v>#DIV/0!</v>
      </c>
      <c r="I19" s="34"/>
      <c r="J19" s="27">
        <v>1160000</v>
      </c>
      <c r="K19" s="27">
        <f t="shared" si="1"/>
        <v>0</v>
      </c>
      <c r="L19" s="33"/>
      <c r="M19" s="27">
        <f t="shared" si="4"/>
        <v>0</v>
      </c>
      <c r="N19" s="27">
        <f t="shared" si="2"/>
        <v>0</v>
      </c>
      <c r="O19" s="27">
        <f>N19</f>
        <v>0</v>
      </c>
      <c r="P19" s="27">
        <f t="shared" si="3"/>
        <v>0</v>
      </c>
      <c r="Q19" s="32" t="s">
        <v>10</v>
      </c>
    </row>
    <row r="20" spans="2:17" ht="18.75" x14ac:dyDescent="0.2">
      <c r="B20" s="37">
        <v>6</v>
      </c>
      <c r="C20" s="36"/>
      <c r="D20" s="81"/>
      <c r="E20" s="34"/>
      <c r="F20" s="35"/>
      <c r="G20" s="33"/>
      <c r="H20" s="29" t="e">
        <f t="shared" si="0"/>
        <v>#DIV/0!</v>
      </c>
      <c r="I20" s="34"/>
      <c r="J20" s="27">
        <v>1160000</v>
      </c>
      <c r="K20" s="27">
        <f t="shared" si="1"/>
        <v>0</v>
      </c>
      <c r="L20" s="33"/>
      <c r="M20" s="27">
        <f t="shared" si="4"/>
        <v>0</v>
      </c>
      <c r="N20" s="27">
        <f t="shared" si="2"/>
        <v>0</v>
      </c>
      <c r="O20" s="27">
        <f>N20</f>
        <v>0</v>
      </c>
      <c r="P20" s="27">
        <f t="shared" si="3"/>
        <v>0</v>
      </c>
      <c r="Q20" s="32" t="s">
        <v>10</v>
      </c>
    </row>
    <row r="21" spans="2:17" ht="18.75" x14ac:dyDescent="0.2">
      <c r="B21" s="37">
        <v>7</v>
      </c>
      <c r="C21" s="36"/>
      <c r="D21" s="81"/>
      <c r="E21" s="34"/>
      <c r="F21" s="35"/>
      <c r="G21" s="33"/>
      <c r="H21" s="29" t="e">
        <f t="shared" si="0"/>
        <v>#DIV/0!</v>
      </c>
      <c r="I21" s="34"/>
      <c r="J21" s="27">
        <v>1160000</v>
      </c>
      <c r="K21" s="27">
        <f t="shared" si="1"/>
        <v>0</v>
      </c>
      <c r="L21" s="33"/>
      <c r="M21" s="27">
        <f t="shared" si="4"/>
        <v>0</v>
      </c>
      <c r="N21" s="27">
        <f t="shared" si="2"/>
        <v>0</v>
      </c>
      <c r="O21" s="27">
        <f>N21</f>
        <v>0</v>
      </c>
      <c r="P21" s="27">
        <f t="shared" si="3"/>
        <v>0</v>
      </c>
      <c r="Q21" s="32" t="s">
        <v>10</v>
      </c>
    </row>
    <row r="22" spans="2:17" ht="18.75" x14ac:dyDescent="0.2">
      <c r="B22" s="37">
        <v>8</v>
      </c>
      <c r="C22" s="36"/>
      <c r="D22" s="81"/>
      <c r="E22" s="34"/>
      <c r="F22" s="35"/>
      <c r="G22" s="33"/>
      <c r="H22" s="29" t="e">
        <f t="shared" si="0"/>
        <v>#DIV/0!</v>
      </c>
      <c r="I22" s="34"/>
      <c r="J22" s="27">
        <v>1160000</v>
      </c>
      <c r="K22" s="27">
        <f t="shared" si="1"/>
        <v>0</v>
      </c>
      <c r="L22" s="33"/>
      <c r="M22" s="27">
        <f t="shared" si="4"/>
        <v>0</v>
      </c>
      <c r="N22" s="27">
        <f t="shared" si="2"/>
        <v>0</v>
      </c>
      <c r="O22" s="27">
        <f>N22</f>
        <v>0</v>
      </c>
      <c r="P22" s="27">
        <f t="shared" si="3"/>
        <v>0</v>
      </c>
      <c r="Q22" s="32" t="s">
        <v>10</v>
      </c>
    </row>
    <row r="23" spans="2:17" ht="18.75" x14ac:dyDescent="0.2">
      <c r="B23" s="37">
        <v>9</v>
      </c>
      <c r="C23" s="36"/>
      <c r="D23" s="81"/>
      <c r="E23" s="34"/>
      <c r="F23" s="35"/>
      <c r="G23" s="33"/>
      <c r="H23" s="29" t="e">
        <f t="shared" si="0"/>
        <v>#DIV/0!</v>
      </c>
      <c r="I23" s="34"/>
      <c r="J23" s="27">
        <v>1160000</v>
      </c>
      <c r="K23" s="27">
        <f t="shared" si="1"/>
        <v>0</v>
      </c>
      <c r="L23" s="33"/>
      <c r="M23" s="27">
        <f t="shared" si="4"/>
        <v>0</v>
      </c>
      <c r="N23" s="27">
        <f t="shared" si="2"/>
        <v>0</v>
      </c>
      <c r="O23" s="27">
        <f>N23</f>
        <v>0</v>
      </c>
      <c r="P23" s="27">
        <f t="shared" si="3"/>
        <v>0</v>
      </c>
      <c r="Q23" s="32" t="s">
        <v>10</v>
      </c>
    </row>
    <row r="24" spans="2:17" ht="18.75" x14ac:dyDescent="0.2">
      <c r="B24" s="37">
        <v>10</v>
      </c>
      <c r="C24" s="36"/>
      <c r="D24" s="81"/>
      <c r="E24" s="34"/>
      <c r="F24" s="35"/>
      <c r="G24" s="33"/>
      <c r="H24" s="29" t="e">
        <f t="shared" si="0"/>
        <v>#DIV/0!</v>
      </c>
      <c r="I24" s="34"/>
      <c r="J24" s="27">
        <v>1160000</v>
      </c>
      <c r="K24" s="27">
        <f t="shared" si="1"/>
        <v>0</v>
      </c>
      <c r="L24" s="33"/>
      <c r="M24" s="27">
        <f t="shared" si="4"/>
        <v>0</v>
      </c>
      <c r="N24" s="27">
        <f t="shared" si="2"/>
        <v>0</v>
      </c>
      <c r="O24" s="27">
        <f>N24</f>
        <v>0</v>
      </c>
      <c r="P24" s="27">
        <f t="shared" si="3"/>
        <v>0</v>
      </c>
      <c r="Q24" s="32" t="s">
        <v>10</v>
      </c>
    </row>
    <row r="25" spans="2:17" ht="18.75" x14ac:dyDescent="0.2">
      <c r="B25" s="37">
        <v>11</v>
      </c>
      <c r="C25" s="36"/>
      <c r="D25" s="81"/>
      <c r="E25" s="34"/>
      <c r="F25" s="35"/>
      <c r="G25" s="33"/>
      <c r="H25" s="29" t="e">
        <f t="shared" si="0"/>
        <v>#DIV/0!</v>
      </c>
      <c r="I25" s="34"/>
      <c r="J25" s="27">
        <v>1160000</v>
      </c>
      <c r="K25" s="27">
        <f t="shared" si="1"/>
        <v>0</v>
      </c>
      <c r="L25" s="33"/>
      <c r="M25" s="27">
        <f t="shared" si="4"/>
        <v>0</v>
      </c>
      <c r="N25" s="27">
        <f t="shared" si="2"/>
        <v>0</v>
      </c>
      <c r="O25" s="27">
        <f>N25</f>
        <v>0</v>
      </c>
      <c r="P25" s="27">
        <f t="shared" si="3"/>
        <v>0</v>
      </c>
      <c r="Q25" s="32" t="s">
        <v>10</v>
      </c>
    </row>
    <row r="26" spans="2:17" ht="18.75" x14ac:dyDescent="0.2">
      <c r="B26" s="37">
        <v>12</v>
      </c>
      <c r="C26" s="36"/>
      <c r="D26" s="81"/>
      <c r="E26" s="34"/>
      <c r="F26" s="35"/>
      <c r="G26" s="33"/>
      <c r="H26" s="29" t="e">
        <f t="shared" si="0"/>
        <v>#DIV/0!</v>
      </c>
      <c r="I26" s="34"/>
      <c r="J26" s="27">
        <v>1160000</v>
      </c>
      <c r="K26" s="27">
        <f t="shared" si="1"/>
        <v>0</v>
      </c>
      <c r="L26" s="33"/>
      <c r="M26" s="27">
        <f t="shared" si="4"/>
        <v>0</v>
      </c>
      <c r="N26" s="27">
        <f t="shared" si="2"/>
        <v>0</v>
      </c>
      <c r="O26" s="27">
        <f>N26</f>
        <v>0</v>
      </c>
      <c r="P26" s="27">
        <f t="shared" si="3"/>
        <v>0</v>
      </c>
      <c r="Q26" s="32" t="s">
        <v>10</v>
      </c>
    </row>
    <row r="27" spans="2:17" ht="18.75" x14ac:dyDescent="0.2">
      <c r="B27" s="37">
        <v>13</v>
      </c>
      <c r="C27" s="36"/>
      <c r="D27" s="81"/>
      <c r="E27" s="34"/>
      <c r="F27" s="35"/>
      <c r="G27" s="33"/>
      <c r="H27" s="29" t="e">
        <f t="shared" si="0"/>
        <v>#DIV/0!</v>
      </c>
      <c r="I27" s="34"/>
      <c r="J27" s="27">
        <v>1160000</v>
      </c>
      <c r="K27" s="27">
        <f t="shared" si="1"/>
        <v>0</v>
      </c>
      <c r="L27" s="33"/>
      <c r="M27" s="27">
        <f t="shared" si="4"/>
        <v>0</v>
      </c>
      <c r="N27" s="27">
        <f t="shared" si="2"/>
        <v>0</v>
      </c>
      <c r="O27" s="27">
        <f>N27</f>
        <v>0</v>
      </c>
      <c r="P27" s="27">
        <f t="shared" si="3"/>
        <v>0</v>
      </c>
      <c r="Q27" s="32" t="s">
        <v>10</v>
      </c>
    </row>
    <row r="28" spans="2:17" ht="18.75" x14ac:dyDescent="0.2">
      <c r="B28" s="37">
        <v>14</v>
      </c>
      <c r="C28" s="36"/>
      <c r="D28" s="81"/>
      <c r="E28" s="34"/>
      <c r="F28" s="35"/>
      <c r="G28" s="33"/>
      <c r="H28" s="29" t="e">
        <f t="shared" si="0"/>
        <v>#DIV/0!</v>
      </c>
      <c r="I28" s="34"/>
      <c r="J28" s="27">
        <v>1160000</v>
      </c>
      <c r="K28" s="27">
        <f t="shared" si="1"/>
        <v>0</v>
      </c>
      <c r="L28" s="33"/>
      <c r="M28" s="27">
        <f t="shared" si="4"/>
        <v>0</v>
      </c>
      <c r="N28" s="27">
        <f t="shared" si="2"/>
        <v>0</v>
      </c>
      <c r="O28" s="27">
        <f>N28</f>
        <v>0</v>
      </c>
      <c r="P28" s="27">
        <f t="shared" si="3"/>
        <v>0</v>
      </c>
      <c r="Q28" s="32" t="s">
        <v>10</v>
      </c>
    </row>
    <row r="29" spans="2:17" ht="18.75" x14ac:dyDescent="0.2">
      <c r="B29" s="37">
        <v>15</v>
      </c>
      <c r="C29" s="36"/>
      <c r="D29" s="81"/>
      <c r="E29" s="34"/>
      <c r="F29" s="35"/>
      <c r="G29" s="33"/>
      <c r="H29" s="29" t="e">
        <f t="shared" si="0"/>
        <v>#DIV/0!</v>
      </c>
      <c r="I29" s="34"/>
      <c r="J29" s="27">
        <v>1160000</v>
      </c>
      <c r="K29" s="27">
        <f t="shared" si="1"/>
        <v>0</v>
      </c>
      <c r="L29" s="33"/>
      <c r="M29" s="27">
        <f t="shared" si="4"/>
        <v>0</v>
      </c>
      <c r="N29" s="27">
        <f t="shared" si="2"/>
        <v>0</v>
      </c>
      <c r="O29" s="27">
        <f>N29</f>
        <v>0</v>
      </c>
      <c r="P29" s="27">
        <f t="shared" si="3"/>
        <v>0</v>
      </c>
      <c r="Q29" s="32" t="s">
        <v>10</v>
      </c>
    </row>
    <row r="30" spans="2:17" ht="18.75" x14ac:dyDescent="0.2">
      <c r="B30" s="37">
        <v>16</v>
      </c>
      <c r="C30" s="36"/>
      <c r="D30" s="81"/>
      <c r="E30" s="34"/>
      <c r="F30" s="35"/>
      <c r="G30" s="33"/>
      <c r="H30" s="29" t="e">
        <f t="shared" si="0"/>
        <v>#DIV/0!</v>
      </c>
      <c r="I30" s="34"/>
      <c r="J30" s="27">
        <v>1160000</v>
      </c>
      <c r="K30" s="27">
        <f t="shared" si="1"/>
        <v>0</v>
      </c>
      <c r="L30" s="33"/>
      <c r="M30" s="27">
        <f t="shared" si="4"/>
        <v>0</v>
      </c>
      <c r="N30" s="27">
        <f t="shared" si="2"/>
        <v>0</v>
      </c>
      <c r="O30" s="27">
        <f>N30</f>
        <v>0</v>
      </c>
      <c r="P30" s="27">
        <f t="shared" si="3"/>
        <v>0</v>
      </c>
      <c r="Q30" s="32" t="s">
        <v>10</v>
      </c>
    </row>
    <row r="31" spans="2:17" ht="18.75" x14ac:dyDescent="0.2">
      <c r="B31" s="37">
        <v>17</v>
      </c>
      <c r="C31" s="36"/>
      <c r="D31" s="81"/>
      <c r="E31" s="34"/>
      <c r="F31" s="35"/>
      <c r="G31" s="33"/>
      <c r="H31" s="29" t="e">
        <f t="shared" si="0"/>
        <v>#DIV/0!</v>
      </c>
      <c r="I31" s="34"/>
      <c r="J31" s="27">
        <v>1160000</v>
      </c>
      <c r="K31" s="27">
        <f t="shared" si="1"/>
        <v>0</v>
      </c>
      <c r="L31" s="33"/>
      <c r="M31" s="27">
        <f t="shared" si="4"/>
        <v>0</v>
      </c>
      <c r="N31" s="27">
        <f t="shared" si="2"/>
        <v>0</v>
      </c>
      <c r="O31" s="27">
        <f>N31</f>
        <v>0</v>
      </c>
      <c r="P31" s="27">
        <f t="shared" si="3"/>
        <v>0</v>
      </c>
      <c r="Q31" s="32" t="s">
        <v>10</v>
      </c>
    </row>
    <row r="32" spans="2:17" ht="18.75" x14ac:dyDescent="0.2">
      <c r="B32" s="37">
        <v>18</v>
      </c>
      <c r="C32" s="36"/>
      <c r="D32" s="81"/>
      <c r="E32" s="34"/>
      <c r="F32" s="35"/>
      <c r="G32" s="33"/>
      <c r="H32" s="29" t="e">
        <f t="shared" si="0"/>
        <v>#DIV/0!</v>
      </c>
      <c r="I32" s="34"/>
      <c r="J32" s="27">
        <v>1160000</v>
      </c>
      <c r="K32" s="27">
        <f t="shared" si="1"/>
        <v>0</v>
      </c>
      <c r="L32" s="33"/>
      <c r="M32" s="27">
        <f t="shared" si="4"/>
        <v>0</v>
      </c>
      <c r="N32" s="27">
        <f t="shared" si="2"/>
        <v>0</v>
      </c>
      <c r="O32" s="27">
        <f>N32</f>
        <v>0</v>
      </c>
      <c r="P32" s="27">
        <f t="shared" si="3"/>
        <v>0</v>
      </c>
      <c r="Q32" s="32" t="s">
        <v>10</v>
      </c>
    </row>
    <row r="33" spans="2:17" ht="18.75" x14ac:dyDescent="0.2">
      <c r="B33" s="37">
        <v>19</v>
      </c>
      <c r="C33" s="36"/>
      <c r="D33" s="81"/>
      <c r="E33" s="34"/>
      <c r="F33" s="35"/>
      <c r="G33" s="33"/>
      <c r="H33" s="29" t="e">
        <f t="shared" si="0"/>
        <v>#DIV/0!</v>
      </c>
      <c r="I33" s="34"/>
      <c r="J33" s="27">
        <v>1160000</v>
      </c>
      <c r="K33" s="27">
        <f t="shared" si="1"/>
        <v>0</v>
      </c>
      <c r="L33" s="33"/>
      <c r="M33" s="27">
        <f t="shared" si="4"/>
        <v>0</v>
      </c>
      <c r="N33" s="27">
        <f t="shared" si="2"/>
        <v>0</v>
      </c>
      <c r="O33" s="27">
        <f>N33</f>
        <v>0</v>
      </c>
      <c r="P33" s="27">
        <f t="shared" si="3"/>
        <v>0</v>
      </c>
      <c r="Q33" s="32" t="s">
        <v>10</v>
      </c>
    </row>
    <row r="34" spans="2:17" ht="19.5" thickBot="1" x14ac:dyDescent="0.25">
      <c r="B34" s="31">
        <v>20</v>
      </c>
      <c r="C34" s="86"/>
      <c r="D34" s="81"/>
      <c r="E34" s="34"/>
      <c r="F34" s="30"/>
      <c r="G34" s="28"/>
      <c r="H34" s="29" t="e">
        <f t="shared" si="0"/>
        <v>#DIV/0!</v>
      </c>
      <c r="I34" s="87"/>
      <c r="J34" s="27">
        <v>1160000</v>
      </c>
      <c r="K34" s="27">
        <f t="shared" si="1"/>
        <v>0</v>
      </c>
      <c r="L34" s="28"/>
      <c r="M34" s="27">
        <f t="shared" si="4"/>
        <v>0</v>
      </c>
      <c r="N34" s="27">
        <f t="shared" si="2"/>
        <v>0</v>
      </c>
      <c r="O34" s="27">
        <f>N34</f>
        <v>0</v>
      </c>
      <c r="P34" s="27">
        <f t="shared" si="3"/>
        <v>0</v>
      </c>
      <c r="Q34" s="26" t="s">
        <v>10</v>
      </c>
    </row>
    <row r="35" spans="2:17" ht="19.5" thickTop="1" x14ac:dyDescent="0.2">
      <c r="B35" s="25" t="s">
        <v>9</v>
      </c>
      <c r="C35" s="23"/>
      <c r="D35" s="24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2"/>
    </row>
    <row r="36" spans="2:17" ht="14.25" thickBot="1" x14ac:dyDescent="0.25">
      <c r="O36" s="3"/>
      <c r="P36" s="3"/>
    </row>
    <row r="37" spans="2:17" ht="20.25" thickTop="1" thickBot="1" x14ac:dyDescent="0.25">
      <c r="D37" s="21" t="s">
        <v>8</v>
      </c>
      <c r="E37" s="18" t="s">
        <v>7</v>
      </c>
      <c r="H37" s="20" t="s">
        <v>6</v>
      </c>
      <c r="O37" s="3"/>
      <c r="P37" s="3"/>
    </row>
    <row r="38" spans="2:17" ht="18.75" customHeight="1" thickTop="1" thickBot="1" x14ac:dyDescent="0.25">
      <c r="D38" s="19" t="s">
        <v>5</v>
      </c>
      <c r="E38" s="18" t="s">
        <v>4</v>
      </c>
      <c r="H38" s="17">
        <v>5</v>
      </c>
      <c r="I38" s="16"/>
      <c r="J38" s="16"/>
      <c r="K38" s="16"/>
      <c r="L38" s="16"/>
      <c r="M38" s="16"/>
      <c r="N38" s="16"/>
      <c r="O38" s="16"/>
      <c r="P38" s="16"/>
      <c r="Q38" s="15"/>
    </row>
    <row r="39" spans="2:17" ht="18.75" customHeight="1" thickTop="1" x14ac:dyDescent="0.2">
      <c r="E39" s="14"/>
      <c r="H39" s="10">
        <v>6</v>
      </c>
      <c r="I39" s="8"/>
      <c r="J39" s="8"/>
      <c r="K39" s="8"/>
      <c r="L39" s="8"/>
      <c r="M39" s="8"/>
      <c r="N39" s="8"/>
      <c r="O39" s="8"/>
      <c r="P39" s="8"/>
      <c r="Q39" s="7"/>
    </row>
    <row r="40" spans="2:17" ht="18.75" customHeight="1" x14ac:dyDescent="0.2">
      <c r="E40" s="13"/>
      <c r="H40" s="12">
        <v>7</v>
      </c>
      <c r="I40" s="8"/>
      <c r="J40" s="8"/>
      <c r="K40" s="8"/>
      <c r="L40" s="8"/>
      <c r="M40" s="8"/>
      <c r="N40" s="8"/>
      <c r="O40" s="8"/>
      <c r="P40" s="8"/>
      <c r="Q40" s="7"/>
    </row>
    <row r="41" spans="2:17" ht="18.75" customHeight="1" x14ac:dyDescent="0.2">
      <c r="H41" s="10">
        <v>8</v>
      </c>
      <c r="I41" s="8"/>
      <c r="J41" s="8"/>
      <c r="K41" s="8"/>
      <c r="L41" s="8"/>
      <c r="M41" s="8"/>
      <c r="N41" s="8"/>
      <c r="O41" s="8"/>
      <c r="P41" s="8"/>
      <c r="Q41" s="7"/>
    </row>
    <row r="42" spans="2:17" ht="18.75" customHeight="1" x14ac:dyDescent="0.2">
      <c r="H42" s="10">
        <v>9</v>
      </c>
      <c r="I42" s="8"/>
      <c r="J42" s="8"/>
      <c r="K42" s="8"/>
      <c r="L42" s="8"/>
      <c r="M42" s="8"/>
      <c r="N42" s="8"/>
      <c r="O42" s="8"/>
      <c r="P42" s="8"/>
      <c r="Q42" s="7"/>
    </row>
    <row r="43" spans="2:17" ht="18.75" customHeight="1" x14ac:dyDescent="0.2">
      <c r="H43" s="12">
        <v>10</v>
      </c>
      <c r="I43" s="8"/>
      <c r="J43" s="8"/>
      <c r="K43" s="8"/>
      <c r="L43" s="8"/>
      <c r="M43" s="8"/>
      <c r="N43" s="8"/>
      <c r="O43" s="8"/>
      <c r="P43" s="8"/>
      <c r="Q43" s="7"/>
    </row>
    <row r="44" spans="2:17" ht="18.75" customHeight="1" x14ac:dyDescent="0.2">
      <c r="H44" s="12">
        <v>11</v>
      </c>
      <c r="I44" s="8"/>
      <c r="J44" s="8"/>
      <c r="K44" s="8"/>
      <c r="L44" s="8"/>
      <c r="M44" s="8"/>
      <c r="N44" s="8"/>
      <c r="O44" s="8"/>
      <c r="P44" s="8"/>
      <c r="Q44" s="7"/>
    </row>
    <row r="45" spans="2:17" ht="18.75" customHeight="1" x14ac:dyDescent="0.2">
      <c r="H45" s="10">
        <v>12</v>
      </c>
      <c r="I45" s="8"/>
      <c r="J45" s="8"/>
      <c r="K45" s="8"/>
      <c r="L45" s="8"/>
      <c r="M45" s="8"/>
      <c r="N45" s="8"/>
      <c r="O45" s="8"/>
      <c r="P45" s="8"/>
      <c r="Q45" s="7"/>
    </row>
    <row r="46" spans="2:17" ht="18.75" customHeight="1" x14ac:dyDescent="0.2">
      <c r="H46" s="10">
        <v>13</v>
      </c>
      <c r="I46" s="8"/>
      <c r="J46" s="8"/>
      <c r="K46" s="8"/>
      <c r="L46" s="8"/>
      <c r="M46" s="8"/>
      <c r="N46" s="8"/>
      <c r="O46" s="8"/>
      <c r="P46" s="8"/>
      <c r="Q46" s="7"/>
    </row>
    <row r="47" spans="2:17" ht="18.75" customHeight="1" x14ac:dyDescent="0.2">
      <c r="H47" s="11">
        <v>14</v>
      </c>
      <c r="I47" s="8"/>
      <c r="J47" s="8"/>
      <c r="K47" s="8"/>
      <c r="L47" s="8"/>
      <c r="M47" s="8"/>
      <c r="N47" s="8"/>
      <c r="O47" s="8"/>
      <c r="P47" s="8"/>
      <c r="Q47" s="7"/>
    </row>
    <row r="48" spans="2:17" ht="18.75" customHeight="1" x14ac:dyDescent="0.2">
      <c r="H48" s="10">
        <v>15</v>
      </c>
      <c r="I48" s="8"/>
      <c r="J48" s="8"/>
      <c r="K48" s="8"/>
      <c r="L48" s="8"/>
      <c r="M48" s="8"/>
      <c r="N48" s="8"/>
      <c r="O48" s="8"/>
      <c r="P48" s="8"/>
      <c r="Q48" s="7"/>
    </row>
    <row r="49" spans="8:17" ht="18.75" customHeight="1" x14ac:dyDescent="0.2">
      <c r="H49" s="9"/>
      <c r="I49" s="8"/>
      <c r="J49" s="8"/>
      <c r="K49" s="8"/>
      <c r="L49" s="8"/>
      <c r="M49" s="8"/>
      <c r="N49" s="8"/>
      <c r="O49" s="8"/>
      <c r="P49" s="8"/>
      <c r="Q49" s="7"/>
    </row>
    <row r="50" spans="8:17" ht="18.75" customHeight="1" x14ac:dyDescent="0.2">
      <c r="H50" s="8"/>
      <c r="I50" s="8"/>
      <c r="J50" s="8"/>
      <c r="K50" s="8"/>
      <c r="L50" s="8"/>
      <c r="M50" s="8"/>
      <c r="N50" s="8"/>
      <c r="O50" s="8"/>
      <c r="P50" s="8"/>
      <c r="Q50" s="7"/>
    </row>
    <row r="51" spans="8:17" ht="18.75" customHeight="1" x14ac:dyDescent="0.2">
      <c r="H51" s="8"/>
      <c r="I51" s="8"/>
      <c r="J51" s="8"/>
      <c r="K51" s="8"/>
      <c r="L51" s="8"/>
      <c r="M51" s="8"/>
      <c r="N51" s="8"/>
      <c r="O51" s="8"/>
      <c r="P51" s="8"/>
      <c r="Q51" s="7"/>
    </row>
    <row r="52" spans="8:17" ht="18.75" customHeight="1" thickBot="1" x14ac:dyDescent="0.25">
      <c r="H52" s="6"/>
      <c r="I52" s="6"/>
      <c r="J52" s="6"/>
      <c r="K52" s="6"/>
      <c r="L52" s="6"/>
      <c r="M52" s="6"/>
      <c r="N52" s="6"/>
      <c r="O52" s="6"/>
      <c r="P52" s="6"/>
      <c r="Q52" s="5"/>
    </row>
    <row r="53" spans="8:17" ht="14.25" thickTop="1" x14ac:dyDescent="0.2"/>
  </sheetData>
  <sheetProtection selectLockedCells="1"/>
  <dataConsolidate/>
  <mergeCells count="6">
    <mergeCell ref="B3:Q4"/>
    <mergeCell ref="B5:C5"/>
    <mergeCell ref="B6:C6"/>
    <mergeCell ref="B7:C7"/>
    <mergeCell ref="B9:C9"/>
    <mergeCell ref="H9:J9"/>
  </mergeCells>
  <phoneticPr fontId="9"/>
  <conditionalFormatting sqref="I15">
    <cfRule type="cellIs" dxfId="0" priority="1" operator="equal">
      <formula>"対象外"</formula>
    </cfRule>
  </conditionalFormatting>
  <dataValidations count="4">
    <dataValidation type="list" allowBlank="1" showInputMessage="1" showErrorMessage="1" sqref="D13:D34" xr:uid="{5675B4DD-883A-45BB-B5DF-CAAF2DF78785}">
      <formula1>$D$37:$D$38</formula1>
    </dataValidation>
    <dataValidation imeMode="off" allowBlank="1" showInputMessage="1" showErrorMessage="1" sqref="D37" xr:uid="{FF141A40-7D37-4CAA-90DE-F2512E393A39}"/>
    <dataValidation type="list" allowBlank="1" showInputMessage="1" showErrorMessage="1" sqref="E13:E14" xr:uid="{605875E6-6943-4BB5-8592-BFE67324CB17}">
      <formula1>$E$37:$E$38</formula1>
    </dataValidation>
    <dataValidation type="list" allowBlank="1" showInputMessage="1" showErrorMessage="1" sqref="I13:I14 I16:I34" xr:uid="{E6E882CD-CF36-4B51-BA15-A78878257AC4}">
      <formula1>$H$38:$H$48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31" fitToHeight="0" orientation="portrait" r:id="rId1"/>
  <headerFooter>
    <oddFooter>&amp;C&amp;P／&amp;N</oddFooter>
  </headerFooter>
  <rowBreaks count="1" manualBreakCount="1">
    <brk id="52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1119c2e5-8fb9-4d5f-baf1-202c530f2c34">false</MarketSpecific>
    <ApprovalStatus xmlns="1119c2e5-8fb9-4d5f-baf1-202c530f2c34">InProgress</ApprovalStatus>
    <LocComments xmlns="1119c2e5-8fb9-4d5f-baf1-202c530f2c34" xsi:nil="true"/>
    <DirectSourceMarket xmlns="1119c2e5-8fb9-4d5f-baf1-202c530f2c34">english</DirectSourceMarket>
    <ThumbnailAssetId xmlns="1119c2e5-8fb9-4d5f-baf1-202c530f2c34" xsi:nil="true"/>
    <PrimaryImageGen xmlns="1119c2e5-8fb9-4d5f-baf1-202c530f2c34">true</PrimaryImageGen>
    <LegacyData xmlns="1119c2e5-8fb9-4d5f-baf1-202c530f2c34" xsi:nil="true"/>
    <TPFriendlyName xmlns="1119c2e5-8fb9-4d5f-baf1-202c530f2c34" xsi:nil="true"/>
    <NumericId xmlns="1119c2e5-8fb9-4d5f-baf1-202c530f2c34" xsi:nil="true"/>
    <LocRecommendedHandoff xmlns="1119c2e5-8fb9-4d5f-baf1-202c530f2c34" xsi:nil="true"/>
    <BlockPublish xmlns="1119c2e5-8fb9-4d5f-baf1-202c530f2c34">false</BlockPublish>
    <BusinessGroup xmlns="1119c2e5-8fb9-4d5f-baf1-202c530f2c34" xsi:nil="true"/>
    <OpenTemplate xmlns="1119c2e5-8fb9-4d5f-baf1-202c530f2c34">true</OpenTemplate>
    <SourceTitle xmlns="1119c2e5-8fb9-4d5f-baf1-202c530f2c34">Flowchart (simple layout)</SourceTitle>
    <APEditor xmlns="1119c2e5-8fb9-4d5f-baf1-202c530f2c34">
      <UserInfo>
        <DisplayName/>
        <AccountId xsi:nil="true"/>
        <AccountType/>
      </UserInfo>
    </APEditor>
    <UALocComments xmlns="1119c2e5-8fb9-4d5f-baf1-202c530f2c34">2007 Template UpLeveling Do Not HandOff</UALocComments>
    <IntlLangReviewDate xmlns="1119c2e5-8fb9-4d5f-baf1-202c530f2c34" xsi:nil="true"/>
    <PublishStatusLookup xmlns="1119c2e5-8fb9-4d5f-baf1-202c530f2c34">
      <Value>575460</Value>
      <Value>575467</Value>
    </PublishStatusLookup>
    <ParentAssetId xmlns="1119c2e5-8fb9-4d5f-baf1-202c530f2c34" xsi:nil="true"/>
    <FeatureTagsTaxHTField0 xmlns="1119c2e5-8fb9-4d5f-baf1-202c530f2c34">
      <Terms xmlns="http://schemas.microsoft.com/office/infopath/2007/PartnerControls"/>
    </FeatureTagsTaxHTField0>
    <MachineTranslated xmlns="1119c2e5-8fb9-4d5f-baf1-202c530f2c34">false</MachineTranslated>
    <Providers xmlns="1119c2e5-8fb9-4d5f-baf1-202c530f2c34" xsi:nil="true"/>
    <OriginalSourceMarket xmlns="1119c2e5-8fb9-4d5f-baf1-202c530f2c34">english</OriginalSourceMarket>
    <APDescription xmlns="1119c2e5-8fb9-4d5f-baf1-202c530f2c34" xsi:nil="true"/>
    <ContentItem xmlns="1119c2e5-8fb9-4d5f-baf1-202c530f2c34" xsi:nil="true"/>
    <ClipArtFilename xmlns="1119c2e5-8fb9-4d5f-baf1-202c530f2c34" xsi:nil="true"/>
    <TPInstallLocation xmlns="1119c2e5-8fb9-4d5f-baf1-202c530f2c34" xsi:nil="true"/>
    <TimesCloned xmlns="1119c2e5-8fb9-4d5f-baf1-202c530f2c34" xsi:nil="true"/>
    <PublishTargets xmlns="1119c2e5-8fb9-4d5f-baf1-202c530f2c34">OfficeOnline,OfficeOnlineVNext</PublishTargets>
    <AcquiredFrom xmlns="1119c2e5-8fb9-4d5f-baf1-202c530f2c34">Internal MS</AcquiredFrom>
    <AssetStart xmlns="1119c2e5-8fb9-4d5f-baf1-202c530f2c34">2011-12-27T20:16:00+00:00</AssetStart>
    <FriendlyTitle xmlns="1119c2e5-8fb9-4d5f-baf1-202c530f2c34" xsi:nil="true"/>
    <Provider xmlns="1119c2e5-8fb9-4d5f-baf1-202c530f2c34" xsi:nil="true"/>
    <LastHandOff xmlns="1119c2e5-8fb9-4d5f-baf1-202c530f2c34" xsi:nil="true"/>
    <TPClientViewer xmlns="1119c2e5-8fb9-4d5f-baf1-202c530f2c34" xsi:nil="true"/>
    <TemplateStatus xmlns="1119c2e5-8fb9-4d5f-baf1-202c530f2c34">Complete</TemplateStatus>
    <ShowIn xmlns="1119c2e5-8fb9-4d5f-baf1-202c530f2c34">Show everywhere</ShowIn>
    <CSXHash xmlns="1119c2e5-8fb9-4d5f-baf1-202c530f2c34" xsi:nil="true"/>
    <Downloads xmlns="1119c2e5-8fb9-4d5f-baf1-202c530f2c34">0</Downloads>
    <VoteCount xmlns="1119c2e5-8fb9-4d5f-baf1-202c530f2c34" xsi:nil="true"/>
    <OOCacheId xmlns="1119c2e5-8fb9-4d5f-baf1-202c530f2c34" xsi:nil="true"/>
    <IsDeleted xmlns="1119c2e5-8fb9-4d5f-baf1-202c530f2c34">false</IsDeleted>
    <InternalTagsTaxHTField0 xmlns="1119c2e5-8fb9-4d5f-baf1-202c530f2c34">
      <Terms xmlns="http://schemas.microsoft.com/office/infopath/2007/PartnerControls"/>
    </InternalTagsTaxHTField0>
    <UANotes xmlns="1119c2e5-8fb9-4d5f-baf1-202c530f2c34">2003 to 2007 conversion</UANotes>
    <AssetExpire xmlns="1119c2e5-8fb9-4d5f-baf1-202c530f2c34">2035-01-01T08:00:00+00:00</AssetExpire>
    <CSXSubmissionMarket xmlns="1119c2e5-8fb9-4d5f-baf1-202c530f2c34" xsi:nil="true"/>
    <DSATActionTaken xmlns="1119c2e5-8fb9-4d5f-baf1-202c530f2c34" xsi:nil="true"/>
    <SubmitterId xmlns="1119c2e5-8fb9-4d5f-baf1-202c530f2c34" xsi:nil="true"/>
    <EditorialTags xmlns="1119c2e5-8fb9-4d5f-baf1-202c530f2c34" xsi:nil="true"/>
    <TPExecutable xmlns="1119c2e5-8fb9-4d5f-baf1-202c530f2c34" xsi:nil="true"/>
    <CSXSubmissionDate xmlns="1119c2e5-8fb9-4d5f-baf1-202c530f2c34" xsi:nil="true"/>
    <CSXUpdate xmlns="1119c2e5-8fb9-4d5f-baf1-202c530f2c34">false</CSXUpdate>
    <AssetType xmlns="1119c2e5-8fb9-4d5f-baf1-202c530f2c34">TP</AssetType>
    <ApprovalLog xmlns="1119c2e5-8fb9-4d5f-baf1-202c530f2c34" xsi:nil="true"/>
    <BugNumber xmlns="1119c2e5-8fb9-4d5f-baf1-202c530f2c34" xsi:nil="true"/>
    <OriginAsset xmlns="1119c2e5-8fb9-4d5f-baf1-202c530f2c34" xsi:nil="true"/>
    <TPComponent xmlns="1119c2e5-8fb9-4d5f-baf1-202c530f2c34" xsi:nil="true"/>
    <Milestone xmlns="1119c2e5-8fb9-4d5f-baf1-202c530f2c34" xsi:nil="true"/>
    <RecommendationsModifier xmlns="1119c2e5-8fb9-4d5f-baf1-202c530f2c34" xsi:nil="true"/>
    <AssetId xmlns="1119c2e5-8fb9-4d5f-baf1-202c530f2c34">TP102807642</AssetId>
    <PolicheckWords xmlns="1119c2e5-8fb9-4d5f-baf1-202c530f2c34" xsi:nil="true"/>
    <TPLaunchHelpLink xmlns="1119c2e5-8fb9-4d5f-baf1-202c530f2c34" xsi:nil="true"/>
    <IntlLocPriority xmlns="1119c2e5-8fb9-4d5f-baf1-202c530f2c34" xsi:nil="true"/>
    <TPApplication xmlns="1119c2e5-8fb9-4d5f-baf1-202c530f2c34" xsi:nil="true"/>
    <IntlLangReviewer xmlns="1119c2e5-8fb9-4d5f-baf1-202c530f2c34" xsi:nil="true"/>
    <HandoffToMSDN xmlns="1119c2e5-8fb9-4d5f-baf1-202c530f2c34" xsi:nil="true"/>
    <PlannedPubDate xmlns="1119c2e5-8fb9-4d5f-baf1-202c530f2c34" xsi:nil="true"/>
    <CrawlForDependencies xmlns="1119c2e5-8fb9-4d5f-baf1-202c530f2c34">false</CrawlForDependencies>
    <LocLastLocAttemptVersionLookup xmlns="1119c2e5-8fb9-4d5f-baf1-202c530f2c34">736229</LocLastLocAttemptVersionLookup>
    <TrustLevel xmlns="1119c2e5-8fb9-4d5f-baf1-202c530f2c34">1 Microsoft Managed Content</TrustLevel>
    <CampaignTagsTaxHTField0 xmlns="1119c2e5-8fb9-4d5f-baf1-202c530f2c34">
      <Terms xmlns="http://schemas.microsoft.com/office/infopath/2007/PartnerControls"/>
    </CampaignTagsTaxHTField0>
    <TPNamespace xmlns="1119c2e5-8fb9-4d5f-baf1-202c530f2c34" xsi:nil="true"/>
    <TaxCatchAll xmlns="1119c2e5-8fb9-4d5f-baf1-202c530f2c34"/>
    <IsSearchable xmlns="1119c2e5-8fb9-4d5f-baf1-202c530f2c34">true</IsSearchable>
    <TemplateTemplateType xmlns="1119c2e5-8fb9-4d5f-baf1-202c530f2c34">Excel 2007 Default</TemplateTemplateType>
    <Markets xmlns="1119c2e5-8fb9-4d5f-baf1-202c530f2c34"/>
    <IntlLangReview xmlns="1119c2e5-8fb9-4d5f-baf1-202c530f2c34">false</IntlLangReview>
    <UAProjectedTotalWords xmlns="1119c2e5-8fb9-4d5f-baf1-202c530f2c34" xsi:nil="true"/>
    <OutputCachingOn xmlns="1119c2e5-8fb9-4d5f-baf1-202c530f2c34">false</OutputCachingOn>
    <AverageRating xmlns="1119c2e5-8fb9-4d5f-baf1-202c530f2c34" xsi:nil="true"/>
    <APAuthor xmlns="1119c2e5-8fb9-4d5f-baf1-202c530f2c34">
      <UserInfo>
        <DisplayName/>
        <AccountId>1928</AccountId>
        <AccountType/>
      </UserInfo>
    </APAuthor>
    <TPCommandLine xmlns="1119c2e5-8fb9-4d5f-baf1-202c530f2c34" xsi:nil="true"/>
    <LocManualTestRequired xmlns="1119c2e5-8fb9-4d5f-baf1-202c530f2c34">false</LocManualTestRequired>
    <TPAppVersion xmlns="1119c2e5-8fb9-4d5f-baf1-202c530f2c34" xsi:nil="true"/>
    <EditorialStatus xmlns="1119c2e5-8fb9-4d5f-baf1-202c530f2c34" xsi:nil="true"/>
    <LastModifiedDateTime xmlns="1119c2e5-8fb9-4d5f-baf1-202c530f2c34" xsi:nil="true"/>
    <TPLaunchHelpLinkType xmlns="1119c2e5-8fb9-4d5f-baf1-202c530f2c34">Template</TPLaunchHelpLinkType>
    <OriginalRelease xmlns="1119c2e5-8fb9-4d5f-baf1-202c530f2c34">14</OriginalRelease>
    <ScenarioTagsTaxHTField0 xmlns="1119c2e5-8fb9-4d5f-baf1-202c530f2c34">
      <Terms xmlns="http://schemas.microsoft.com/office/infopath/2007/PartnerControls"/>
    </ScenarioTagsTaxHTField0>
    <LocalizationTagsTaxHTField0 xmlns="1119c2e5-8fb9-4d5f-baf1-202c530f2c34">
      <Terms xmlns="http://schemas.microsoft.com/office/infopath/2007/PartnerControls"/>
    </LocalizationTagsTaxHTField0>
    <Manager xmlns="1119c2e5-8fb9-4d5f-baf1-202c530f2c34" xsi:nil="true"/>
    <UALocRecommendation xmlns="1119c2e5-8fb9-4d5f-baf1-202c530f2c34">Localize</UALocRecommendation>
    <ArtSampleDocs xmlns="1119c2e5-8fb9-4d5f-baf1-202c530f2c34" xsi:nil="true"/>
    <UACurrentWords xmlns="1119c2e5-8fb9-4d5f-baf1-202c530f2c34" xsi:nil="true"/>
    <LocMarketGroupTiers2 xmlns="1119c2e5-8fb9-4d5f-baf1-202c530f2c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C24BFA-287D-4469-A1C0-49913DA7C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D8299F-8B8C-4CFC-8014-2F1E8057FB52}">
  <ds:schemaRefs>
    <ds:schemaRef ds:uri="http://schemas.microsoft.com/office/2006/metadata/properties"/>
    <ds:schemaRef ds:uri="http://schemas.microsoft.com/office/infopath/2007/PartnerControls"/>
    <ds:schemaRef ds:uri="1119c2e5-8fb9-4d5f-baf1-202c530f2c34"/>
  </ds:schemaRefs>
</ds:datastoreItem>
</file>

<file path=customXml/itemProps3.xml><?xml version="1.0" encoding="utf-8"?>
<ds:datastoreItem xmlns:ds="http://schemas.openxmlformats.org/officeDocument/2006/customXml" ds:itemID="{910F92C4-CE06-40AD-AC92-0462ECD5AC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TM02807643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基本情報（必ず入力）</vt:lpstr>
      <vt:lpstr>チェックシート</vt:lpstr>
      <vt:lpstr>分娩取扱施設支援事業（入力不要）</vt:lpstr>
      <vt:lpstr>チェックシート!Print_Area</vt:lpstr>
      <vt:lpstr>'基本情報（必ず入力）'!Print_Area</vt:lpstr>
      <vt:lpstr>'分娩取扱施設支援事業（入力不要）'!Print_Area</vt:lpstr>
      <vt:lpstr>'分娩取扱施設支援事業（入力不要）'!Print_Titles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山中　慶子</dc:creator>
  <cp:keywords/>
  <dc:description/>
  <cp:lastModifiedBy>山中　慶子</cp:lastModifiedBy>
  <cp:lastPrinted>2026-02-06T10:11:20Z</cp:lastPrinted>
  <dcterms:created xsi:type="dcterms:W3CDTF">2001-03-15T18:38:00Z</dcterms:created>
  <dcterms:modified xsi:type="dcterms:W3CDTF">2026-02-06T11:09:47Z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TC010184401041</vt:lpwstr>
  </property>
  <property fmtid="{D5CDD505-2E9C-101B-9397-08002B2CF9AE}" pid="3" name="Order">
    <vt:r8>13737000</vt:r8>
  </property>
  <property fmtid="{D5CDD505-2E9C-101B-9397-08002B2CF9AE}" pid="4" name="HiddenCategoryTags">
    <vt:lpwstr/>
  </property>
  <property fmtid="{D5CDD505-2E9C-101B-9397-08002B2CF9AE}" pid="5" name="InternalTags">
    <vt:lpwstr/>
  </property>
  <property fmtid="{D5CDD505-2E9C-101B-9397-08002B2CF9AE}" pid="6" name="ContentTypeId">
    <vt:lpwstr>0x010100F6E1CA76AAD4564AAF106FC3CFA868360400186944AA932D8046A3B88E9B37BEBDF5</vt:lpwstr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Applications">
    <vt:lpwstr/>
  </property>
  <property fmtid="{D5CDD505-2E9C-101B-9397-08002B2CF9AE}" pid="12" name="CampaignTags">
    <vt:lpwstr/>
  </property>
  <property fmtid="{D5CDD505-2E9C-101B-9397-08002B2CF9AE}" pid="13" name="ScenarioTags">
    <vt:lpwstr/>
  </property>
  <property fmtid="{D5CDD505-2E9C-101B-9397-08002B2CF9AE}" pid="14" name="LocMarketGroupTiers">
    <vt:lpwstr>,t:Tier 1,t:Tier 2,t:Tier 3,</vt:lpwstr>
  </property>
</Properties>
</file>