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812_選挙管理委員会事務局\１衆院選\51衆院選\04_速報\★本番用\発表帳票作成フォルダ\11_投票結果　小・比・国\03_国民審査\"/>
    </mc:Choice>
  </mc:AlternateContent>
  <xr:revisionPtr revIDLastSave="0" documentId="13_ncr:1_{FA4BEB35-07CB-44F2-BB5B-C9D0206BCC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国内＋在外" sheetId="2" r:id="rId1"/>
    <sheet name="国内" sheetId="3" r:id="rId2"/>
    <sheet name="在外" sheetId="4" r:id="rId3"/>
  </sheets>
  <definedNames>
    <definedName name="_xlnm.Print_Area" localSheetId="1">国内!$A$1:$Q$51</definedName>
    <definedName name="_xlnm.Print_Area" localSheetId="0">'国内＋在外'!$A$1:$Q$51</definedName>
    <definedName name="_xlnm.Print_Area" localSheetId="2">在外!$A$1:$Q$51</definedName>
    <definedName name="_xlnm.Print_Titles" localSheetId="1">国内!$1:$6</definedName>
    <definedName name="_xlnm.Print_Titles" localSheetId="0">'国内＋在外'!$1:$6</definedName>
    <definedName name="_xlnm.Print_Titles" localSheetId="2">在外!$1:$6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4" l="1"/>
  <c r="G51" i="2"/>
  <c r="H51" i="2"/>
  <c r="L51" i="2"/>
  <c r="C7" i="3"/>
  <c r="D7" i="3"/>
  <c r="E7" i="3"/>
  <c r="N7" i="3"/>
  <c r="N48" i="3" s="1"/>
  <c r="N7" i="4"/>
  <c r="N48" i="4" s="1"/>
  <c r="M7" i="3"/>
  <c r="P7" i="3" s="1"/>
  <c r="N46" i="3"/>
  <c r="Q46" i="3" s="1"/>
  <c r="N46" i="4"/>
  <c r="Q46" i="4" s="1"/>
  <c r="N46" i="2"/>
  <c r="M46" i="3"/>
  <c r="M46" i="4"/>
  <c r="P46" i="4" s="1"/>
  <c r="M46" i="2"/>
  <c r="L46" i="3"/>
  <c r="L46" i="4"/>
  <c r="L46" i="2"/>
  <c r="N41" i="3"/>
  <c r="N41" i="4"/>
  <c r="N41" i="2"/>
  <c r="Q41" i="2" s="1"/>
  <c r="M41" i="3"/>
  <c r="P41" i="3" s="1"/>
  <c r="M41" i="4"/>
  <c r="M41" i="2"/>
  <c r="L41" i="3"/>
  <c r="L41" i="4"/>
  <c r="O41" i="4" s="1"/>
  <c r="L41" i="2"/>
  <c r="N36" i="3"/>
  <c r="N36" i="4"/>
  <c r="N36" i="2"/>
  <c r="Q36" i="2" s="1"/>
  <c r="M36" i="3"/>
  <c r="P36" i="3" s="1"/>
  <c r="M36" i="4"/>
  <c r="P36" i="4" s="1"/>
  <c r="M36" i="2"/>
  <c r="P36" i="2" s="1"/>
  <c r="L36" i="3"/>
  <c r="O36" i="3" s="1"/>
  <c r="L36" i="4"/>
  <c r="O36" i="4" s="1"/>
  <c r="L36" i="2"/>
  <c r="N34" i="3"/>
  <c r="N34" i="4"/>
  <c r="N34" i="2"/>
  <c r="M34" i="3"/>
  <c r="P34" i="3" s="1"/>
  <c r="M34" i="4"/>
  <c r="P34" i="4" s="1"/>
  <c r="M34" i="2"/>
  <c r="P34" i="2" s="1"/>
  <c r="L34" i="3"/>
  <c r="L34" i="4"/>
  <c r="L34" i="2"/>
  <c r="O34" i="2" s="1"/>
  <c r="N32" i="3"/>
  <c r="Q32" i="3" s="1"/>
  <c r="N32" i="4"/>
  <c r="N32" i="2"/>
  <c r="M32" i="3"/>
  <c r="M32" i="4"/>
  <c r="M32" i="2"/>
  <c r="P32" i="2" s="1"/>
  <c r="L32" i="3"/>
  <c r="L32" i="4"/>
  <c r="L32" i="2"/>
  <c r="O32" i="2" s="1"/>
  <c r="N30" i="3"/>
  <c r="Q30" i="3" s="1"/>
  <c r="N30" i="4"/>
  <c r="N30" i="2"/>
  <c r="Q30" i="2" s="1"/>
  <c r="M30" i="3"/>
  <c r="P30" i="3" s="1"/>
  <c r="M30" i="4"/>
  <c r="P30" i="4" s="1"/>
  <c r="M30" i="2"/>
  <c r="L30" i="3"/>
  <c r="L30" i="4"/>
  <c r="L30" i="2"/>
  <c r="N28" i="3"/>
  <c r="N28" i="4"/>
  <c r="N28" i="2"/>
  <c r="Q28" i="2" s="1"/>
  <c r="M28" i="3"/>
  <c r="P28" i="3" s="1"/>
  <c r="M28" i="4"/>
  <c r="P28" i="4" s="1"/>
  <c r="M28" i="2"/>
  <c r="P28" i="2" s="1"/>
  <c r="L28" i="3"/>
  <c r="L28" i="4"/>
  <c r="L28" i="2"/>
  <c r="O28" i="2" s="1"/>
  <c r="N26" i="3"/>
  <c r="N26" i="4"/>
  <c r="N26" i="2"/>
  <c r="Q26" i="2" s="1"/>
  <c r="M26" i="3"/>
  <c r="M26" i="4"/>
  <c r="M26" i="2"/>
  <c r="P26" i="2" s="1"/>
  <c r="L26" i="3"/>
  <c r="L26" i="4"/>
  <c r="L26" i="2"/>
  <c r="O26" i="2" s="1"/>
  <c r="J50" i="4"/>
  <c r="C49" i="4"/>
  <c r="L49" i="4" s="1"/>
  <c r="C46" i="4"/>
  <c r="C43" i="4"/>
  <c r="L43" i="4" s="1"/>
  <c r="O43" i="4" s="1"/>
  <c r="C41" i="4"/>
  <c r="C38" i="4"/>
  <c r="L38" i="4" s="1"/>
  <c r="O38" i="4" s="1"/>
  <c r="C36" i="4"/>
  <c r="C34" i="4"/>
  <c r="C32" i="4"/>
  <c r="C30" i="4"/>
  <c r="C28" i="4"/>
  <c r="C26" i="4"/>
  <c r="C7" i="4"/>
  <c r="C48" i="4" s="1"/>
  <c r="C49" i="3"/>
  <c r="L49" i="3" s="1"/>
  <c r="C48" i="3"/>
  <c r="C46" i="3"/>
  <c r="C43" i="3"/>
  <c r="C41" i="3"/>
  <c r="C38" i="3"/>
  <c r="C36" i="3"/>
  <c r="C34" i="3"/>
  <c r="C32" i="3"/>
  <c r="C30" i="3"/>
  <c r="C28" i="3"/>
  <c r="C26" i="3"/>
  <c r="C49" i="2"/>
  <c r="C46" i="2"/>
  <c r="C43" i="2"/>
  <c r="C41" i="2"/>
  <c r="C38" i="2"/>
  <c r="L38" i="2" s="1"/>
  <c r="O38" i="2" s="1"/>
  <c r="C36" i="2"/>
  <c r="C34" i="2"/>
  <c r="C32" i="2"/>
  <c r="C30" i="2"/>
  <c r="C28" i="2"/>
  <c r="C26" i="2"/>
  <c r="C7" i="2"/>
  <c r="C48" i="2" s="1"/>
  <c r="F46" i="3"/>
  <c r="F46" i="4"/>
  <c r="F46" i="2"/>
  <c r="K46" i="3"/>
  <c r="K46" i="4"/>
  <c r="K46" i="2"/>
  <c r="J46" i="3"/>
  <c r="J46" i="4"/>
  <c r="J46" i="2"/>
  <c r="I46" i="3"/>
  <c r="I46" i="4"/>
  <c r="I46" i="2"/>
  <c r="H46" i="3"/>
  <c r="H46" i="4"/>
  <c r="H46" i="2"/>
  <c r="G46" i="3"/>
  <c r="G46" i="4"/>
  <c r="G46" i="2"/>
  <c r="E46" i="3"/>
  <c r="E46" i="4"/>
  <c r="E46" i="2"/>
  <c r="D46" i="3"/>
  <c r="D46" i="4"/>
  <c r="D46" i="2"/>
  <c r="K41" i="3"/>
  <c r="K41" i="4"/>
  <c r="K41" i="2"/>
  <c r="J41" i="3"/>
  <c r="J41" i="4"/>
  <c r="J41" i="2"/>
  <c r="I41" i="3"/>
  <c r="I41" i="4"/>
  <c r="I41" i="2"/>
  <c r="H41" i="3"/>
  <c r="H41" i="4"/>
  <c r="H41" i="2"/>
  <c r="G41" i="3"/>
  <c r="G41" i="4"/>
  <c r="G41" i="2"/>
  <c r="F41" i="3"/>
  <c r="F41" i="4"/>
  <c r="F41" i="2"/>
  <c r="D41" i="3"/>
  <c r="D41" i="4"/>
  <c r="D41" i="2"/>
  <c r="E41" i="3"/>
  <c r="E41" i="4"/>
  <c r="E41" i="2"/>
  <c r="K36" i="3"/>
  <c r="K36" i="4"/>
  <c r="K36" i="2"/>
  <c r="J36" i="3"/>
  <c r="J36" i="4"/>
  <c r="J36" i="2"/>
  <c r="I36" i="3"/>
  <c r="I36" i="4"/>
  <c r="I36" i="2"/>
  <c r="H36" i="3"/>
  <c r="H36" i="4"/>
  <c r="H36" i="2"/>
  <c r="G36" i="3"/>
  <c r="G36" i="4"/>
  <c r="G36" i="2"/>
  <c r="F36" i="3"/>
  <c r="F36" i="4"/>
  <c r="F36" i="2"/>
  <c r="E36" i="3"/>
  <c r="E36" i="4"/>
  <c r="E36" i="2"/>
  <c r="D36" i="3"/>
  <c r="D36" i="4"/>
  <c r="D36" i="2"/>
  <c r="K34" i="3"/>
  <c r="K34" i="4"/>
  <c r="K34" i="2"/>
  <c r="J34" i="3"/>
  <c r="J34" i="4"/>
  <c r="J34" i="2"/>
  <c r="I34" i="3"/>
  <c r="I34" i="4"/>
  <c r="I34" i="2"/>
  <c r="H34" i="3"/>
  <c r="H34" i="4"/>
  <c r="H34" i="2"/>
  <c r="G34" i="3"/>
  <c r="G34" i="4"/>
  <c r="G34" i="2"/>
  <c r="F34" i="3"/>
  <c r="F34" i="4"/>
  <c r="F34" i="2"/>
  <c r="E34" i="3"/>
  <c r="E34" i="4"/>
  <c r="E34" i="2"/>
  <c r="D34" i="3"/>
  <c r="D34" i="4"/>
  <c r="D34" i="2"/>
  <c r="F32" i="3"/>
  <c r="F32" i="4"/>
  <c r="F32" i="2"/>
  <c r="K32" i="3"/>
  <c r="K32" i="4"/>
  <c r="K32" i="2"/>
  <c r="J32" i="3"/>
  <c r="J32" i="4"/>
  <c r="J32" i="2"/>
  <c r="I32" i="3"/>
  <c r="I32" i="4"/>
  <c r="I32" i="2"/>
  <c r="H32" i="3"/>
  <c r="H32" i="4"/>
  <c r="H32" i="2"/>
  <c r="G32" i="3"/>
  <c r="G32" i="4"/>
  <c r="G32" i="2"/>
  <c r="E32" i="3"/>
  <c r="E32" i="4"/>
  <c r="E32" i="2"/>
  <c r="D32" i="3"/>
  <c r="D32" i="4"/>
  <c r="D32" i="2"/>
  <c r="K30" i="3"/>
  <c r="K30" i="4"/>
  <c r="K30" i="2"/>
  <c r="J30" i="3"/>
  <c r="J30" i="4"/>
  <c r="J30" i="2"/>
  <c r="I30" i="3"/>
  <c r="I30" i="4"/>
  <c r="I30" i="2"/>
  <c r="H30" i="3"/>
  <c r="H30" i="4"/>
  <c r="H30" i="2"/>
  <c r="G30" i="3"/>
  <c r="G30" i="4"/>
  <c r="G30" i="2"/>
  <c r="F30" i="3"/>
  <c r="F30" i="4"/>
  <c r="F30" i="2"/>
  <c r="E30" i="3"/>
  <c r="E30" i="4"/>
  <c r="E30" i="2"/>
  <c r="D30" i="3"/>
  <c r="D30" i="4"/>
  <c r="D30" i="2"/>
  <c r="K28" i="3"/>
  <c r="K50" i="3" s="1"/>
  <c r="K28" i="4"/>
  <c r="K28" i="2"/>
  <c r="J28" i="3"/>
  <c r="J28" i="4"/>
  <c r="J28" i="2"/>
  <c r="I28" i="3"/>
  <c r="I28" i="4"/>
  <c r="I28" i="2"/>
  <c r="H28" i="3"/>
  <c r="H28" i="4"/>
  <c r="H28" i="2"/>
  <c r="G28" i="3"/>
  <c r="G28" i="4"/>
  <c r="G28" i="2"/>
  <c r="F28" i="3"/>
  <c r="F28" i="4"/>
  <c r="F28" i="2"/>
  <c r="E28" i="3"/>
  <c r="E28" i="4"/>
  <c r="E28" i="2"/>
  <c r="D28" i="3"/>
  <c r="D28" i="4"/>
  <c r="D28" i="2"/>
  <c r="J26" i="3"/>
  <c r="J26" i="4"/>
  <c r="J26" i="2"/>
  <c r="K26" i="3"/>
  <c r="K26" i="4"/>
  <c r="K26" i="2"/>
  <c r="I26" i="3"/>
  <c r="I26" i="4"/>
  <c r="I26" i="2"/>
  <c r="H26" i="3"/>
  <c r="H26" i="4"/>
  <c r="H26" i="2"/>
  <c r="G26" i="3"/>
  <c r="G26" i="4"/>
  <c r="G26" i="2"/>
  <c r="F26" i="3"/>
  <c r="F26" i="4"/>
  <c r="F26" i="2"/>
  <c r="E26" i="3"/>
  <c r="E26" i="4"/>
  <c r="E26" i="2"/>
  <c r="D26" i="3"/>
  <c r="D26" i="4"/>
  <c r="D26" i="2"/>
  <c r="K49" i="3"/>
  <c r="K49" i="4"/>
  <c r="K49" i="2"/>
  <c r="J49" i="3"/>
  <c r="J49" i="4"/>
  <c r="J49" i="2"/>
  <c r="I49" i="3"/>
  <c r="I49" i="4"/>
  <c r="I49" i="2"/>
  <c r="H49" i="3"/>
  <c r="H49" i="4"/>
  <c r="H49" i="2"/>
  <c r="G49" i="3"/>
  <c r="M49" i="4"/>
  <c r="G49" i="2"/>
  <c r="F49" i="3"/>
  <c r="F49" i="4"/>
  <c r="F49" i="2"/>
  <c r="L49" i="2" s="1"/>
  <c r="F48" i="2"/>
  <c r="E49" i="3"/>
  <c r="N49" i="3" s="1"/>
  <c r="E49" i="4"/>
  <c r="E49" i="2"/>
  <c r="N49" i="2" s="1"/>
  <c r="D49" i="3"/>
  <c r="D49" i="4"/>
  <c r="D49" i="2"/>
  <c r="K48" i="4"/>
  <c r="K48" i="2"/>
  <c r="J48" i="2"/>
  <c r="I48" i="3"/>
  <c r="H48" i="3"/>
  <c r="H48" i="4"/>
  <c r="G48" i="3"/>
  <c r="G48" i="4"/>
  <c r="G48" i="2"/>
  <c r="E48" i="3"/>
  <c r="E48" i="4"/>
  <c r="D48" i="3"/>
  <c r="D48" i="4"/>
  <c r="K43" i="3"/>
  <c r="K43" i="4"/>
  <c r="K43" i="2"/>
  <c r="J43" i="3"/>
  <c r="J43" i="4"/>
  <c r="J43" i="2"/>
  <c r="I43" i="3"/>
  <c r="I43" i="4"/>
  <c r="I43" i="2"/>
  <c r="H43" i="3"/>
  <c r="H43" i="4"/>
  <c r="H43" i="2"/>
  <c r="N43" i="2" s="1"/>
  <c r="Q43" i="2" s="1"/>
  <c r="G43" i="3"/>
  <c r="G43" i="4"/>
  <c r="M43" i="4" s="1"/>
  <c r="P43" i="4" s="1"/>
  <c r="G43" i="2"/>
  <c r="F43" i="3"/>
  <c r="F43" i="4"/>
  <c r="F43" i="2"/>
  <c r="E43" i="3"/>
  <c r="E43" i="4"/>
  <c r="E43" i="2"/>
  <c r="D43" i="3"/>
  <c r="M43" i="3" s="1"/>
  <c r="P43" i="3" s="1"/>
  <c r="D43" i="4"/>
  <c r="D43" i="2"/>
  <c r="K38" i="3"/>
  <c r="K38" i="4"/>
  <c r="K38" i="2"/>
  <c r="J38" i="3"/>
  <c r="J38" i="4"/>
  <c r="J38" i="2"/>
  <c r="I38" i="3"/>
  <c r="I38" i="4"/>
  <c r="I38" i="2"/>
  <c r="H38" i="3"/>
  <c r="H38" i="4"/>
  <c r="H38" i="2"/>
  <c r="G38" i="3"/>
  <c r="G38" i="4"/>
  <c r="M38" i="4" s="1"/>
  <c r="P38" i="4" s="1"/>
  <c r="G38" i="2"/>
  <c r="M38" i="2" s="1"/>
  <c r="P38" i="2" s="1"/>
  <c r="F38" i="3"/>
  <c r="F38" i="4"/>
  <c r="F38" i="2"/>
  <c r="E38" i="3"/>
  <c r="E38" i="4"/>
  <c r="E38" i="2"/>
  <c r="D38" i="3"/>
  <c r="M38" i="3" s="1"/>
  <c r="P38" i="3" s="1"/>
  <c r="D38" i="4"/>
  <c r="D38" i="2"/>
  <c r="K7" i="3"/>
  <c r="K48" i="3" s="1"/>
  <c r="K7" i="4"/>
  <c r="K7" i="2"/>
  <c r="J7" i="3"/>
  <c r="J48" i="3" s="1"/>
  <c r="J7" i="4"/>
  <c r="J48" i="4" s="1"/>
  <c r="J7" i="2"/>
  <c r="I7" i="3"/>
  <c r="I7" i="4"/>
  <c r="I48" i="4" s="1"/>
  <c r="I7" i="2"/>
  <c r="I48" i="2" s="1"/>
  <c r="H7" i="3"/>
  <c r="H7" i="4"/>
  <c r="H7" i="2"/>
  <c r="H48" i="2" s="1"/>
  <c r="G7" i="3"/>
  <c r="G7" i="4"/>
  <c r="G7" i="2"/>
  <c r="M7" i="2" s="1"/>
  <c r="M48" i="2" s="1"/>
  <c r="F7" i="3"/>
  <c r="F48" i="3" s="1"/>
  <c r="F7" i="4"/>
  <c r="F48" i="4" s="1"/>
  <c r="F7" i="2"/>
  <c r="E7" i="4"/>
  <c r="E7" i="2"/>
  <c r="E48" i="2" s="1"/>
  <c r="D7" i="4"/>
  <c r="M7" i="4" s="1"/>
  <c r="D7" i="2"/>
  <c r="D48" i="2" s="1"/>
  <c r="P8" i="4"/>
  <c r="Q8" i="4"/>
  <c r="P9" i="4"/>
  <c r="Q9" i="4"/>
  <c r="P10" i="4"/>
  <c r="Q10" i="4"/>
  <c r="P11" i="4"/>
  <c r="Q11" i="4"/>
  <c r="P12" i="4"/>
  <c r="Q12" i="4"/>
  <c r="P13" i="4"/>
  <c r="Q13" i="4"/>
  <c r="P14" i="4"/>
  <c r="Q14" i="4"/>
  <c r="P15" i="4"/>
  <c r="Q15" i="4"/>
  <c r="P16" i="4"/>
  <c r="Q16" i="4"/>
  <c r="P17" i="4"/>
  <c r="Q17" i="4"/>
  <c r="P18" i="4"/>
  <c r="Q18" i="4"/>
  <c r="P19" i="4"/>
  <c r="Q19" i="4"/>
  <c r="P20" i="4"/>
  <c r="Q20" i="4"/>
  <c r="P21" i="4"/>
  <c r="Q21" i="4"/>
  <c r="P22" i="4"/>
  <c r="Q22" i="4"/>
  <c r="P23" i="4"/>
  <c r="Q23" i="4"/>
  <c r="P24" i="4"/>
  <c r="Q24" i="4"/>
  <c r="P25" i="4"/>
  <c r="Q25" i="4"/>
  <c r="P26" i="4"/>
  <c r="Q26" i="4"/>
  <c r="P27" i="4"/>
  <c r="Q27" i="4"/>
  <c r="Q28" i="4"/>
  <c r="P29" i="4"/>
  <c r="Q29" i="4"/>
  <c r="Q30" i="4"/>
  <c r="P31" i="4"/>
  <c r="Q31" i="4"/>
  <c r="P32" i="4"/>
  <c r="Q32" i="4"/>
  <c r="P33" i="4"/>
  <c r="Q33" i="4"/>
  <c r="Q34" i="4"/>
  <c r="P35" i="4"/>
  <c r="Q35" i="4"/>
  <c r="Q36" i="4"/>
  <c r="P37" i="4"/>
  <c r="Q37" i="4"/>
  <c r="P39" i="4"/>
  <c r="Q39" i="4"/>
  <c r="P40" i="4"/>
  <c r="Q40" i="4"/>
  <c r="P41" i="4"/>
  <c r="Q41" i="4"/>
  <c r="P42" i="4"/>
  <c r="Q42" i="4"/>
  <c r="P44" i="4"/>
  <c r="Q44" i="4"/>
  <c r="P45" i="4"/>
  <c r="Q45" i="4"/>
  <c r="P47" i="4"/>
  <c r="Q4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7" i="4"/>
  <c r="O39" i="4"/>
  <c r="O40" i="4"/>
  <c r="O42" i="4"/>
  <c r="O44" i="4"/>
  <c r="O45" i="4"/>
  <c r="O46" i="4"/>
  <c r="O47" i="4"/>
  <c r="P8" i="2"/>
  <c r="Q8" i="2"/>
  <c r="P9" i="2"/>
  <c r="Q9" i="2"/>
  <c r="P10" i="2"/>
  <c r="Q10" i="2"/>
  <c r="P11" i="2"/>
  <c r="Q11" i="2"/>
  <c r="P12" i="2"/>
  <c r="Q12" i="2"/>
  <c r="P13" i="2"/>
  <c r="Q13" i="2"/>
  <c r="P14" i="2"/>
  <c r="Q14" i="2"/>
  <c r="P15" i="2"/>
  <c r="Q15" i="2"/>
  <c r="P16" i="2"/>
  <c r="Q16" i="2"/>
  <c r="P17" i="2"/>
  <c r="Q17" i="2"/>
  <c r="P18" i="2"/>
  <c r="Q18" i="2"/>
  <c r="P19" i="2"/>
  <c r="Q19" i="2"/>
  <c r="P20" i="2"/>
  <c r="Q20" i="2"/>
  <c r="P21" i="2"/>
  <c r="Q21" i="2"/>
  <c r="P22" i="2"/>
  <c r="Q22" i="2"/>
  <c r="P23" i="2"/>
  <c r="Q23" i="2"/>
  <c r="P24" i="2"/>
  <c r="Q24" i="2"/>
  <c r="P25" i="2"/>
  <c r="Q25" i="2"/>
  <c r="P27" i="2"/>
  <c r="Q27" i="2"/>
  <c r="P29" i="2"/>
  <c r="Q29" i="2"/>
  <c r="P30" i="2"/>
  <c r="P31" i="2"/>
  <c r="Q31" i="2"/>
  <c r="Q32" i="2"/>
  <c r="P33" i="2"/>
  <c r="Q33" i="2"/>
  <c r="Q34" i="2"/>
  <c r="P35" i="2"/>
  <c r="Q35" i="2"/>
  <c r="P37" i="2"/>
  <c r="Q37" i="2"/>
  <c r="P39" i="2"/>
  <c r="Q39" i="2"/>
  <c r="P40" i="2"/>
  <c r="Q40" i="2"/>
  <c r="P41" i="2"/>
  <c r="P42" i="2"/>
  <c r="Q42" i="2"/>
  <c r="P44" i="2"/>
  <c r="Q44" i="2"/>
  <c r="P45" i="2"/>
  <c r="Q45" i="2"/>
  <c r="P46" i="2"/>
  <c r="Q46" i="2"/>
  <c r="P47" i="2"/>
  <c r="Q47" i="2"/>
  <c r="O44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7" i="2"/>
  <c r="O29" i="2"/>
  <c r="O30" i="2"/>
  <c r="O31" i="2"/>
  <c r="O33" i="2"/>
  <c r="O35" i="2"/>
  <c r="O36" i="2"/>
  <c r="O37" i="2"/>
  <c r="O39" i="2"/>
  <c r="O40" i="2"/>
  <c r="O41" i="2"/>
  <c r="O42" i="2"/>
  <c r="O45" i="2"/>
  <c r="O46" i="2"/>
  <c r="O47" i="2"/>
  <c r="P8" i="3"/>
  <c r="Q8" i="3"/>
  <c r="P9" i="3"/>
  <c r="Q9" i="3"/>
  <c r="P10" i="3"/>
  <c r="Q10" i="3"/>
  <c r="P11" i="3"/>
  <c r="Q11" i="3"/>
  <c r="P12" i="3"/>
  <c r="Q12" i="3"/>
  <c r="P13" i="3"/>
  <c r="Q13" i="3"/>
  <c r="P14" i="3"/>
  <c r="Q14" i="3"/>
  <c r="P15" i="3"/>
  <c r="Q15" i="3"/>
  <c r="P16" i="3"/>
  <c r="Q16" i="3"/>
  <c r="P17" i="3"/>
  <c r="Q17" i="3"/>
  <c r="P18" i="3"/>
  <c r="Q18" i="3"/>
  <c r="P19" i="3"/>
  <c r="Q19" i="3"/>
  <c r="P20" i="3"/>
  <c r="Q20" i="3"/>
  <c r="P21" i="3"/>
  <c r="Q21" i="3"/>
  <c r="P22" i="3"/>
  <c r="Q22" i="3"/>
  <c r="P23" i="3"/>
  <c r="Q23" i="3"/>
  <c r="P24" i="3"/>
  <c r="Q24" i="3"/>
  <c r="P25" i="3"/>
  <c r="Q25" i="3"/>
  <c r="P26" i="3"/>
  <c r="Q26" i="3"/>
  <c r="P27" i="3"/>
  <c r="Q27" i="3"/>
  <c r="Q28" i="3"/>
  <c r="P29" i="3"/>
  <c r="Q29" i="3"/>
  <c r="P31" i="3"/>
  <c r="Q31" i="3"/>
  <c r="P32" i="3"/>
  <c r="P33" i="3"/>
  <c r="Q33" i="3"/>
  <c r="Q34" i="3"/>
  <c r="P35" i="3"/>
  <c r="Q35" i="3"/>
  <c r="Q36" i="3"/>
  <c r="P37" i="3"/>
  <c r="Q37" i="3"/>
  <c r="P39" i="3"/>
  <c r="Q39" i="3"/>
  <c r="P40" i="3"/>
  <c r="Q40" i="3"/>
  <c r="Q41" i="3"/>
  <c r="P42" i="3"/>
  <c r="Q42" i="3"/>
  <c r="P44" i="3"/>
  <c r="Q44" i="3"/>
  <c r="P45" i="3"/>
  <c r="Q45" i="3"/>
  <c r="P46" i="3"/>
  <c r="P47" i="3"/>
  <c r="Q47" i="3"/>
  <c r="O45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7" i="3"/>
  <c r="O39" i="3"/>
  <c r="O40" i="3"/>
  <c r="O41" i="3"/>
  <c r="O42" i="3"/>
  <c r="O44" i="3"/>
  <c r="O46" i="3"/>
  <c r="O47" i="3"/>
  <c r="M49" i="2" l="1"/>
  <c r="J50" i="3"/>
  <c r="G50" i="4"/>
  <c r="K50" i="4"/>
  <c r="N43" i="4"/>
  <c r="Q43" i="4" s="1"/>
  <c r="N38" i="4"/>
  <c r="Q38" i="4" s="1"/>
  <c r="F50" i="4"/>
  <c r="H50" i="4"/>
  <c r="I50" i="4"/>
  <c r="G51" i="4"/>
  <c r="I51" i="4"/>
  <c r="H51" i="4"/>
  <c r="F51" i="4"/>
  <c r="K51" i="4"/>
  <c r="J51" i="4"/>
  <c r="N49" i="4"/>
  <c r="N43" i="3"/>
  <c r="Q43" i="3" s="1"/>
  <c r="L43" i="3"/>
  <c r="O43" i="3" s="1"/>
  <c r="N38" i="3"/>
  <c r="Q38" i="3" s="1"/>
  <c r="L38" i="3"/>
  <c r="O38" i="3" s="1"/>
  <c r="H50" i="3"/>
  <c r="H51" i="3" s="1"/>
  <c r="I50" i="3"/>
  <c r="F50" i="3"/>
  <c r="G50" i="3"/>
  <c r="G51" i="3" s="1"/>
  <c r="K51" i="3"/>
  <c r="F51" i="3"/>
  <c r="J51" i="3"/>
  <c r="I51" i="3"/>
  <c r="L7" i="3"/>
  <c r="L48" i="3" s="1"/>
  <c r="M49" i="3"/>
  <c r="M43" i="2"/>
  <c r="P43" i="2" s="1"/>
  <c r="L43" i="2"/>
  <c r="O43" i="2" s="1"/>
  <c r="N38" i="2"/>
  <c r="Q38" i="2" s="1"/>
  <c r="K50" i="2"/>
  <c r="K51" i="2" s="1"/>
  <c r="G50" i="2"/>
  <c r="I50" i="2"/>
  <c r="F50" i="2"/>
  <c r="F51" i="2" s="1"/>
  <c r="J50" i="2"/>
  <c r="J51" i="2" s="1"/>
  <c r="H50" i="2"/>
  <c r="I51" i="2"/>
  <c r="E50" i="4"/>
  <c r="D50" i="4"/>
  <c r="M50" i="4" s="1"/>
  <c r="E51" i="4"/>
  <c r="M48" i="4"/>
  <c r="P7" i="4"/>
  <c r="Q7" i="4"/>
  <c r="L7" i="4"/>
  <c r="E50" i="3"/>
  <c r="D50" i="3"/>
  <c r="M50" i="3" s="1"/>
  <c r="E51" i="3"/>
  <c r="O7" i="3"/>
  <c r="M48" i="3"/>
  <c r="E50" i="2"/>
  <c r="D50" i="2"/>
  <c r="E51" i="2"/>
  <c r="N7" i="2"/>
  <c r="L7" i="2"/>
  <c r="P7" i="2"/>
  <c r="Q7" i="3"/>
  <c r="C50" i="3"/>
  <c r="L50" i="3" s="1"/>
  <c r="C50" i="4"/>
  <c r="C50" i="2"/>
  <c r="L50" i="4" l="1"/>
  <c r="N51" i="4"/>
  <c r="Q51" i="4" s="1"/>
  <c r="N50" i="4"/>
  <c r="N51" i="3"/>
  <c r="Q51" i="3" s="1"/>
  <c r="N50" i="3"/>
  <c r="M50" i="2"/>
  <c r="N50" i="2"/>
  <c r="N51" i="2"/>
  <c r="Q51" i="2" s="1"/>
  <c r="D51" i="4"/>
  <c r="M51" i="4" s="1"/>
  <c r="P51" i="4" s="1"/>
  <c r="C51" i="4"/>
  <c r="L51" i="4" s="1"/>
  <c r="O51" i="4" s="1"/>
  <c r="O7" i="4"/>
  <c r="L48" i="4"/>
  <c r="D51" i="3"/>
  <c r="M51" i="3" s="1"/>
  <c r="P51" i="3" s="1"/>
  <c r="C51" i="3"/>
  <c r="L51" i="3" s="1"/>
  <c r="O51" i="3" s="1"/>
  <c r="D51" i="2"/>
  <c r="M51" i="2" s="1"/>
  <c r="P51" i="2" s="1"/>
  <c r="C51" i="2"/>
  <c r="O51" i="2" s="1"/>
  <c r="L50" i="2"/>
  <c r="L48" i="2"/>
  <c r="O7" i="2"/>
  <c r="N48" i="2"/>
  <c r="Q7" i="2"/>
</calcChain>
</file>

<file path=xl/sharedStrings.xml><?xml version="1.0" encoding="utf-8"?>
<sst xmlns="http://schemas.openxmlformats.org/spreadsheetml/2006/main" count="237" uniqueCount="61">
  <si>
    <t>（在外）</t>
  </si>
  <si>
    <t>開票区名</t>
  </si>
  <si>
    <t>選挙当日有権者数</t>
  </si>
  <si>
    <t>投票者数</t>
  </si>
  <si>
    <t>棄権者数</t>
  </si>
  <si>
    <t>投票率（％）</t>
  </si>
  <si>
    <t>前回との差（％）</t>
  </si>
  <si>
    <t>男</t>
  </si>
  <si>
    <t>女</t>
  </si>
  <si>
    <t>計</t>
  </si>
  <si>
    <t>（国内）</t>
  </si>
  <si>
    <t>（国内＋在外）</t>
  </si>
  <si>
    <t>岡山県選挙管理委員会</t>
  </si>
  <si>
    <t>岡山市</t>
  </si>
  <si>
    <t>岡山市北区</t>
  </si>
  <si>
    <t>岡山市中区</t>
  </si>
  <si>
    <t>岡山市東区</t>
  </si>
  <si>
    <t>岡山市南区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</si>
  <si>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</si>
  <si>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</si>
  <si>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</si>
  <si>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</si>
  <si>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</si>
  <si>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</si>
  <si>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</si>
  <si>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</si>
  <si>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</si>
  <si>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</si>
  <si>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</si>
  <si>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</si>
  <si>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</si>
  <si>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</si>
  <si>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和気郡</t>
  </si>
  <si>
    <t>和気町</t>
  </si>
  <si>
    <t>都窪郡</t>
  </si>
  <si>
    <t>早島町</t>
  </si>
  <si>
    <t>浅口郡</t>
  </si>
  <si>
    <t>里庄町</t>
  </si>
  <si>
    <t>小田郡</t>
  </si>
  <si>
    <t>矢掛町</t>
  </si>
  <si>
    <t>真庭郡</t>
  </si>
  <si>
    <t>新庄村</t>
  </si>
  <si>
    <t>苫田郡</t>
  </si>
  <si>
    <t>鏡野町</t>
  </si>
  <si>
    <t>勝田郡</t>
  </si>
  <si>
    <t>勝央町</t>
  </si>
  <si>
    <t>奈義町</t>
  </si>
  <si>
    <t>英田郡</t>
  </si>
  <si>
    <t>西粟倉村</t>
  </si>
  <si>
    <t>久米郡</t>
  </si>
  <si>
    <t>久米南町</t>
  </si>
  <si>
    <t>美咲町</t>
  </si>
  <si>
    <t>加賀郡</t>
  </si>
  <si>
    <t>吉備中央町</t>
  </si>
  <si>
    <t>指定都市計</t>
  </si>
  <si>
    <t>-</t>
  </si>
  <si>
    <t>その他の市計</t>
  </si>
  <si>
    <t>町村計</t>
  </si>
  <si>
    <t>県計</t>
  </si>
  <si>
    <t>最高裁判所裁判官国民審査　投票結果</t>
    <rPh sb="0" eb="12">
      <t>サイコウサイバンショサイバンカンコクミンシンサ</t>
    </rPh>
    <phoneticPr fontId="2"/>
  </si>
  <si>
    <t>令和８年２月８日執行</t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</si>
</sst>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\-#,##0.00;&quot;&quot;"/>
    <numFmt numFmtId="177" formatCode="#,##0;\-#,##0;&quot;&quot;"/>
  </numFmts>
  <fonts count="24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IPAmj明朝"/>
      <family val="1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color theme="1"/>
      <name val="IPAmj明朝"/>
      <family val="1"/>
      <charset val="128"/>
    </font>
    <font>
      <sz val="14"/>
      <color theme="1"/>
      <name val="IPAmj明朝"/>
      <family val="1"/>
      <charset val="128"/>
    </font>
    <font>
      <sz val="11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5" fillId="2" borderId="0">
      <alignment vertical="center"/>
    </xf>
    <xf numFmtId="0" fontId="5" fillId="3" borderId="0">
      <alignment vertical="center"/>
    </xf>
    <xf numFmtId="0" fontId="5" fillId="4" borderId="0">
      <alignment vertical="center"/>
    </xf>
    <xf numFmtId="0" fontId="5" fillId="5" borderId="0">
      <alignment vertical="center"/>
    </xf>
    <xf numFmtId="0" fontId="5" fillId="6" borderId="0">
      <alignment vertical="center"/>
    </xf>
    <xf numFmtId="0" fontId="5" fillId="7" borderId="0">
      <alignment vertical="center"/>
    </xf>
    <xf numFmtId="0" fontId="5" fillId="8" borderId="0">
      <alignment vertical="center"/>
    </xf>
    <xf numFmtId="0" fontId="5" fillId="9" borderId="0">
      <alignment vertical="center"/>
    </xf>
    <xf numFmtId="0" fontId="5" fillId="10" borderId="0">
      <alignment vertical="center"/>
    </xf>
    <xf numFmtId="0" fontId="5" fillId="11" borderId="0">
      <alignment vertical="center"/>
    </xf>
    <xf numFmtId="0" fontId="5" fillId="12" borderId="0">
      <alignment vertical="center"/>
    </xf>
    <xf numFmtId="0" fontId="5" fillId="13" borderId="0">
      <alignment vertical="center"/>
    </xf>
    <xf numFmtId="0" fontId="6" fillId="14" borderId="0">
      <alignment vertical="center"/>
    </xf>
    <xf numFmtId="0" fontId="6" fillId="15" borderId="0">
      <alignment vertical="center"/>
    </xf>
    <xf numFmtId="0" fontId="6" fillId="16" borderId="0">
      <alignment vertical="center"/>
    </xf>
    <xf numFmtId="0" fontId="6" fillId="17" borderId="0">
      <alignment vertical="center"/>
    </xf>
    <xf numFmtId="0" fontId="6" fillId="18" borderId="0">
      <alignment vertical="center"/>
    </xf>
    <xf numFmtId="0" fontId="6" fillId="19" borderId="0">
      <alignment vertical="center"/>
    </xf>
    <xf numFmtId="0" fontId="6" fillId="20" borderId="0">
      <alignment vertical="center"/>
    </xf>
    <xf numFmtId="0" fontId="6" fillId="21" borderId="0">
      <alignment vertical="center"/>
    </xf>
    <xf numFmtId="0" fontId="6" fillId="22" borderId="0">
      <alignment vertical="center"/>
    </xf>
    <xf numFmtId="0" fontId="6" fillId="23" borderId="0">
      <alignment vertical="center"/>
    </xf>
    <xf numFmtId="0" fontId="6" fillId="24" borderId="0">
      <alignment vertical="center"/>
    </xf>
    <xf numFmtId="0" fontId="6" fillId="25" borderId="0">
      <alignment vertical="center"/>
    </xf>
    <xf numFmtId="0" fontId="7" fillId="0" borderId="0">
      <alignment vertical="center"/>
    </xf>
    <xf numFmtId="0" fontId="8" fillId="26" borderId="4">
      <alignment vertical="center"/>
    </xf>
    <xf numFmtId="0" fontId="9" fillId="27" borderId="0">
      <alignment vertical="center"/>
    </xf>
    <xf numFmtId="0" fontId="5" fillId="28" borderId="5">
      <alignment vertical="center"/>
    </xf>
    <xf numFmtId="0" fontId="10" fillId="0" borderId="6">
      <alignment vertical="center"/>
    </xf>
    <xf numFmtId="0" fontId="11" fillId="29" borderId="0">
      <alignment vertical="center"/>
    </xf>
    <xf numFmtId="0" fontId="12" fillId="30" borderId="7">
      <alignment vertical="center"/>
    </xf>
    <xf numFmtId="0" fontId="13" fillId="0" borderId="0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6" fillId="0" borderId="0">
      <alignment vertical="center"/>
    </xf>
    <xf numFmtId="0" fontId="17" fillId="0" borderId="11">
      <alignment vertical="center"/>
    </xf>
    <xf numFmtId="0" fontId="18" fillId="30" borderId="12">
      <alignment vertical="center"/>
    </xf>
    <xf numFmtId="0" fontId="19" fillId="0" borderId="0">
      <alignment vertical="center"/>
    </xf>
    <xf numFmtId="0" fontId="20" fillId="31" borderId="7">
      <alignment vertical="center"/>
    </xf>
    <xf numFmtId="0" fontId="1" fillId="0" borderId="0"/>
    <xf numFmtId="0" fontId="5" fillId="0" borderId="0">
      <alignment vertical="center"/>
    </xf>
  </cellStyleXfs>
  <cellXfs count="69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4" fillId="0" borderId="0" xfId="41" applyNumberFormat="1" applyFont="1" applyAlignment="1">
      <alignment horizontal="center" vertical="center"/>
    </xf>
    <xf numFmtId="49" fontId="4" fillId="0" borderId="0" xfId="41" applyNumberFormat="1" applyFont="1" applyAlignment="1">
      <alignment horizontal="right" vertical="center"/>
    </xf>
    <xf numFmtId="49" fontId="2" fillId="0" borderId="0" xfId="41" applyNumberFormat="1" applyFont="1" applyAlignment="1">
      <alignment vertical="center"/>
    </xf>
    <xf numFmtId="49" fontId="4" fillId="0" borderId="0" xfId="41" quotePrefix="1" applyNumberFormat="1" applyFont="1" applyAlignment="1">
      <alignment horizontal="left" vertical="center"/>
    </xf>
    <xf numFmtId="49" fontId="21" fillId="0" borderId="16" xfId="0" applyNumberFormat="1" applyFont="1" applyBorder="1">
      <alignment vertical="center"/>
    </xf>
    <xf numFmtId="49" fontId="21" fillId="0" borderId="17" xfId="0" applyNumberFormat="1" applyFont="1" applyBorder="1" applyAlignment="1">
      <alignment horizontal="distributed" vertical="center"/>
    </xf>
    <xf numFmtId="177" fontId="21" fillId="0" borderId="18" xfId="0" applyNumberFormat="1" applyFont="1" applyBorder="1" applyAlignment="1">
      <alignment horizontal="right" vertical="center"/>
    </xf>
    <xf numFmtId="177" fontId="21" fillId="0" borderId="19" xfId="0" applyNumberFormat="1" applyFont="1" applyBorder="1" applyAlignment="1">
      <alignment horizontal="right" vertical="center"/>
    </xf>
    <xf numFmtId="177" fontId="21" fillId="0" borderId="20" xfId="0" applyNumberFormat="1" applyFont="1" applyBorder="1" applyAlignment="1">
      <alignment horizontal="right" vertical="center"/>
    </xf>
    <xf numFmtId="176" fontId="21" fillId="0" borderId="18" xfId="0" applyNumberFormat="1" applyFont="1" applyBorder="1" applyAlignment="1">
      <alignment horizontal="right" vertical="center"/>
    </xf>
    <xf numFmtId="176" fontId="21" fillId="0" borderId="19" xfId="0" applyNumberFormat="1" applyFont="1" applyBorder="1" applyAlignment="1">
      <alignment horizontal="right" vertical="center"/>
    </xf>
    <xf numFmtId="176" fontId="21" fillId="0" borderId="20" xfId="0" applyNumberFormat="1" applyFont="1" applyBorder="1" applyAlignment="1">
      <alignment horizontal="right" vertical="center"/>
    </xf>
    <xf numFmtId="49" fontId="4" fillId="0" borderId="21" xfId="41" applyNumberFormat="1" applyFont="1" applyBorder="1" applyAlignment="1">
      <alignment horizontal="center" vertical="center"/>
    </xf>
    <xf numFmtId="49" fontId="4" fillId="0" borderId="23" xfId="41" applyNumberFormat="1" applyFont="1" applyBorder="1" applyAlignment="1">
      <alignment horizontal="center" vertical="center"/>
    </xf>
    <xf numFmtId="49" fontId="4" fillId="0" borderId="22" xfId="41" applyNumberFormat="1" applyFont="1" applyBorder="1" applyAlignment="1">
      <alignment horizontal="center" vertical="center"/>
    </xf>
    <xf numFmtId="49" fontId="21" fillId="0" borderId="21" xfId="0" applyNumberFormat="1" applyFont="1" applyBorder="1">
      <alignment vertical="center"/>
    </xf>
    <xf numFmtId="49" fontId="21" fillId="0" borderId="22" xfId="0" applyNumberFormat="1" applyFont="1" applyBorder="1" applyAlignment="1">
      <alignment horizontal="distributed" vertical="center"/>
    </xf>
    <xf numFmtId="177" fontId="21" fillId="0" borderId="24" xfId="0" applyNumberFormat="1" applyFont="1" applyBorder="1" applyAlignment="1">
      <alignment horizontal="right" vertical="center"/>
    </xf>
    <xf numFmtId="177" fontId="21" fillId="0" borderId="25" xfId="0" applyNumberFormat="1" applyFont="1" applyBorder="1" applyAlignment="1">
      <alignment horizontal="right" vertical="center"/>
    </xf>
    <xf numFmtId="177" fontId="21" fillId="0" borderId="26" xfId="0" applyNumberFormat="1" applyFont="1" applyBorder="1" applyAlignment="1">
      <alignment horizontal="right" vertical="center"/>
    </xf>
    <xf numFmtId="176" fontId="21" fillId="0" borderId="24" xfId="0" applyNumberFormat="1" applyFont="1" applyBorder="1" applyAlignment="1">
      <alignment horizontal="right" vertical="center"/>
    </xf>
    <xf numFmtId="176" fontId="21" fillId="0" borderId="25" xfId="0" applyNumberFormat="1" applyFont="1" applyBorder="1" applyAlignment="1">
      <alignment horizontal="right" vertical="center"/>
    </xf>
    <xf numFmtId="176" fontId="21" fillId="0" borderId="26" xfId="0" applyNumberFormat="1" applyFont="1" applyBorder="1" applyAlignment="1">
      <alignment horizontal="right" vertical="center"/>
    </xf>
    <xf numFmtId="177" fontId="21" fillId="0" borderId="29" xfId="0" applyNumberFormat="1" applyFont="1" applyBorder="1" applyAlignment="1">
      <alignment horizontal="right" vertical="center"/>
    </xf>
    <xf numFmtId="177" fontId="21" fillId="0" borderId="30" xfId="0" applyNumberFormat="1" applyFont="1" applyBorder="1" applyAlignment="1">
      <alignment horizontal="right" vertical="center"/>
    </xf>
    <xf numFmtId="177" fontId="21" fillId="0" borderId="31" xfId="0" applyNumberFormat="1" applyFont="1" applyBorder="1" applyAlignment="1">
      <alignment horizontal="right" vertical="center"/>
    </xf>
    <xf numFmtId="176" fontId="21" fillId="0" borderId="29" xfId="0" applyNumberFormat="1" applyFont="1" applyBorder="1" applyAlignment="1">
      <alignment horizontal="right" vertical="center"/>
    </xf>
    <xf numFmtId="176" fontId="21" fillId="0" borderId="30" xfId="0" applyNumberFormat="1" applyFont="1" applyBorder="1" applyAlignment="1">
      <alignment horizontal="right" vertical="center"/>
    </xf>
    <xf numFmtId="176" fontId="21" fillId="0" borderId="31" xfId="0" applyNumberFormat="1" applyFont="1" applyBorder="1" applyAlignment="1">
      <alignment horizontal="right" vertical="center"/>
    </xf>
    <xf numFmtId="176" fontId="21" fillId="32" borderId="18" xfId="0" applyNumberFormat="1" applyFont="1" applyFill="1" applyBorder="1" applyAlignment="1">
      <alignment horizontal="right" vertical="center"/>
    </xf>
    <xf numFmtId="176" fontId="21" fillId="32" borderId="19" xfId="0" applyNumberFormat="1" applyFont="1" applyFill="1" applyBorder="1" applyAlignment="1">
      <alignment horizontal="right" vertical="center"/>
    </xf>
    <xf numFmtId="176" fontId="21" fillId="32" borderId="20" xfId="0" applyNumberFormat="1" applyFont="1" applyFill="1" applyBorder="1" applyAlignment="1">
      <alignment horizontal="right" vertical="center"/>
    </xf>
    <xf numFmtId="49" fontId="21" fillId="0" borderId="27" xfId="0" applyNumberFormat="1" applyFont="1" applyBorder="1" applyAlignment="1">
      <alignment horizontal="distributed" vertical="center"/>
    </xf>
    <xf numFmtId="49" fontId="21" fillId="0" borderId="28" xfId="0" applyNumberFormat="1" applyFont="1" applyBorder="1" applyAlignment="1">
      <alignment horizontal="distributed" vertical="center"/>
    </xf>
    <xf numFmtId="49" fontId="21" fillId="0" borderId="16" xfId="0" applyNumberFormat="1" applyFont="1" applyBorder="1" applyAlignment="1">
      <alignment horizontal="distributed" vertical="center"/>
    </xf>
    <xf numFmtId="49" fontId="21" fillId="0" borderId="17" xfId="0" applyNumberFormat="1" applyFont="1" applyBorder="1" applyAlignment="1">
      <alignment horizontal="distributed" vertical="center"/>
    </xf>
    <xf numFmtId="49" fontId="4" fillId="0" borderId="1" xfId="41" applyNumberFormat="1" applyFont="1" applyBorder="1" applyAlignment="1">
      <alignment horizontal="center" vertical="center"/>
    </xf>
    <xf numFmtId="49" fontId="4" fillId="0" borderId="2" xfId="41" applyNumberFormat="1" applyFont="1" applyBorder="1" applyAlignment="1">
      <alignment horizontal="center" vertical="center"/>
    </xf>
    <xf numFmtId="49" fontId="4" fillId="0" borderId="3" xfId="41" applyNumberFormat="1" applyFont="1" applyBorder="1" applyAlignment="1">
      <alignment horizontal="center" vertical="center"/>
    </xf>
    <xf numFmtId="49" fontId="4" fillId="0" borderId="15" xfId="41" applyNumberFormat="1" applyFont="1" applyBorder="1" applyAlignment="1">
      <alignment horizontal="left" vertical="center" shrinkToFit="1"/>
    </xf>
    <xf numFmtId="49" fontId="3" fillId="0" borderId="0" xfId="41" applyNumberFormat="1" applyFont="1" applyAlignment="1">
      <alignment horizontal="center" vertical="center"/>
    </xf>
    <xf numFmtId="49" fontId="4" fillId="0" borderId="0" xfId="41" applyNumberFormat="1" applyFont="1" applyAlignment="1">
      <alignment horizontal="center" vertical="center"/>
    </xf>
    <xf numFmtId="49" fontId="4" fillId="0" borderId="13" xfId="41" applyNumberFormat="1" applyFont="1" applyBorder="1" applyAlignment="1">
      <alignment horizontal="center" vertical="center"/>
    </xf>
    <xf numFmtId="49" fontId="4" fillId="0" borderId="14" xfId="41" applyNumberFormat="1" applyFont="1" applyBorder="1" applyAlignment="1">
      <alignment horizontal="center" vertical="center"/>
    </xf>
    <xf numFmtId="49" fontId="4" fillId="0" borderId="21" xfId="41" applyNumberFormat="1" applyFont="1" applyBorder="1" applyAlignment="1">
      <alignment horizontal="center" vertical="center"/>
    </xf>
    <xf numFmtId="49" fontId="4" fillId="0" borderId="22" xfId="41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49" fontId="21" fillId="0" borderId="0" xfId="41" applyNumberFormat="1" applyFont="1" applyAlignment="1">
      <alignment vertical="center"/>
    </xf>
    <xf numFmtId="49" fontId="21" fillId="0" borderId="0" xfId="41" applyNumberFormat="1" applyFont="1" applyAlignment="1">
      <alignment horizontal="center" vertical="center"/>
    </xf>
    <xf numFmtId="49" fontId="21" fillId="0" borderId="0" xfId="41" applyNumberFormat="1" applyFont="1" applyAlignment="1">
      <alignment horizontal="right" vertical="center"/>
    </xf>
    <xf numFmtId="49" fontId="21" fillId="0" borderId="0" xfId="41" quotePrefix="1" applyNumberFormat="1" applyFont="1" applyAlignment="1">
      <alignment horizontal="left" vertical="center"/>
    </xf>
    <xf numFmtId="49" fontId="22" fillId="0" borderId="0" xfId="41" applyNumberFormat="1" applyFont="1" applyAlignment="1">
      <alignment horizontal="center" vertical="center"/>
    </xf>
    <xf numFmtId="49" fontId="21" fillId="0" borderId="0" xfId="41" applyNumberFormat="1" applyFont="1" applyAlignment="1">
      <alignment horizontal="center" vertical="center"/>
    </xf>
    <xf numFmtId="49" fontId="21" fillId="0" borderId="15" xfId="41" applyNumberFormat="1" applyFont="1" applyBorder="1" applyAlignment="1">
      <alignment horizontal="left" vertical="center" shrinkToFit="1"/>
    </xf>
    <xf numFmtId="49" fontId="21" fillId="0" borderId="13" xfId="41" applyNumberFormat="1" applyFont="1" applyBorder="1" applyAlignment="1">
      <alignment horizontal="center" vertical="center"/>
    </xf>
    <xf numFmtId="49" fontId="21" fillId="0" borderId="14" xfId="41" applyNumberFormat="1" applyFont="1" applyBorder="1" applyAlignment="1">
      <alignment horizontal="center" vertical="center"/>
    </xf>
    <xf numFmtId="49" fontId="21" fillId="0" borderId="1" xfId="41" applyNumberFormat="1" applyFont="1" applyBorder="1" applyAlignment="1">
      <alignment horizontal="center" vertical="center"/>
    </xf>
    <xf numFmtId="49" fontId="21" fillId="0" borderId="2" xfId="41" applyNumberFormat="1" applyFont="1" applyBorder="1" applyAlignment="1">
      <alignment horizontal="center" vertical="center"/>
    </xf>
    <xf numFmtId="49" fontId="21" fillId="0" borderId="3" xfId="41" applyNumberFormat="1" applyFont="1" applyBorder="1" applyAlignment="1">
      <alignment horizontal="center" vertical="center"/>
    </xf>
    <xf numFmtId="49" fontId="21" fillId="0" borderId="21" xfId="41" applyNumberFormat="1" applyFont="1" applyBorder="1" applyAlignment="1">
      <alignment horizontal="center" vertical="center"/>
    </xf>
    <xf numFmtId="49" fontId="21" fillId="0" borderId="22" xfId="41" applyNumberFormat="1" applyFont="1" applyBorder="1" applyAlignment="1">
      <alignment horizontal="center" vertical="center"/>
    </xf>
    <xf numFmtId="49" fontId="21" fillId="0" borderId="21" xfId="41" applyNumberFormat="1" applyFont="1" applyBorder="1" applyAlignment="1">
      <alignment horizontal="center" vertical="center"/>
    </xf>
    <xf numFmtId="49" fontId="21" fillId="0" borderId="23" xfId="41" applyNumberFormat="1" applyFont="1" applyBorder="1" applyAlignment="1">
      <alignment horizontal="center" vertical="center"/>
    </xf>
    <xf numFmtId="49" fontId="21" fillId="0" borderId="22" xfId="41" applyNumberFormat="1" applyFont="1" applyBorder="1" applyAlignment="1">
      <alignment horizontal="center" vertical="center"/>
    </xf>
    <xf numFmtId="49" fontId="21" fillId="32" borderId="0" xfId="41" applyNumberFormat="1" applyFont="1" applyFill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32" borderId="0" xfId="41" applyNumberFormat="1" applyFont="1" applyFill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54"/>
  <sheetViews>
    <sheetView tabSelected="1" view="pageBreakPreview" topLeftCell="A3" zoomScaleNormal="100" zoomScaleSheetLayoutView="100" workbookViewId="0">
      <selection activeCell="I17" sqref="I17"/>
    </sheetView>
  </sheetViews>
  <sheetFormatPr defaultColWidth="9" defaultRowHeight="13.5" x14ac:dyDescent="0.2"/>
  <cols>
    <col min="1" max="1" width="2.6328125" style="49" customWidth="1"/>
    <col min="2" max="2" width="18.6328125" style="49" customWidth="1"/>
    <col min="3" max="11" width="11.36328125" style="49" customWidth="1"/>
    <col min="12" max="17" width="7.26953125" style="49" customWidth="1"/>
    <col min="18" max="18" width="9" style="49" customWidth="1"/>
    <col min="19" max="21" width="0" style="49" hidden="1" customWidth="1"/>
    <col min="22" max="16384" width="9" style="49"/>
  </cols>
  <sheetData>
    <row r="1" spans="1:21" ht="15" customHeight="1" x14ac:dyDescent="0.2">
      <c r="A1" s="48"/>
      <c r="O1" s="50"/>
      <c r="P1" s="50"/>
      <c r="Q1" s="51"/>
    </row>
    <row r="2" spans="1:21" ht="18.75" customHeight="1" x14ac:dyDescent="0.2">
      <c r="A2" s="52" t="s">
        <v>60</v>
      </c>
      <c r="B2" s="52"/>
      <c r="E2" s="53" t="s">
        <v>59</v>
      </c>
      <c r="F2" s="53"/>
      <c r="G2" s="53"/>
      <c r="H2" s="53"/>
      <c r="I2" s="53"/>
      <c r="J2" s="53"/>
      <c r="K2" s="53"/>
    </row>
    <row r="3" spans="1:21" ht="15" customHeight="1" x14ac:dyDescent="0.2">
      <c r="G3" s="54" t="s">
        <v>11</v>
      </c>
      <c r="H3" s="54"/>
      <c r="I3" s="54"/>
      <c r="Q3" s="51"/>
    </row>
    <row r="4" spans="1:21" ht="15" customHeight="1" x14ac:dyDescent="0.2">
      <c r="A4" s="55" t="s">
        <v>12</v>
      </c>
      <c r="B4" s="55"/>
      <c r="Q4" s="51"/>
    </row>
    <row r="5" spans="1:21" ht="15.75" customHeight="1" x14ac:dyDescent="0.2">
      <c r="A5" s="56" t="s">
        <v>1</v>
      </c>
      <c r="B5" s="57"/>
      <c r="C5" s="58" t="s">
        <v>2</v>
      </c>
      <c r="D5" s="59"/>
      <c r="E5" s="60"/>
      <c r="F5" s="58" t="s">
        <v>3</v>
      </c>
      <c r="G5" s="59"/>
      <c r="H5" s="60"/>
      <c r="I5" s="58" t="s">
        <v>4</v>
      </c>
      <c r="J5" s="59"/>
      <c r="K5" s="60"/>
      <c r="L5" s="58" t="s">
        <v>5</v>
      </c>
      <c r="M5" s="59"/>
      <c r="N5" s="60"/>
      <c r="O5" s="58" t="s">
        <v>6</v>
      </c>
      <c r="P5" s="59"/>
      <c r="Q5" s="60"/>
    </row>
    <row r="6" spans="1:21" ht="15.75" customHeight="1" thickBot="1" x14ac:dyDescent="0.25">
      <c r="A6" s="61"/>
      <c r="B6" s="62"/>
      <c r="C6" s="63" t="s">
        <v>7</v>
      </c>
      <c r="D6" s="64" t="s">
        <v>8</v>
      </c>
      <c r="E6" s="65" t="s">
        <v>9</v>
      </c>
      <c r="F6" s="63" t="s">
        <v>7</v>
      </c>
      <c r="G6" s="64" t="s">
        <v>8</v>
      </c>
      <c r="H6" s="65" t="s">
        <v>9</v>
      </c>
      <c r="I6" s="63" t="s">
        <v>7</v>
      </c>
      <c r="J6" s="64" t="s">
        <v>8</v>
      </c>
      <c r="K6" s="65" t="s">
        <v>9</v>
      </c>
      <c r="L6" s="63" t="s">
        <v>7</v>
      </c>
      <c r="M6" s="64" t="s">
        <v>8</v>
      </c>
      <c r="N6" s="65" t="s">
        <v>9</v>
      </c>
      <c r="O6" s="63" t="s">
        <v>7</v>
      </c>
      <c r="P6" s="64" t="s">
        <v>8</v>
      </c>
      <c r="Q6" s="65" t="s">
        <v>9</v>
      </c>
    </row>
    <row r="7" spans="1:21" ht="15.75" customHeight="1" thickTop="1" x14ac:dyDescent="0.2">
      <c r="A7" s="36" t="s">
        <v>13</v>
      </c>
      <c r="B7" s="37"/>
      <c r="C7" s="8">
        <f t="shared" ref="C7:K7" si="0">SUM(C8:C11)</f>
        <v>271315</v>
      </c>
      <c r="D7" s="9">
        <f t="shared" si="0"/>
        <v>300967</v>
      </c>
      <c r="E7" s="10">
        <f t="shared" si="0"/>
        <v>572282</v>
      </c>
      <c r="F7" s="8">
        <f t="shared" si="0"/>
        <v>137692</v>
      </c>
      <c r="G7" s="9">
        <f t="shared" si="0"/>
        <v>148927</v>
      </c>
      <c r="H7" s="10">
        <f t="shared" si="0"/>
        <v>286619</v>
      </c>
      <c r="I7" s="8">
        <f t="shared" si="0"/>
        <v>133623</v>
      </c>
      <c r="J7" s="9">
        <f t="shared" si="0"/>
        <v>152040</v>
      </c>
      <c r="K7" s="10">
        <f t="shared" si="0"/>
        <v>285663</v>
      </c>
      <c r="L7" s="11">
        <f>ROUND(F7/C7*100,2)</f>
        <v>50.75</v>
      </c>
      <c r="M7" s="12">
        <f>ROUND(G7/D7*100,2)</f>
        <v>49.48</v>
      </c>
      <c r="N7" s="13">
        <f>ROUND(H7/E7*100,2)</f>
        <v>50.08</v>
      </c>
      <c r="O7" s="11">
        <f>L7-S7</f>
        <v>1.3800000000000026</v>
      </c>
      <c r="P7" s="12">
        <f t="shared" ref="P7:Q22" si="1">M7-T7</f>
        <v>8.9999999999996305E-2</v>
      </c>
      <c r="Q7" s="13">
        <f t="shared" si="1"/>
        <v>0.69999999999999574</v>
      </c>
      <c r="S7" s="11">
        <v>49.37</v>
      </c>
      <c r="T7" s="12">
        <v>49.39</v>
      </c>
      <c r="U7" s="13">
        <v>49.38</v>
      </c>
    </row>
    <row r="8" spans="1:21" ht="15.75" customHeight="1" x14ac:dyDescent="0.2">
      <c r="A8" s="6"/>
      <c r="B8" s="7" t="s">
        <v>14</v>
      </c>
      <c r="C8" s="8">
        <v>114958</v>
      </c>
      <c r="D8" s="9">
        <v>126776</v>
      </c>
      <c r="E8" s="10">
        <v>241734</v>
      </c>
      <c r="F8" s="8">
        <v>58766</v>
      </c>
      <c r="G8" s="9">
        <v>63042</v>
      </c>
      <c r="H8" s="10">
        <v>121808</v>
      </c>
      <c r="I8" s="8">
        <v>56192</v>
      </c>
      <c r="J8" s="9">
        <v>63734</v>
      </c>
      <c r="K8" s="10">
        <v>119926</v>
      </c>
      <c r="L8" s="11">
        <v>51.12</v>
      </c>
      <c r="M8" s="12">
        <v>49.73</v>
      </c>
      <c r="N8" s="13">
        <v>50.39</v>
      </c>
      <c r="O8" s="11">
        <f t="shared" ref="O8:O47" si="2">L8-S8</f>
        <v>1.3699999999999974</v>
      </c>
      <c r="P8" s="12">
        <f t="shared" si="1"/>
        <v>0.12999999999999545</v>
      </c>
      <c r="Q8" s="13">
        <f t="shared" si="1"/>
        <v>0.71999999999999886</v>
      </c>
      <c r="S8" s="11">
        <v>49.75</v>
      </c>
      <c r="T8" s="12">
        <v>49.6</v>
      </c>
      <c r="U8" s="13">
        <v>49.67</v>
      </c>
    </row>
    <row r="9" spans="1:21" ht="15.75" customHeight="1" x14ac:dyDescent="0.2">
      <c r="A9" s="6"/>
      <c r="B9" s="7" t="s">
        <v>15</v>
      </c>
      <c r="C9" s="8">
        <v>55607</v>
      </c>
      <c r="D9" s="9">
        <v>63575</v>
      </c>
      <c r="E9" s="10">
        <v>119182</v>
      </c>
      <c r="F9" s="8">
        <v>28760</v>
      </c>
      <c r="G9" s="9">
        <v>31933</v>
      </c>
      <c r="H9" s="10">
        <v>60693</v>
      </c>
      <c r="I9" s="8">
        <v>26847</v>
      </c>
      <c r="J9" s="9">
        <v>31642</v>
      </c>
      <c r="K9" s="10">
        <v>58489</v>
      </c>
      <c r="L9" s="11">
        <v>51.72</v>
      </c>
      <c r="M9" s="12">
        <v>50.23</v>
      </c>
      <c r="N9" s="13">
        <v>50.92</v>
      </c>
      <c r="O9" s="11">
        <f t="shared" si="2"/>
        <v>1.1299999999999955</v>
      </c>
      <c r="P9" s="12">
        <f t="shared" si="1"/>
        <v>-0.21000000000000085</v>
      </c>
      <c r="Q9" s="13">
        <f t="shared" si="1"/>
        <v>0.41000000000000369</v>
      </c>
      <c r="S9" s="11">
        <v>50.59</v>
      </c>
      <c r="T9" s="12">
        <v>50.44</v>
      </c>
      <c r="U9" s="13">
        <v>50.51</v>
      </c>
    </row>
    <row r="10" spans="1:21" ht="15.75" customHeight="1" x14ac:dyDescent="0.2">
      <c r="A10" s="6"/>
      <c r="B10" s="7" t="s">
        <v>16</v>
      </c>
      <c r="C10" s="8">
        <v>35753</v>
      </c>
      <c r="D10" s="9">
        <v>40083</v>
      </c>
      <c r="E10" s="10">
        <v>75836</v>
      </c>
      <c r="F10" s="8">
        <v>18520</v>
      </c>
      <c r="G10" s="9">
        <v>19930</v>
      </c>
      <c r="H10" s="10">
        <v>38450</v>
      </c>
      <c r="I10" s="8">
        <v>17233</v>
      </c>
      <c r="J10" s="9">
        <v>20153</v>
      </c>
      <c r="K10" s="10">
        <v>37386</v>
      </c>
      <c r="L10" s="11">
        <v>51.8</v>
      </c>
      <c r="M10" s="12">
        <v>49.72</v>
      </c>
      <c r="N10" s="13">
        <v>50.7</v>
      </c>
      <c r="O10" s="11">
        <f t="shared" si="2"/>
        <v>0.77999999999999403</v>
      </c>
      <c r="P10" s="12">
        <f t="shared" si="1"/>
        <v>-0.63000000000000256</v>
      </c>
      <c r="Q10" s="13">
        <f t="shared" si="1"/>
        <v>3.0000000000001137E-2</v>
      </c>
      <c r="S10" s="11">
        <v>51.02</v>
      </c>
      <c r="T10" s="12">
        <v>50.35</v>
      </c>
      <c r="U10" s="13">
        <v>50.67</v>
      </c>
    </row>
    <row r="11" spans="1:21" ht="15.75" customHeight="1" x14ac:dyDescent="0.2">
      <c r="A11" s="6"/>
      <c r="B11" s="7" t="s">
        <v>17</v>
      </c>
      <c r="C11" s="8">
        <v>64997</v>
      </c>
      <c r="D11" s="9">
        <v>70533</v>
      </c>
      <c r="E11" s="10">
        <v>135530</v>
      </c>
      <c r="F11" s="8">
        <v>31646</v>
      </c>
      <c r="G11" s="9">
        <v>34022</v>
      </c>
      <c r="H11" s="10">
        <v>65668</v>
      </c>
      <c r="I11" s="8">
        <v>33351</v>
      </c>
      <c r="J11" s="9">
        <v>36511</v>
      </c>
      <c r="K11" s="10">
        <v>69862</v>
      </c>
      <c r="L11" s="11">
        <v>48.69</v>
      </c>
      <c r="M11" s="12">
        <v>48.24</v>
      </c>
      <c r="N11" s="13">
        <v>48.45</v>
      </c>
      <c r="O11" s="11">
        <f t="shared" si="2"/>
        <v>1.9299999999999997</v>
      </c>
      <c r="P11" s="12">
        <f t="shared" si="1"/>
        <v>0.73000000000000398</v>
      </c>
      <c r="Q11" s="13">
        <f t="shared" si="1"/>
        <v>1.3000000000000043</v>
      </c>
      <c r="S11" s="11">
        <v>46.76</v>
      </c>
      <c r="T11" s="12">
        <v>47.51</v>
      </c>
      <c r="U11" s="13">
        <v>47.15</v>
      </c>
    </row>
    <row r="12" spans="1:21" ht="15.75" customHeight="1" x14ac:dyDescent="0.2">
      <c r="A12" s="36" t="s">
        <v>18</v>
      </c>
      <c r="B12" s="37"/>
      <c r="C12" s="8">
        <v>187753</v>
      </c>
      <c r="D12" s="9">
        <v>201670</v>
      </c>
      <c r="E12" s="10">
        <v>389423</v>
      </c>
      <c r="F12" s="8">
        <v>93659</v>
      </c>
      <c r="G12" s="9">
        <v>98909</v>
      </c>
      <c r="H12" s="10">
        <v>192568</v>
      </c>
      <c r="I12" s="8">
        <v>94094</v>
      </c>
      <c r="J12" s="9">
        <v>102761</v>
      </c>
      <c r="K12" s="10">
        <v>196855</v>
      </c>
      <c r="L12" s="11">
        <v>49.88</v>
      </c>
      <c r="M12" s="12">
        <v>49.04</v>
      </c>
      <c r="N12" s="13">
        <v>49.45</v>
      </c>
      <c r="O12" s="11">
        <f t="shared" si="2"/>
        <v>3.9500000000000028</v>
      </c>
      <c r="P12" s="12">
        <f t="shared" si="1"/>
        <v>2.7800000000000011</v>
      </c>
      <c r="Q12" s="13">
        <f t="shared" si="1"/>
        <v>3.3500000000000014</v>
      </c>
      <c r="S12" s="11">
        <v>45.93</v>
      </c>
      <c r="T12" s="12">
        <v>46.26</v>
      </c>
      <c r="U12" s="13">
        <v>46.1</v>
      </c>
    </row>
    <row r="13" spans="1:21" ht="15.75" customHeight="1" x14ac:dyDescent="0.2">
      <c r="A13" s="36" t="s">
        <v>19</v>
      </c>
      <c r="B13" s="37"/>
      <c r="C13" s="8">
        <v>37491</v>
      </c>
      <c r="D13" s="9">
        <v>41252</v>
      </c>
      <c r="E13" s="10">
        <v>78743</v>
      </c>
      <c r="F13" s="8">
        <v>21524</v>
      </c>
      <c r="G13" s="9">
        <v>23986</v>
      </c>
      <c r="H13" s="10">
        <v>45510</v>
      </c>
      <c r="I13" s="8">
        <v>15967</v>
      </c>
      <c r="J13" s="9">
        <v>17266</v>
      </c>
      <c r="K13" s="10">
        <v>33233</v>
      </c>
      <c r="L13" s="11">
        <v>57.41</v>
      </c>
      <c r="M13" s="12">
        <v>58.15</v>
      </c>
      <c r="N13" s="13">
        <v>57.8</v>
      </c>
      <c r="O13" s="11">
        <f t="shared" si="2"/>
        <v>8.1199999999999974</v>
      </c>
      <c r="P13" s="12">
        <f t="shared" si="1"/>
        <v>9.2899999999999991</v>
      </c>
      <c r="Q13" s="13">
        <f t="shared" si="1"/>
        <v>8.7399999999999949</v>
      </c>
      <c r="S13" s="11">
        <v>49.29</v>
      </c>
      <c r="T13" s="12">
        <v>48.86</v>
      </c>
      <c r="U13" s="13">
        <v>49.06</v>
      </c>
    </row>
    <row r="14" spans="1:21" ht="15.75" customHeight="1" x14ac:dyDescent="0.2">
      <c r="A14" s="36" t="s">
        <v>20</v>
      </c>
      <c r="B14" s="37"/>
      <c r="C14" s="8">
        <v>22338</v>
      </c>
      <c r="D14" s="9">
        <v>23837</v>
      </c>
      <c r="E14" s="10">
        <v>46175</v>
      </c>
      <c r="F14" s="8">
        <v>12188</v>
      </c>
      <c r="G14" s="9">
        <v>12974</v>
      </c>
      <c r="H14" s="10">
        <v>25162</v>
      </c>
      <c r="I14" s="8">
        <v>10150</v>
      </c>
      <c r="J14" s="9">
        <v>10863</v>
      </c>
      <c r="K14" s="10">
        <v>21013</v>
      </c>
      <c r="L14" s="11">
        <v>54.56</v>
      </c>
      <c r="M14" s="12">
        <v>54.43</v>
      </c>
      <c r="N14" s="13">
        <v>54.49</v>
      </c>
      <c r="O14" s="11">
        <f t="shared" si="2"/>
        <v>1.1700000000000017</v>
      </c>
      <c r="P14" s="12">
        <f t="shared" si="1"/>
        <v>-0.20000000000000284</v>
      </c>
      <c r="Q14" s="13">
        <f t="shared" si="1"/>
        <v>0.46000000000000085</v>
      </c>
      <c r="S14" s="11">
        <v>53.39</v>
      </c>
      <c r="T14" s="12">
        <v>54.63</v>
      </c>
      <c r="U14" s="13">
        <v>54.03</v>
      </c>
    </row>
    <row r="15" spans="1:21" ht="15.75" customHeight="1" x14ac:dyDescent="0.2">
      <c r="A15" s="36" t="s">
        <v>21</v>
      </c>
      <c r="B15" s="37"/>
      <c r="C15" s="8">
        <v>17803</v>
      </c>
      <c r="D15" s="9">
        <v>19427</v>
      </c>
      <c r="E15" s="10">
        <v>37230</v>
      </c>
      <c r="F15" s="8">
        <v>9374</v>
      </c>
      <c r="G15" s="9">
        <v>10145</v>
      </c>
      <c r="H15" s="10">
        <v>19519</v>
      </c>
      <c r="I15" s="8">
        <v>8429</v>
      </c>
      <c r="J15" s="9">
        <v>9282</v>
      </c>
      <c r="K15" s="10">
        <v>17711</v>
      </c>
      <c r="L15" s="11">
        <v>52.65</v>
      </c>
      <c r="M15" s="12">
        <v>52.22</v>
      </c>
      <c r="N15" s="13">
        <v>52.43</v>
      </c>
      <c r="O15" s="11">
        <f t="shared" si="2"/>
        <v>-0.64999999999999858</v>
      </c>
      <c r="P15" s="12">
        <f t="shared" si="1"/>
        <v>-1.759999999999998</v>
      </c>
      <c r="Q15" s="13">
        <f t="shared" si="1"/>
        <v>-1.2199999999999989</v>
      </c>
      <c r="S15" s="11">
        <v>53.3</v>
      </c>
      <c r="T15" s="12">
        <v>53.98</v>
      </c>
      <c r="U15" s="13">
        <v>53.65</v>
      </c>
    </row>
    <row r="16" spans="1:21" s="66" customFormat="1" ht="15.75" customHeight="1" x14ac:dyDescent="0.2">
      <c r="A16" s="36" t="s">
        <v>22</v>
      </c>
      <c r="B16" s="37"/>
      <c r="C16" s="8">
        <v>14773</v>
      </c>
      <c r="D16" s="9">
        <v>16150</v>
      </c>
      <c r="E16" s="10">
        <v>30923</v>
      </c>
      <c r="F16" s="8">
        <v>7497</v>
      </c>
      <c r="G16" s="9">
        <v>7914</v>
      </c>
      <c r="H16" s="10">
        <v>15411</v>
      </c>
      <c r="I16" s="8">
        <v>7276</v>
      </c>
      <c r="J16" s="9">
        <v>8236</v>
      </c>
      <c r="K16" s="10">
        <v>15512</v>
      </c>
      <c r="L16" s="11">
        <v>50.75</v>
      </c>
      <c r="M16" s="12">
        <v>49</v>
      </c>
      <c r="N16" s="13">
        <v>49.84</v>
      </c>
      <c r="O16" s="11">
        <f t="shared" si="2"/>
        <v>-0.18999999999999773</v>
      </c>
      <c r="P16" s="12">
        <f t="shared" si="1"/>
        <v>-0.85000000000000142</v>
      </c>
      <c r="Q16" s="13">
        <f t="shared" si="1"/>
        <v>-0.52999999999999403</v>
      </c>
      <c r="S16" s="31">
        <v>50.94</v>
      </c>
      <c r="T16" s="32">
        <v>49.85</v>
      </c>
      <c r="U16" s="33">
        <v>50.37</v>
      </c>
    </row>
    <row r="17" spans="1:21" ht="15.75" customHeight="1" x14ac:dyDescent="0.2">
      <c r="A17" s="36" t="s">
        <v>23</v>
      </c>
      <c r="B17" s="37"/>
      <c r="C17" s="8">
        <v>27071</v>
      </c>
      <c r="D17" s="9">
        <v>29018</v>
      </c>
      <c r="E17" s="10">
        <v>56089</v>
      </c>
      <c r="F17" s="8">
        <v>13705</v>
      </c>
      <c r="G17" s="9">
        <v>14562</v>
      </c>
      <c r="H17" s="10">
        <v>28267</v>
      </c>
      <c r="I17" s="8">
        <v>13366</v>
      </c>
      <c r="J17" s="9">
        <v>14456</v>
      </c>
      <c r="K17" s="10">
        <v>27822</v>
      </c>
      <c r="L17" s="11">
        <v>50.63</v>
      </c>
      <c r="M17" s="12">
        <v>50.18</v>
      </c>
      <c r="N17" s="13">
        <v>50.4</v>
      </c>
      <c r="O17" s="11">
        <f t="shared" si="2"/>
        <v>0.91000000000000369</v>
      </c>
      <c r="P17" s="12">
        <f t="shared" si="1"/>
        <v>0.20000000000000284</v>
      </c>
      <c r="Q17" s="13">
        <f t="shared" si="1"/>
        <v>0.54999999999999716</v>
      </c>
      <c r="S17" s="11">
        <v>49.72</v>
      </c>
      <c r="T17" s="12">
        <v>49.98</v>
      </c>
      <c r="U17" s="13">
        <v>49.85</v>
      </c>
    </row>
    <row r="18" spans="1:21" ht="15.75" customHeight="1" x14ac:dyDescent="0.2">
      <c r="A18" s="36" t="s">
        <v>24</v>
      </c>
      <c r="B18" s="37"/>
      <c r="C18" s="8">
        <v>10459</v>
      </c>
      <c r="D18" s="9">
        <v>11388</v>
      </c>
      <c r="E18" s="10">
        <v>21847</v>
      </c>
      <c r="F18" s="8">
        <v>5850</v>
      </c>
      <c r="G18" s="9">
        <v>6148</v>
      </c>
      <c r="H18" s="10">
        <v>11998</v>
      </c>
      <c r="I18" s="8">
        <v>4609</v>
      </c>
      <c r="J18" s="9">
        <v>5240</v>
      </c>
      <c r="K18" s="10">
        <v>9849</v>
      </c>
      <c r="L18" s="11">
        <v>55.93</v>
      </c>
      <c r="M18" s="12">
        <v>53.99</v>
      </c>
      <c r="N18" s="13">
        <v>54.92</v>
      </c>
      <c r="O18" s="11">
        <f t="shared" si="2"/>
        <v>1.240000000000002</v>
      </c>
      <c r="P18" s="12">
        <f t="shared" si="1"/>
        <v>-0.21000000000000085</v>
      </c>
      <c r="Q18" s="13">
        <f t="shared" si="1"/>
        <v>0.49000000000000199</v>
      </c>
      <c r="S18" s="11">
        <v>54.69</v>
      </c>
      <c r="T18" s="12">
        <v>54.2</v>
      </c>
      <c r="U18" s="13">
        <v>54.43</v>
      </c>
    </row>
    <row r="19" spans="1:21" ht="15.75" customHeight="1" x14ac:dyDescent="0.2">
      <c r="A19" s="36" t="s">
        <v>25</v>
      </c>
      <c r="B19" s="37"/>
      <c r="C19" s="8">
        <v>10589</v>
      </c>
      <c r="D19" s="9">
        <v>11623</v>
      </c>
      <c r="E19" s="10">
        <v>22212</v>
      </c>
      <c r="F19" s="8">
        <v>5702</v>
      </c>
      <c r="G19" s="9">
        <v>5949</v>
      </c>
      <c r="H19" s="10">
        <v>11651</v>
      </c>
      <c r="I19" s="8">
        <v>4887</v>
      </c>
      <c r="J19" s="9">
        <v>5674</v>
      </c>
      <c r="K19" s="10">
        <v>10561</v>
      </c>
      <c r="L19" s="11">
        <v>53.85</v>
      </c>
      <c r="M19" s="12">
        <v>51.18</v>
      </c>
      <c r="N19" s="13">
        <v>52.45</v>
      </c>
      <c r="O19" s="11">
        <f t="shared" si="2"/>
        <v>-6.7199999999999989</v>
      </c>
      <c r="P19" s="12">
        <f t="shared" si="1"/>
        <v>-7.3800000000000026</v>
      </c>
      <c r="Q19" s="13">
        <f t="shared" si="1"/>
        <v>-7.0599999999999952</v>
      </c>
      <c r="S19" s="11">
        <v>60.57</v>
      </c>
      <c r="T19" s="12">
        <v>58.56</v>
      </c>
      <c r="U19" s="13">
        <v>59.51</v>
      </c>
    </row>
    <row r="20" spans="1:21" ht="15.75" customHeight="1" x14ac:dyDescent="0.2">
      <c r="A20" s="36" t="s">
        <v>26</v>
      </c>
      <c r="B20" s="37"/>
      <c r="C20" s="8">
        <v>12429</v>
      </c>
      <c r="D20" s="9">
        <v>13764</v>
      </c>
      <c r="E20" s="10">
        <v>26193</v>
      </c>
      <c r="F20" s="8">
        <v>6745</v>
      </c>
      <c r="G20" s="9">
        <v>7407</v>
      </c>
      <c r="H20" s="10">
        <v>14152</v>
      </c>
      <c r="I20" s="8">
        <v>5684</v>
      </c>
      <c r="J20" s="9">
        <v>6357</v>
      </c>
      <c r="K20" s="10">
        <v>12041</v>
      </c>
      <c r="L20" s="11">
        <v>54.27</v>
      </c>
      <c r="M20" s="12">
        <v>53.81</v>
      </c>
      <c r="N20" s="13">
        <v>54.03</v>
      </c>
      <c r="O20" s="11">
        <f t="shared" si="2"/>
        <v>0.62000000000000455</v>
      </c>
      <c r="P20" s="12">
        <f t="shared" si="1"/>
        <v>-1.5599999999999952</v>
      </c>
      <c r="Q20" s="13">
        <f t="shared" si="1"/>
        <v>-0.51999999999999602</v>
      </c>
      <c r="S20" s="11">
        <v>53.65</v>
      </c>
      <c r="T20" s="12">
        <v>55.37</v>
      </c>
      <c r="U20" s="13">
        <v>54.55</v>
      </c>
    </row>
    <row r="21" spans="1:21" ht="15.75" customHeight="1" x14ac:dyDescent="0.2">
      <c r="A21" s="36" t="s">
        <v>27</v>
      </c>
      <c r="B21" s="37"/>
      <c r="C21" s="8">
        <v>14325</v>
      </c>
      <c r="D21" s="9">
        <v>15819</v>
      </c>
      <c r="E21" s="10">
        <v>30144</v>
      </c>
      <c r="F21" s="8">
        <v>8167</v>
      </c>
      <c r="G21" s="9">
        <v>8621</v>
      </c>
      <c r="H21" s="10">
        <v>16788</v>
      </c>
      <c r="I21" s="8">
        <v>6158</v>
      </c>
      <c r="J21" s="9">
        <v>7198</v>
      </c>
      <c r="K21" s="10">
        <v>13356</v>
      </c>
      <c r="L21" s="11">
        <v>57.01</v>
      </c>
      <c r="M21" s="12">
        <v>54.5</v>
      </c>
      <c r="N21" s="13">
        <v>55.69</v>
      </c>
      <c r="O21" s="11">
        <f t="shared" si="2"/>
        <v>2.759999999999998</v>
      </c>
      <c r="P21" s="12">
        <f t="shared" si="1"/>
        <v>1.0700000000000003</v>
      </c>
      <c r="Q21" s="13">
        <f t="shared" si="1"/>
        <v>1.8699999999999974</v>
      </c>
      <c r="S21" s="11">
        <v>54.25</v>
      </c>
      <c r="T21" s="12">
        <v>53.43</v>
      </c>
      <c r="U21" s="13">
        <v>53.82</v>
      </c>
    </row>
    <row r="22" spans="1:21" ht="15.75" customHeight="1" x14ac:dyDescent="0.2">
      <c r="A22" s="36" t="s">
        <v>28</v>
      </c>
      <c r="B22" s="37"/>
      <c r="C22" s="8">
        <v>16560</v>
      </c>
      <c r="D22" s="9">
        <v>18476</v>
      </c>
      <c r="E22" s="10">
        <v>35036</v>
      </c>
      <c r="F22" s="8">
        <v>9160</v>
      </c>
      <c r="G22" s="9">
        <v>10055</v>
      </c>
      <c r="H22" s="10">
        <v>19215</v>
      </c>
      <c r="I22" s="8">
        <v>7400</v>
      </c>
      <c r="J22" s="9">
        <v>8421</v>
      </c>
      <c r="K22" s="10">
        <v>15821</v>
      </c>
      <c r="L22" s="11">
        <v>55.31</v>
      </c>
      <c r="M22" s="12">
        <v>54.42</v>
      </c>
      <c r="N22" s="13">
        <v>54.84</v>
      </c>
      <c r="O22" s="11">
        <f t="shared" si="2"/>
        <v>1.0399999999999991</v>
      </c>
      <c r="P22" s="12">
        <f t="shared" si="1"/>
        <v>-1.9999999999996021E-2</v>
      </c>
      <c r="Q22" s="13">
        <f t="shared" si="1"/>
        <v>0.48000000000000398</v>
      </c>
      <c r="S22" s="11">
        <v>54.27</v>
      </c>
      <c r="T22" s="12">
        <v>54.44</v>
      </c>
      <c r="U22" s="13">
        <v>54.36</v>
      </c>
    </row>
    <row r="23" spans="1:21" ht="15.75" customHeight="1" x14ac:dyDescent="0.2">
      <c r="A23" s="36" t="s">
        <v>29</v>
      </c>
      <c r="B23" s="37"/>
      <c r="C23" s="8">
        <v>16391</v>
      </c>
      <c r="D23" s="9">
        <v>17933</v>
      </c>
      <c r="E23" s="10">
        <v>34324</v>
      </c>
      <c r="F23" s="8">
        <v>8882</v>
      </c>
      <c r="G23" s="9">
        <v>9307</v>
      </c>
      <c r="H23" s="10">
        <v>18189</v>
      </c>
      <c r="I23" s="8">
        <v>7509</v>
      </c>
      <c r="J23" s="9">
        <v>8626</v>
      </c>
      <c r="K23" s="10">
        <v>16135</v>
      </c>
      <c r="L23" s="11">
        <v>54.19</v>
      </c>
      <c r="M23" s="12">
        <v>51.9</v>
      </c>
      <c r="N23" s="13">
        <v>52.99</v>
      </c>
      <c r="O23" s="11">
        <f t="shared" si="2"/>
        <v>-3.1799999999999997</v>
      </c>
      <c r="P23" s="12">
        <f t="shared" ref="P23:P47" si="3">M23-T23</f>
        <v>-3.7800000000000011</v>
      </c>
      <c r="Q23" s="13">
        <f t="shared" ref="Q23:Q47" si="4">N23-U23</f>
        <v>-3.5</v>
      </c>
      <c r="S23" s="11">
        <v>57.37</v>
      </c>
      <c r="T23" s="12">
        <v>55.68</v>
      </c>
      <c r="U23" s="13">
        <v>56.49</v>
      </c>
    </row>
    <row r="24" spans="1:21" ht="15.75" customHeight="1" x14ac:dyDescent="0.2">
      <c r="A24" s="36" t="s">
        <v>30</v>
      </c>
      <c r="B24" s="37"/>
      <c r="C24" s="8">
        <v>9977</v>
      </c>
      <c r="D24" s="9">
        <v>10967</v>
      </c>
      <c r="E24" s="10">
        <v>20944</v>
      </c>
      <c r="F24" s="8">
        <v>5515</v>
      </c>
      <c r="G24" s="9">
        <v>5623</v>
      </c>
      <c r="H24" s="10">
        <v>11138</v>
      </c>
      <c r="I24" s="8">
        <v>4462</v>
      </c>
      <c r="J24" s="9">
        <v>5344</v>
      </c>
      <c r="K24" s="10">
        <v>9806</v>
      </c>
      <c r="L24" s="11">
        <v>55.28</v>
      </c>
      <c r="M24" s="12">
        <v>51.27</v>
      </c>
      <c r="N24" s="13">
        <v>53.18</v>
      </c>
      <c r="O24" s="11">
        <f t="shared" si="2"/>
        <v>-1.269999999999996</v>
      </c>
      <c r="P24" s="12">
        <f t="shared" si="3"/>
        <v>-3.8399999999999963</v>
      </c>
      <c r="Q24" s="13">
        <f t="shared" si="4"/>
        <v>-2.6199999999999974</v>
      </c>
      <c r="S24" s="11">
        <v>56.55</v>
      </c>
      <c r="T24" s="12">
        <v>55.11</v>
      </c>
      <c r="U24" s="13">
        <v>55.8</v>
      </c>
    </row>
    <row r="25" spans="1:21" ht="15.75" customHeight="1" x14ac:dyDescent="0.2">
      <c r="A25" s="36" t="s">
        <v>31</v>
      </c>
      <c r="B25" s="37"/>
      <c r="C25" s="8">
        <v>13240</v>
      </c>
      <c r="D25" s="9">
        <v>14376</v>
      </c>
      <c r="E25" s="10">
        <v>27616</v>
      </c>
      <c r="F25" s="8">
        <v>7230</v>
      </c>
      <c r="G25" s="9">
        <v>7635</v>
      </c>
      <c r="H25" s="10">
        <v>14865</v>
      </c>
      <c r="I25" s="8">
        <v>6010</v>
      </c>
      <c r="J25" s="9">
        <v>6741</v>
      </c>
      <c r="K25" s="10">
        <v>12751</v>
      </c>
      <c r="L25" s="11">
        <v>54.61</v>
      </c>
      <c r="M25" s="12">
        <v>53.11</v>
      </c>
      <c r="N25" s="13">
        <v>53.83</v>
      </c>
      <c r="O25" s="11">
        <f t="shared" si="2"/>
        <v>0.58999999999999631</v>
      </c>
      <c r="P25" s="12">
        <f t="shared" si="3"/>
        <v>-0.81000000000000227</v>
      </c>
      <c r="Q25" s="13">
        <f t="shared" si="4"/>
        <v>-0.13000000000000256</v>
      </c>
      <c r="S25" s="11">
        <v>54.02</v>
      </c>
      <c r="T25" s="12">
        <v>53.92</v>
      </c>
      <c r="U25" s="13">
        <v>53.96</v>
      </c>
    </row>
    <row r="26" spans="1:21" ht="15.75" customHeight="1" x14ac:dyDescent="0.2">
      <c r="A26" s="36" t="s">
        <v>32</v>
      </c>
      <c r="B26" s="37"/>
      <c r="C26" s="8">
        <f t="shared" ref="C26:N26" si="5">C27</f>
        <v>5170</v>
      </c>
      <c r="D26" s="9">
        <f t="shared" si="5"/>
        <v>5765</v>
      </c>
      <c r="E26" s="10">
        <f t="shared" si="5"/>
        <v>10935</v>
      </c>
      <c r="F26" s="8">
        <f t="shared" si="5"/>
        <v>3075</v>
      </c>
      <c r="G26" s="9">
        <f t="shared" si="5"/>
        <v>3306</v>
      </c>
      <c r="H26" s="10">
        <f t="shared" si="5"/>
        <v>6381</v>
      </c>
      <c r="I26" s="8">
        <f t="shared" si="5"/>
        <v>2095</v>
      </c>
      <c r="J26" s="9">
        <f t="shared" si="5"/>
        <v>2459</v>
      </c>
      <c r="K26" s="10">
        <f t="shared" si="5"/>
        <v>4554</v>
      </c>
      <c r="L26" s="11">
        <f t="shared" si="5"/>
        <v>59.48</v>
      </c>
      <c r="M26" s="12">
        <f t="shared" si="5"/>
        <v>57.35</v>
      </c>
      <c r="N26" s="13">
        <f t="shared" si="5"/>
        <v>58.35</v>
      </c>
      <c r="O26" s="11">
        <f t="shared" si="2"/>
        <v>1.2099999999999937</v>
      </c>
      <c r="P26" s="12">
        <f t="shared" si="3"/>
        <v>-0.58999999999999631</v>
      </c>
      <c r="Q26" s="13">
        <f t="shared" si="4"/>
        <v>0.25</v>
      </c>
      <c r="S26" s="11">
        <v>58.27</v>
      </c>
      <c r="T26" s="12">
        <v>57.94</v>
      </c>
      <c r="U26" s="13">
        <v>58.1</v>
      </c>
    </row>
    <row r="27" spans="1:21" ht="15.75" customHeight="1" x14ac:dyDescent="0.2">
      <c r="A27" s="6"/>
      <c r="B27" s="7" t="s">
        <v>33</v>
      </c>
      <c r="C27" s="8">
        <v>5170</v>
      </c>
      <c r="D27" s="9">
        <v>5765</v>
      </c>
      <c r="E27" s="10">
        <v>10935</v>
      </c>
      <c r="F27" s="8">
        <v>3075</v>
      </c>
      <c r="G27" s="9">
        <v>3306</v>
      </c>
      <c r="H27" s="10">
        <v>6381</v>
      </c>
      <c r="I27" s="8">
        <v>2095</v>
      </c>
      <c r="J27" s="9">
        <v>2459</v>
      </c>
      <c r="K27" s="10">
        <v>4554</v>
      </c>
      <c r="L27" s="11">
        <v>59.48</v>
      </c>
      <c r="M27" s="12">
        <v>57.35</v>
      </c>
      <c r="N27" s="13">
        <v>58.35</v>
      </c>
      <c r="O27" s="11">
        <f t="shared" si="2"/>
        <v>1.2099999999999937</v>
      </c>
      <c r="P27" s="12">
        <f t="shared" si="3"/>
        <v>-0.58999999999999631</v>
      </c>
      <c r="Q27" s="13">
        <f t="shared" si="4"/>
        <v>0.25</v>
      </c>
      <c r="S27" s="11">
        <v>58.27</v>
      </c>
      <c r="T27" s="12">
        <v>57.94</v>
      </c>
      <c r="U27" s="13">
        <v>58.1</v>
      </c>
    </row>
    <row r="28" spans="1:21" ht="15.75" customHeight="1" x14ac:dyDescent="0.2">
      <c r="A28" s="36" t="s">
        <v>34</v>
      </c>
      <c r="B28" s="37"/>
      <c r="C28" s="8">
        <f t="shared" ref="C28:N28" si="6">C29</f>
        <v>4814</v>
      </c>
      <c r="D28" s="9">
        <f t="shared" si="6"/>
        <v>5435</v>
      </c>
      <c r="E28" s="10">
        <f t="shared" si="6"/>
        <v>10249</v>
      </c>
      <c r="F28" s="8">
        <f t="shared" si="6"/>
        <v>2620</v>
      </c>
      <c r="G28" s="9">
        <f t="shared" si="6"/>
        <v>2980</v>
      </c>
      <c r="H28" s="10">
        <f t="shared" si="6"/>
        <v>5600</v>
      </c>
      <c r="I28" s="8">
        <f t="shared" si="6"/>
        <v>2194</v>
      </c>
      <c r="J28" s="9">
        <f t="shared" si="6"/>
        <v>2455</v>
      </c>
      <c r="K28" s="10">
        <f t="shared" si="6"/>
        <v>4649</v>
      </c>
      <c r="L28" s="11">
        <f t="shared" si="6"/>
        <v>54.42</v>
      </c>
      <c r="M28" s="12">
        <f t="shared" si="6"/>
        <v>54.83</v>
      </c>
      <c r="N28" s="13">
        <f t="shared" si="6"/>
        <v>54.64</v>
      </c>
      <c r="O28" s="11">
        <f t="shared" si="2"/>
        <v>0.67000000000000171</v>
      </c>
      <c r="P28" s="12">
        <f t="shared" si="3"/>
        <v>-0.59000000000000341</v>
      </c>
      <c r="Q28" s="13">
        <f t="shared" si="4"/>
        <v>9.9999999999980105E-3</v>
      </c>
      <c r="S28" s="11">
        <v>53.75</v>
      </c>
      <c r="T28" s="12">
        <v>55.42</v>
      </c>
      <c r="U28" s="13">
        <v>54.63</v>
      </c>
    </row>
    <row r="29" spans="1:21" ht="15.75" customHeight="1" x14ac:dyDescent="0.2">
      <c r="A29" s="6"/>
      <c r="B29" s="7" t="s">
        <v>35</v>
      </c>
      <c r="C29" s="8">
        <v>4814</v>
      </c>
      <c r="D29" s="9">
        <v>5435</v>
      </c>
      <c r="E29" s="10">
        <v>10249</v>
      </c>
      <c r="F29" s="8">
        <v>2620</v>
      </c>
      <c r="G29" s="9">
        <v>2980</v>
      </c>
      <c r="H29" s="10">
        <v>5600</v>
      </c>
      <c r="I29" s="8">
        <v>2194</v>
      </c>
      <c r="J29" s="9">
        <v>2455</v>
      </c>
      <c r="K29" s="10">
        <v>4649</v>
      </c>
      <c r="L29" s="11">
        <v>54.42</v>
      </c>
      <c r="M29" s="12">
        <v>54.83</v>
      </c>
      <c r="N29" s="13">
        <v>54.64</v>
      </c>
      <c r="O29" s="11">
        <f t="shared" si="2"/>
        <v>0.67000000000000171</v>
      </c>
      <c r="P29" s="12">
        <f t="shared" si="3"/>
        <v>-0.59000000000000341</v>
      </c>
      <c r="Q29" s="13">
        <f t="shared" si="4"/>
        <v>9.9999999999980105E-3</v>
      </c>
      <c r="S29" s="11">
        <v>53.75</v>
      </c>
      <c r="T29" s="12">
        <v>55.42</v>
      </c>
      <c r="U29" s="13">
        <v>54.63</v>
      </c>
    </row>
    <row r="30" spans="1:21" ht="15.75" customHeight="1" x14ac:dyDescent="0.2">
      <c r="A30" s="36" t="s">
        <v>36</v>
      </c>
      <c r="B30" s="37"/>
      <c r="C30" s="8">
        <f t="shared" ref="C30:N30" si="7">C31</f>
        <v>4197</v>
      </c>
      <c r="D30" s="9">
        <f t="shared" si="7"/>
        <v>4658</v>
      </c>
      <c r="E30" s="10">
        <f t="shared" si="7"/>
        <v>8855</v>
      </c>
      <c r="F30" s="8">
        <f t="shared" si="7"/>
        <v>2300</v>
      </c>
      <c r="G30" s="9">
        <f t="shared" si="7"/>
        <v>2547</v>
      </c>
      <c r="H30" s="10">
        <f t="shared" si="7"/>
        <v>4847</v>
      </c>
      <c r="I30" s="8">
        <f t="shared" si="7"/>
        <v>1897</v>
      </c>
      <c r="J30" s="9">
        <f t="shared" si="7"/>
        <v>2111</v>
      </c>
      <c r="K30" s="10">
        <f t="shared" si="7"/>
        <v>4008</v>
      </c>
      <c r="L30" s="11">
        <f t="shared" si="7"/>
        <v>54.8</v>
      </c>
      <c r="M30" s="12">
        <f t="shared" si="7"/>
        <v>54.68</v>
      </c>
      <c r="N30" s="13">
        <f t="shared" si="7"/>
        <v>54.74</v>
      </c>
      <c r="O30" s="11">
        <f t="shared" si="2"/>
        <v>-1.1500000000000057</v>
      </c>
      <c r="P30" s="12">
        <f t="shared" si="3"/>
        <v>-2.1400000000000006</v>
      </c>
      <c r="Q30" s="13">
        <f t="shared" si="4"/>
        <v>-1.6699999999999946</v>
      </c>
      <c r="S30" s="11">
        <v>55.95</v>
      </c>
      <c r="T30" s="12">
        <v>56.82</v>
      </c>
      <c r="U30" s="13">
        <v>56.41</v>
      </c>
    </row>
    <row r="31" spans="1:21" ht="15.75" customHeight="1" x14ac:dyDescent="0.2">
      <c r="A31" s="6"/>
      <c r="B31" s="7" t="s">
        <v>37</v>
      </c>
      <c r="C31" s="8">
        <v>4197</v>
      </c>
      <c r="D31" s="9">
        <v>4658</v>
      </c>
      <c r="E31" s="10">
        <v>8855</v>
      </c>
      <c r="F31" s="8">
        <v>2300</v>
      </c>
      <c r="G31" s="9">
        <v>2547</v>
      </c>
      <c r="H31" s="10">
        <v>4847</v>
      </c>
      <c r="I31" s="8">
        <v>1897</v>
      </c>
      <c r="J31" s="9">
        <v>2111</v>
      </c>
      <c r="K31" s="10">
        <v>4008</v>
      </c>
      <c r="L31" s="11">
        <v>54.8</v>
      </c>
      <c r="M31" s="12">
        <v>54.68</v>
      </c>
      <c r="N31" s="13">
        <v>54.74</v>
      </c>
      <c r="O31" s="11">
        <f t="shared" si="2"/>
        <v>-1.1500000000000057</v>
      </c>
      <c r="P31" s="12">
        <f t="shared" si="3"/>
        <v>-2.1400000000000006</v>
      </c>
      <c r="Q31" s="13">
        <f t="shared" si="4"/>
        <v>-1.6699999999999946</v>
      </c>
      <c r="S31" s="11">
        <v>55.95</v>
      </c>
      <c r="T31" s="12">
        <v>56.82</v>
      </c>
      <c r="U31" s="13">
        <v>56.41</v>
      </c>
    </row>
    <row r="32" spans="1:21" ht="15.75" customHeight="1" x14ac:dyDescent="0.2">
      <c r="A32" s="36" t="s">
        <v>38</v>
      </c>
      <c r="B32" s="37"/>
      <c r="C32" s="8">
        <f t="shared" ref="C32:N32" si="8">C33</f>
        <v>5221</v>
      </c>
      <c r="D32" s="9">
        <f t="shared" si="8"/>
        <v>5656</v>
      </c>
      <c r="E32" s="10">
        <f t="shared" si="8"/>
        <v>10877</v>
      </c>
      <c r="F32" s="8">
        <f t="shared" si="8"/>
        <v>2985</v>
      </c>
      <c r="G32" s="9">
        <f t="shared" si="8"/>
        <v>3154</v>
      </c>
      <c r="H32" s="10">
        <f t="shared" si="8"/>
        <v>6139</v>
      </c>
      <c r="I32" s="8">
        <f t="shared" si="8"/>
        <v>2236</v>
      </c>
      <c r="J32" s="9">
        <f t="shared" si="8"/>
        <v>2502</v>
      </c>
      <c r="K32" s="10">
        <f t="shared" si="8"/>
        <v>4738</v>
      </c>
      <c r="L32" s="11">
        <f t="shared" si="8"/>
        <v>57.17</v>
      </c>
      <c r="M32" s="12">
        <f t="shared" si="8"/>
        <v>55.76</v>
      </c>
      <c r="N32" s="13">
        <f t="shared" si="8"/>
        <v>56.44</v>
      </c>
      <c r="O32" s="11">
        <f t="shared" si="2"/>
        <v>0.75</v>
      </c>
      <c r="P32" s="12">
        <f t="shared" si="3"/>
        <v>0.48999999999999488</v>
      </c>
      <c r="Q32" s="13">
        <f t="shared" si="4"/>
        <v>0.61999999999999744</v>
      </c>
      <c r="S32" s="11">
        <v>56.42</v>
      </c>
      <c r="T32" s="12">
        <v>55.27</v>
      </c>
      <c r="U32" s="13">
        <v>55.82</v>
      </c>
    </row>
    <row r="33" spans="1:21" ht="15.75" customHeight="1" x14ac:dyDescent="0.2">
      <c r="A33" s="6"/>
      <c r="B33" s="7" t="s">
        <v>39</v>
      </c>
      <c r="C33" s="8">
        <v>5221</v>
      </c>
      <c r="D33" s="9">
        <v>5656</v>
      </c>
      <c r="E33" s="10">
        <v>10877</v>
      </c>
      <c r="F33" s="8">
        <v>2985</v>
      </c>
      <c r="G33" s="9">
        <v>3154</v>
      </c>
      <c r="H33" s="10">
        <v>6139</v>
      </c>
      <c r="I33" s="8">
        <v>2236</v>
      </c>
      <c r="J33" s="9">
        <v>2502</v>
      </c>
      <c r="K33" s="10">
        <v>4738</v>
      </c>
      <c r="L33" s="11">
        <v>57.17</v>
      </c>
      <c r="M33" s="12">
        <v>55.76</v>
      </c>
      <c r="N33" s="13">
        <v>56.44</v>
      </c>
      <c r="O33" s="11">
        <f t="shared" si="2"/>
        <v>0.75</v>
      </c>
      <c r="P33" s="12">
        <f t="shared" si="3"/>
        <v>0.48999999999999488</v>
      </c>
      <c r="Q33" s="13">
        <f t="shared" si="4"/>
        <v>0.61999999999999744</v>
      </c>
      <c r="S33" s="11">
        <v>56.42</v>
      </c>
      <c r="T33" s="12">
        <v>55.27</v>
      </c>
      <c r="U33" s="13">
        <v>55.82</v>
      </c>
    </row>
    <row r="34" spans="1:21" ht="15.75" customHeight="1" x14ac:dyDescent="0.2">
      <c r="A34" s="36" t="s">
        <v>40</v>
      </c>
      <c r="B34" s="37"/>
      <c r="C34" s="8">
        <f t="shared" ref="C34:N34" si="9">C35</f>
        <v>306</v>
      </c>
      <c r="D34" s="9">
        <f t="shared" si="9"/>
        <v>345</v>
      </c>
      <c r="E34" s="10">
        <f t="shared" si="9"/>
        <v>651</v>
      </c>
      <c r="F34" s="8">
        <f t="shared" si="9"/>
        <v>202</v>
      </c>
      <c r="G34" s="9">
        <f t="shared" si="9"/>
        <v>211</v>
      </c>
      <c r="H34" s="10">
        <f t="shared" si="9"/>
        <v>413</v>
      </c>
      <c r="I34" s="8">
        <f t="shared" si="9"/>
        <v>104</v>
      </c>
      <c r="J34" s="9">
        <f t="shared" si="9"/>
        <v>134</v>
      </c>
      <c r="K34" s="10">
        <f t="shared" si="9"/>
        <v>238</v>
      </c>
      <c r="L34" s="11">
        <f t="shared" si="9"/>
        <v>66.010000000000005</v>
      </c>
      <c r="M34" s="12">
        <f t="shared" si="9"/>
        <v>61.16</v>
      </c>
      <c r="N34" s="13">
        <f t="shared" si="9"/>
        <v>63.44</v>
      </c>
      <c r="O34" s="11">
        <f t="shared" si="2"/>
        <v>-4.7599999999999909</v>
      </c>
      <c r="P34" s="12">
        <f t="shared" si="3"/>
        <v>-6.6200000000000045</v>
      </c>
      <c r="Q34" s="13">
        <f t="shared" si="4"/>
        <v>-5.7600000000000051</v>
      </c>
      <c r="S34" s="11">
        <v>70.77</v>
      </c>
      <c r="T34" s="12">
        <v>67.78</v>
      </c>
      <c r="U34" s="13">
        <v>69.2</v>
      </c>
    </row>
    <row r="35" spans="1:21" ht="15.75" customHeight="1" x14ac:dyDescent="0.2">
      <c r="A35" s="6"/>
      <c r="B35" s="7" t="s">
        <v>41</v>
      </c>
      <c r="C35" s="8">
        <v>306</v>
      </c>
      <c r="D35" s="9">
        <v>345</v>
      </c>
      <c r="E35" s="10">
        <v>651</v>
      </c>
      <c r="F35" s="8">
        <v>202</v>
      </c>
      <c r="G35" s="9">
        <v>211</v>
      </c>
      <c r="H35" s="10">
        <v>413</v>
      </c>
      <c r="I35" s="8">
        <v>104</v>
      </c>
      <c r="J35" s="9">
        <v>134</v>
      </c>
      <c r="K35" s="10">
        <v>238</v>
      </c>
      <c r="L35" s="11">
        <v>66.010000000000005</v>
      </c>
      <c r="M35" s="12">
        <v>61.16</v>
      </c>
      <c r="N35" s="13">
        <v>63.44</v>
      </c>
      <c r="O35" s="11">
        <f t="shared" si="2"/>
        <v>-4.7599999999999909</v>
      </c>
      <c r="P35" s="12">
        <f t="shared" si="3"/>
        <v>-6.6200000000000045</v>
      </c>
      <c r="Q35" s="13">
        <f t="shared" si="4"/>
        <v>-5.7600000000000051</v>
      </c>
      <c r="S35" s="11">
        <v>70.77</v>
      </c>
      <c r="T35" s="12">
        <v>67.78</v>
      </c>
      <c r="U35" s="13">
        <v>69.2</v>
      </c>
    </row>
    <row r="36" spans="1:21" ht="15.75" customHeight="1" x14ac:dyDescent="0.2">
      <c r="A36" s="36" t="s">
        <v>42</v>
      </c>
      <c r="B36" s="37"/>
      <c r="C36" s="8">
        <f t="shared" ref="C36:N36" si="10">C37</f>
        <v>4775</v>
      </c>
      <c r="D36" s="9">
        <f t="shared" si="10"/>
        <v>5191</v>
      </c>
      <c r="E36" s="10">
        <f t="shared" si="10"/>
        <v>9966</v>
      </c>
      <c r="F36" s="8">
        <f t="shared" si="10"/>
        <v>2614</v>
      </c>
      <c r="G36" s="9">
        <f t="shared" si="10"/>
        <v>2692</v>
      </c>
      <c r="H36" s="10">
        <f t="shared" si="10"/>
        <v>5306</v>
      </c>
      <c r="I36" s="8">
        <f t="shared" si="10"/>
        <v>2161</v>
      </c>
      <c r="J36" s="9">
        <f t="shared" si="10"/>
        <v>2499</v>
      </c>
      <c r="K36" s="10">
        <f t="shared" si="10"/>
        <v>4660</v>
      </c>
      <c r="L36" s="11">
        <f t="shared" si="10"/>
        <v>54.74</v>
      </c>
      <c r="M36" s="12">
        <f t="shared" si="10"/>
        <v>51.86</v>
      </c>
      <c r="N36" s="13">
        <f t="shared" si="10"/>
        <v>53.24</v>
      </c>
      <c r="O36" s="11">
        <f t="shared" si="2"/>
        <v>-3.8900000000000006</v>
      </c>
      <c r="P36" s="12">
        <f t="shared" si="3"/>
        <v>-5.5399999999999991</v>
      </c>
      <c r="Q36" s="13">
        <f t="shared" si="4"/>
        <v>-4.75</v>
      </c>
      <c r="S36" s="11">
        <v>58.63</v>
      </c>
      <c r="T36" s="12">
        <v>57.4</v>
      </c>
      <c r="U36" s="13">
        <v>57.99</v>
      </c>
    </row>
    <row r="37" spans="1:21" ht="15.75" customHeight="1" x14ac:dyDescent="0.2">
      <c r="A37" s="6"/>
      <c r="B37" s="7" t="s">
        <v>43</v>
      </c>
      <c r="C37" s="8">
        <v>4775</v>
      </c>
      <c r="D37" s="9">
        <v>5191</v>
      </c>
      <c r="E37" s="10">
        <v>9966</v>
      </c>
      <c r="F37" s="8">
        <v>2614</v>
      </c>
      <c r="G37" s="9">
        <v>2692</v>
      </c>
      <c r="H37" s="10">
        <v>5306</v>
      </c>
      <c r="I37" s="8">
        <v>2161</v>
      </c>
      <c r="J37" s="9">
        <v>2499</v>
      </c>
      <c r="K37" s="10">
        <v>4660</v>
      </c>
      <c r="L37" s="11">
        <v>54.74</v>
      </c>
      <c r="M37" s="12">
        <v>51.86</v>
      </c>
      <c r="N37" s="13">
        <v>53.24</v>
      </c>
      <c r="O37" s="11">
        <f t="shared" si="2"/>
        <v>-3.8900000000000006</v>
      </c>
      <c r="P37" s="12">
        <f t="shared" si="3"/>
        <v>-5.5399999999999991</v>
      </c>
      <c r="Q37" s="13">
        <f t="shared" si="4"/>
        <v>-4.75</v>
      </c>
      <c r="S37" s="11">
        <v>58.63</v>
      </c>
      <c r="T37" s="12">
        <v>57.4</v>
      </c>
      <c r="U37" s="13">
        <v>57.99</v>
      </c>
    </row>
    <row r="38" spans="1:21" ht="15.75" customHeight="1" x14ac:dyDescent="0.2">
      <c r="A38" s="36" t="s">
        <v>44</v>
      </c>
      <c r="B38" s="37"/>
      <c r="C38" s="8">
        <f t="shared" ref="C38:K38" si="11">SUM(C39:C40)</f>
        <v>6352</v>
      </c>
      <c r="D38" s="9">
        <f t="shared" si="11"/>
        <v>6841</v>
      </c>
      <c r="E38" s="10">
        <f t="shared" si="11"/>
        <v>13193</v>
      </c>
      <c r="F38" s="8">
        <f t="shared" si="11"/>
        <v>3269</v>
      </c>
      <c r="G38" s="9">
        <f t="shared" si="11"/>
        <v>3507</v>
      </c>
      <c r="H38" s="10">
        <f t="shared" si="11"/>
        <v>6776</v>
      </c>
      <c r="I38" s="8">
        <f t="shared" si="11"/>
        <v>3083</v>
      </c>
      <c r="J38" s="9">
        <f t="shared" si="11"/>
        <v>3334</v>
      </c>
      <c r="K38" s="10">
        <f t="shared" si="11"/>
        <v>6417</v>
      </c>
      <c r="L38" s="11">
        <f>ROUND(F38/C38*100,2)</f>
        <v>51.46</v>
      </c>
      <c r="M38" s="12">
        <f>ROUND(G38/D38*100,2)</f>
        <v>51.26</v>
      </c>
      <c r="N38" s="13">
        <f>ROUND(H38/E38*100,2)</f>
        <v>51.36</v>
      </c>
      <c r="O38" s="11">
        <f t="shared" si="2"/>
        <v>-7.32</v>
      </c>
      <c r="P38" s="12">
        <f t="shared" si="3"/>
        <v>-5.93</v>
      </c>
      <c r="Q38" s="13">
        <f t="shared" si="4"/>
        <v>-6.5900000000000034</v>
      </c>
      <c r="S38" s="11">
        <v>58.78</v>
      </c>
      <c r="T38" s="12">
        <v>57.19</v>
      </c>
      <c r="U38" s="13">
        <v>57.95</v>
      </c>
    </row>
    <row r="39" spans="1:21" ht="15.75" customHeight="1" x14ac:dyDescent="0.2">
      <c r="A39" s="6"/>
      <c r="B39" s="7" t="s">
        <v>45</v>
      </c>
      <c r="C39" s="8">
        <v>4163</v>
      </c>
      <c r="D39" s="9">
        <v>4560</v>
      </c>
      <c r="E39" s="10">
        <v>8723</v>
      </c>
      <c r="F39" s="8">
        <v>2106</v>
      </c>
      <c r="G39" s="9">
        <v>2228</v>
      </c>
      <c r="H39" s="10">
        <v>4334</v>
      </c>
      <c r="I39" s="8">
        <v>2057</v>
      </c>
      <c r="J39" s="9">
        <v>2332</v>
      </c>
      <c r="K39" s="10">
        <v>4389</v>
      </c>
      <c r="L39" s="11">
        <v>50.59</v>
      </c>
      <c r="M39" s="12">
        <v>48.86</v>
      </c>
      <c r="N39" s="13">
        <v>49.68</v>
      </c>
      <c r="O39" s="11">
        <f t="shared" si="2"/>
        <v>-5.8299999999999983</v>
      </c>
      <c r="P39" s="12">
        <f t="shared" si="3"/>
        <v>-5.1899999999999977</v>
      </c>
      <c r="Q39" s="13">
        <f t="shared" si="4"/>
        <v>-5.490000000000002</v>
      </c>
      <c r="S39" s="11">
        <v>56.42</v>
      </c>
      <c r="T39" s="12">
        <v>54.05</v>
      </c>
      <c r="U39" s="13">
        <v>55.17</v>
      </c>
    </row>
    <row r="40" spans="1:21" ht="15.75" customHeight="1" x14ac:dyDescent="0.2">
      <c r="A40" s="6"/>
      <c r="B40" s="7" t="s">
        <v>46</v>
      </c>
      <c r="C40" s="8">
        <v>2189</v>
      </c>
      <c r="D40" s="9">
        <v>2281</v>
      </c>
      <c r="E40" s="10">
        <v>4470</v>
      </c>
      <c r="F40" s="8">
        <v>1163</v>
      </c>
      <c r="G40" s="9">
        <v>1279</v>
      </c>
      <c r="H40" s="10">
        <v>2442</v>
      </c>
      <c r="I40" s="8">
        <v>1026</v>
      </c>
      <c r="J40" s="9">
        <v>1002</v>
      </c>
      <c r="K40" s="10">
        <v>2028</v>
      </c>
      <c r="L40" s="11">
        <v>53.13</v>
      </c>
      <c r="M40" s="12">
        <v>56.07</v>
      </c>
      <c r="N40" s="13">
        <v>54.63</v>
      </c>
      <c r="O40" s="11">
        <f t="shared" si="2"/>
        <v>-9.9899999999999949</v>
      </c>
      <c r="P40" s="12">
        <f t="shared" si="3"/>
        <v>-7.3399999999999963</v>
      </c>
      <c r="Q40" s="13">
        <f t="shared" si="4"/>
        <v>-8.64</v>
      </c>
      <c r="S40" s="11">
        <v>63.12</v>
      </c>
      <c r="T40" s="12">
        <v>63.41</v>
      </c>
      <c r="U40" s="13">
        <v>63.27</v>
      </c>
    </row>
    <row r="41" spans="1:21" ht="15.75" customHeight="1" x14ac:dyDescent="0.2">
      <c r="A41" s="36" t="s">
        <v>47</v>
      </c>
      <c r="B41" s="37"/>
      <c r="C41" s="8">
        <f t="shared" ref="C41:N41" si="12">C42</f>
        <v>516</v>
      </c>
      <c r="D41" s="9">
        <f t="shared" si="12"/>
        <v>576</v>
      </c>
      <c r="E41" s="10">
        <f t="shared" si="12"/>
        <v>1092</v>
      </c>
      <c r="F41" s="8">
        <f t="shared" si="12"/>
        <v>318</v>
      </c>
      <c r="G41" s="9">
        <f t="shared" si="12"/>
        <v>366</v>
      </c>
      <c r="H41" s="10">
        <f t="shared" si="12"/>
        <v>684</v>
      </c>
      <c r="I41" s="8">
        <f t="shared" si="12"/>
        <v>198</v>
      </c>
      <c r="J41" s="9">
        <f t="shared" si="12"/>
        <v>210</v>
      </c>
      <c r="K41" s="10">
        <f t="shared" si="12"/>
        <v>408</v>
      </c>
      <c r="L41" s="11">
        <f t="shared" si="12"/>
        <v>61.63</v>
      </c>
      <c r="M41" s="12">
        <f t="shared" si="12"/>
        <v>63.54</v>
      </c>
      <c r="N41" s="13">
        <f t="shared" si="12"/>
        <v>62.64</v>
      </c>
      <c r="O41" s="11">
        <f t="shared" si="2"/>
        <v>-8.1600000000000037</v>
      </c>
      <c r="P41" s="12">
        <f t="shared" si="3"/>
        <v>-8.0500000000000043</v>
      </c>
      <c r="Q41" s="13">
        <f t="shared" si="4"/>
        <v>-8.11</v>
      </c>
      <c r="S41" s="11">
        <v>69.790000000000006</v>
      </c>
      <c r="T41" s="12">
        <v>71.59</v>
      </c>
      <c r="U41" s="13">
        <v>70.75</v>
      </c>
    </row>
    <row r="42" spans="1:21" ht="15.75" customHeight="1" x14ac:dyDescent="0.2">
      <c r="A42" s="6"/>
      <c r="B42" s="7" t="s">
        <v>48</v>
      </c>
      <c r="C42" s="8">
        <v>516</v>
      </c>
      <c r="D42" s="9">
        <v>576</v>
      </c>
      <c r="E42" s="10">
        <v>1092</v>
      </c>
      <c r="F42" s="8">
        <v>318</v>
      </c>
      <c r="G42" s="9">
        <v>366</v>
      </c>
      <c r="H42" s="10">
        <v>684</v>
      </c>
      <c r="I42" s="8">
        <v>198</v>
      </c>
      <c r="J42" s="9">
        <v>210</v>
      </c>
      <c r="K42" s="10">
        <v>408</v>
      </c>
      <c r="L42" s="11">
        <v>61.63</v>
      </c>
      <c r="M42" s="12">
        <v>63.54</v>
      </c>
      <c r="N42" s="13">
        <v>62.64</v>
      </c>
      <c r="O42" s="11">
        <f t="shared" si="2"/>
        <v>-8.1600000000000037</v>
      </c>
      <c r="P42" s="12">
        <f t="shared" si="3"/>
        <v>-8.0500000000000043</v>
      </c>
      <c r="Q42" s="13">
        <f t="shared" si="4"/>
        <v>-8.11</v>
      </c>
      <c r="S42" s="11">
        <v>69.790000000000006</v>
      </c>
      <c r="T42" s="12">
        <v>71.59</v>
      </c>
      <c r="U42" s="13">
        <v>70.75</v>
      </c>
    </row>
    <row r="43" spans="1:21" ht="15.75" customHeight="1" x14ac:dyDescent="0.2">
      <c r="A43" s="36" t="s">
        <v>49</v>
      </c>
      <c r="B43" s="37"/>
      <c r="C43" s="8">
        <f t="shared" ref="C43:K43" si="13">SUM(C44:C45)</f>
        <v>6893</v>
      </c>
      <c r="D43" s="9">
        <f t="shared" si="13"/>
        <v>7517</v>
      </c>
      <c r="E43" s="10">
        <f t="shared" si="13"/>
        <v>14410</v>
      </c>
      <c r="F43" s="8">
        <f t="shared" si="13"/>
        <v>3633</v>
      </c>
      <c r="G43" s="9">
        <f t="shared" si="13"/>
        <v>3844</v>
      </c>
      <c r="H43" s="10">
        <f t="shared" si="13"/>
        <v>7477</v>
      </c>
      <c r="I43" s="8">
        <f t="shared" si="13"/>
        <v>3260</v>
      </c>
      <c r="J43" s="9">
        <f t="shared" si="13"/>
        <v>3673</v>
      </c>
      <c r="K43" s="10">
        <f t="shared" si="13"/>
        <v>6933</v>
      </c>
      <c r="L43" s="11">
        <f>ROUND(F43/C43*100,2)</f>
        <v>52.71</v>
      </c>
      <c r="M43" s="12">
        <f>ROUND(G43/D43*100,2)</f>
        <v>51.14</v>
      </c>
      <c r="N43" s="13">
        <f>ROUND(H43/E43*100,2)</f>
        <v>51.89</v>
      </c>
      <c r="O43" s="11">
        <f t="shared" si="2"/>
        <v>-4.0399999999999991</v>
      </c>
      <c r="P43" s="12">
        <f t="shared" si="3"/>
        <v>-5.6000000000000014</v>
      </c>
      <c r="Q43" s="13">
        <f t="shared" si="4"/>
        <v>-4.8500000000000014</v>
      </c>
      <c r="S43" s="11">
        <v>56.75</v>
      </c>
      <c r="T43" s="12">
        <v>56.74</v>
      </c>
      <c r="U43" s="13">
        <v>56.74</v>
      </c>
    </row>
    <row r="44" spans="1:21" ht="15.75" customHeight="1" x14ac:dyDescent="0.2">
      <c r="A44" s="6"/>
      <c r="B44" s="7" t="s">
        <v>50</v>
      </c>
      <c r="C44" s="8">
        <v>1768</v>
      </c>
      <c r="D44" s="9">
        <v>1954</v>
      </c>
      <c r="E44" s="10">
        <v>3722</v>
      </c>
      <c r="F44" s="8">
        <v>945</v>
      </c>
      <c r="G44" s="9">
        <v>1005</v>
      </c>
      <c r="H44" s="10">
        <v>1950</v>
      </c>
      <c r="I44" s="8">
        <v>823</v>
      </c>
      <c r="J44" s="9">
        <v>949</v>
      </c>
      <c r="K44" s="10">
        <v>1772</v>
      </c>
      <c r="L44" s="11">
        <v>53.45</v>
      </c>
      <c r="M44" s="12">
        <v>51.43</v>
      </c>
      <c r="N44" s="13">
        <v>52.39</v>
      </c>
      <c r="O44" s="11">
        <f>L44-S44</f>
        <v>-3.019999999999996</v>
      </c>
      <c r="P44" s="12">
        <f t="shared" si="3"/>
        <v>-4.2100000000000009</v>
      </c>
      <c r="Q44" s="13">
        <f t="shared" si="4"/>
        <v>-3.6499999999999986</v>
      </c>
      <c r="S44" s="11">
        <v>56.47</v>
      </c>
      <c r="T44" s="12">
        <v>55.64</v>
      </c>
      <c r="U44" s="13">
        <v>56.04</v>
      </c>
    </row>
    <row r="45" spans="1:21" ht="15.75" customHeight="1" x14ac:dyDescent="0.2">
      <c r="A45" s="6"/>
      <c r="B45" s="7" t="s">
        <v>51</v>
      </c>
      <c r="C45" s="8">
        <v>5125</v>
      </c>
      <c r="D45" s="9">
        <v>5563</v>
      </c>
      <c r="E45" s="10">
        <v>10688</v>
      </c>
      <c r="F45" s="8">
        <v>2688</v>
      </c>
      <c r="G45" s="9">
        <v>2839</v>
      </c>
      <c r="H45" s="10">
        <v>5527</v>
      </c>
      <c r="I45" s="8">
        <v>2437</v>
      </c>
      <c r="J45" s="9">
        <v>2724</v>
      </c>
      <c r="K45" s="10">
        <v>5161</v>
      </c>
      <c r="L45" s="11">
        <v>52.45</v>
      </c>
      <c r="M45" s="12">
        <v>51.03</v>
      </c>
      <c r="N45" s="13">
        <v>51.71</v>
      </c>
      <c r="O45" s="11">
        <f t="shared" si="2"/>
        <v>-4.3900000000000006</v>
      </c>
      <c r="P45" s="12">
        <f t="shared" si="3"/>
        <v>-6.1000000000000014</v>
      </c>
      <c r="Q45" s="13">
        <f t="shared" si="4"/>
        <v>-5.2800000000000011</v>
      </c>
      <c r="S45" s="11">
        <v>56.84</v>
      </c>
      <c r="T45" s="12">
        <v>57.13</v>
      </c>
      <c r="U45" s="13">
        <v>56.99</v>
      </c>
    </row>
    <row r="46" spans="1:21" ht="15.75" customHeight="1" x14ac:dyDescent="0.2">
      <c r="A46" s="36" t="s">
        <v>52</v>
      </c>
      <c r="B46" s="37"/>
      <c r="C46" s="8">
        <f t="shared" ref="C46:N46" si="14">C47</f>
        <v>4182</v>
      </c>
      <c r="D46" s="9">
        <f t="shared" si="14"/>
        <v>4429</v>
      </c>
      <c r="E46" s="10">
        <f t="shared" si="14"/>
        <v>8611</v>
      </c>
      <c r="F46" s="8">
        <f t="shared" si="14"/>
        <v>2284</v>
      </c>
      <c r="G46" s="9">
        <f t="shared" si="14"/>
        <v>2252</v>
      </c>
      <c r="H46" s="10">
        <f t="shared" si="14"/>
        <v>4536</v>
      </c>
      <c r="I46" s="8">
        <f t="shared" si="14"/>
        <v>1898</v>
      </c>
      <c r="J46" s="9">
        <f t="shared" si="14"/>
        <v>2177</v>
      </c>
      <c r="K46" s="10">
        <f t="shared" si="14"/>
        <v>4075</v>
      </c>
      <c r="L46" s="11">
        <f t="shared" si="14"/>
        <v>54.62</v>
      </c>
      <c r="M46" s="12">
        <f t="shared" si="14"/>
        <v>50.85</v>
      </c>
      <c r="N46" s="13">
        <f t="shared" si="14"/>
        <v>52.68</v>
      </c>
      <c r="O46" s="11">
        <f t="shared" si="2"/>
        <v>-1.8000000000000043</v>
      </c>
      <c r="P46" s="12">
        <f t="shared" si="3"/>
        <v>-2.3699999999999974</v>
      </c>
      <c r="Q46" s="13">
        <f t="shared" si="4"/>
        <v>-2.0900000000000034</v>
      </c>
      <c r="S46" s="11">
        <v>56.42</v>
      </c>
      <c r="T46" s="12">
        <v>53.22</v>
      </c>
      <c r="U46" s="13">
        <v>54.77</v>
      </c>
    </row>
    <row r="47" spans="1:21" ht="15.75" customHeight="1" thickBot="1" x14ac:dyDescent="0.25">
      <c r="A47" s="17"/>
      <c r="B47" s="18" t="s">
        <v>53</v>
      </c>
      <c r="C47" s="19">
        <v>4182</v>
      </c>
      <c r="D47" s="20">
        <v>4429</v>
      </c>
      <c r="E47" s="21">
        <v>8611</v>
      </c>
      <c r="F47" s="19">
        <v>2284</v>
      </c>
      <c r="G47" s="20">
        <v>2252</v>
      </c>
      <c r="H47" s="21">
        <v>4536</v>
      </c>
      <c r="I47" s="19">
        <v>1898</v>
      </c>
      <c r="J47" s="20">
        <v>2177</v>
      </c>
      <c r="K47" s="21">
        <v>4075</v>
      </c>
      <c r="L47" s="22">
        <v>54.62</v>
      </c>
      <c r="M47" s="23">
        <v>50.85</v>
      </c>
      <c r="N47" s="24">
        <v>52.68</v>
      </c>
      <c r="O47" s="22">
        <f t="shared" si="2"/>
        <v>-1.8000000000000043</v>
      </c>
      <c r="P47" s="23">
        <f t="shared" si="3"/>
        <v>-2.3699999999999974</v>
      </c>
      <c r="Q47" s="24">
        <f t="shared" si="4"/>
        <v>-2.0900000000000034</v>
      </c>
      <c r="S47" s="22">
        <v>56.42</v>
      </c>
      <c r="T47" s="23">
        <v>53.22</v>
      </c>
      <c r="U47" s="24">
        <v>54.77</v>
      </c>
    </row>
    <row r="48" spans="1:21" ht="15.75" customHeight="1" thickTop="1" x14ac:dyDescent="0.2">
      <c r="A48" s="36" t="s">
        <v>54</v>
      </c>
      <c r="B48" s="37"/>
      <c r="C48" s="8">
        <f t="shared" ref="C48:N48" si="15">C7</f>
        <v>271315</v>
      </c>
      <c r="D48" s="9">
        <f t="shared" si="15"/>
        <v>300967</v>
      </c>
      <c r="E48" s="10">
        <f t="shared" si="15"/>
        <v>572282</v>
      </c>
      <c r="F48" s="8">
        <f t="shared" si="15"/>
        <v>137692</v>
      </c>
      <c r="G48" s="9">
        <f t="shared" si="15"/>
        <v>148927</v>
      </c>
      <c r="H48" s="10">
        <f t="shared" si="15"/>
        <v>286619</v>
      </c>
      <c r="I48" s="8">
        <f t="shared" si="15"/>
        <v>133623</v>
      </c>
      <c r="J48" s="9">
        <f t="shared" si="15"/>
        <v>152040</v>
      </c>
      <c r="K48" s="10">
        <f t="shared" si="15"/>
        <v>285663</v>
      </c>
      <c r="L48" s="11">
        <f t="shared" si="15"/>
        <v>50.75</v>
      </c>
      <c r="M48" s="12">
        <f t="shared" si="15"/>
        <v>49.48</v>
      </c>
      <c r="N48" s="13">
        <f t="shared" si="15"/>
        <v>50.08</v>
      </c>
      <c r="O48" s="11" t="s">
        <v>55</v>
      </c>
      <c r="P48" s="12" t="s">
        <v>55</v>
      </c>
      <c r="Q48" s="13" t="s">
        <v>55</v>
      </c>
      <c r="S48" s="11"/>
      <c r="T48" s="12"/>
      <c r="U48" s="13"/>
    </row>
    <row r="49" spans="1:21" ht="15.75" customHeight="1" x14ac:dyDescent="0.2">
      <c r="A49" s="36" t="s">
        <v>56</v>
      </c>
      <c r="B49" s="37"/>
      <c r="C49" s="8">
        <f t="shared" ref="C49:K49" si="16">SUM(C12:C25)</f>
        <v>411199</v>
      </c>
      <c r="D49" s="9">
        <f t="shared" si="16"/>
        <v>445700</v>
      </c>
      <c r="E49" s="10">
        <f t="shared" si="16"/>
        <v>856899</v>
      </c>
      <c r="F49" s="8">
        <f t="shared" si="16"/>
        <v>215198</v>
      </c>
      <c r="G49" s="9">
        <f t="shared" si="16"/>
        <v>229235</v>
      </c>
      <c r="H49" s="10">
        <f t="shared" si="16"/>
        <v>444433</v>
      </c>
      <c r="I49" s="8">
        <f t="shared" si="16"/>
        <v>196001</v>
      </c>
      <c r="J49" s="9">
        <f t="shared" si="16"/>
        <v>216465</v>
      </c>
      <c r="K49" s="10">
        <f t="shared" si="16"/>
        <v>412466</v>
      </c>
      <c r="L49" s="11">
        <f t="shared" ref="L49:N51" si="17">ROUND(F49/C49*100,2)</f>
        <v>52.33</v>
      </c>
      <c r="M49" s="12">
        <f t="shared" si="17"/>
        <v>51.43</v>
      </c>
      <c r="N49" s="13">
        <f t="shared" si="17"/>
        <v>51.87</v>
      </c>
      <c r="O49" s="11" t="s">
        <v>55</v>
      </c>
      <c r="P49" s="12" t="s">
        <v>55</v>
      </c>
      <c r="Q49" s="13" t="s">
        <v>55</v>
      </c>
      <c r="S49" s="11"/>
      <c r="T49" s="12"/>
      <c r="U49" s="13"/>
    </row>
    <row r="50" spans="1:21" ht="15.75" customHeight="1" x14ac:dyDescent="0.2">
      <c r="A50" s="36" t="s">
        <v>57</v>
      </c>
      <c r="B50" s="37"/>
      <c r="C50" s="8">
        <f t="shared" ref="C50:K50" si="18">C26+C28+C30+C32+C34+C36+C38+C41+C43+C46</f>
        <v>42426</v>
      </c>
      <c r="D50" s="9">
        <f t="shared" si="18"/>
        <v>46413</v>
      </c>
      <c r="E50" s="10">
        <f t="shared" si="18"/>
        <v>88839</v>
      </c>
      <c r="F50" s="8">
        <f t="shared" si="18"/>
        <v>23300</v>
      </c>
      <c r="G50" s="9">
        <f t="shared" si="18"/>
        <v>24859</v>
      </c>
      <c r="H50" s="10">
        <f t="shared" si="18"/>
        <v>48159</v>
      </c>
      <c r="I50" s="8">
        <f t="shared" si="18"/>
        <v>19126</v>
      </c>
      <c r="J50" s="9">
        <f t="shared" si="18"/>
        <v>21554</v>
      </c>
      <c r="K50" s="10">
        <f t="shared" si="18"/>
        <v>40680</v>
      </c>
      <c r="L50" s="11">
        <f t="shared" si="17"/>
        <v>54.92</v>
      </c>
      <c r="M50" s="12">
        <f t="shared" si="17"/>
        <v>53.56</v>
      </c>
      <c r="N50" s="13">
        <f t="shared" si="17"/>
        <v>54.21</v>
      </c>
      <c r="O50" s="11" t="s">
        <v>55</v>
      </c>
      <c r="P50" s="12" t="s">
        <v>55</v>
      </c>
      <c r="Q50" s="13" t="s">
        <v>55</v>
      </c>
      <c r="S50" s="11"/>
      <c r="T50" s="12"/>
      <c r="U50" s="13"/>
    </row>
    <row r="51" spans="1:21" ht="15.75" customHeight="1" thickBot="1" x14ac:dyDescent="0.25">
      <c r="A51" s="34" t="s">
        <v>58</v>
      </c>
      <c r="B51" s="35"/>
      <c r="C51" s="25">
        <f t="shared" ref="C51:K51" si="19">SUM(C48:C50)</f>
        <v>724940</v>
      </c>
      <c r="D51" s="26">
        <f t="shared" si="19"/>
        <v>793080</v>
      </c>
      <c r="E51" s="27">
        <f t="shared" si="19"/>
        <v>1518020</v>
      </c>
      <c r="F51" s="25">
        <f t="shared" si="19"/>
        <v>376190</v>
      </c>
      <c r="G51" s="26">
        <f>SUM(G48:G50)</f>
        <v>403021</v>
      </c>
      <c r="H51" s="27">
        <f>SUM(H48:H50)</f>
        <v>779211</v>
      </c>
      <c r="I51" s="25">
        <f t="shared" si="19"/>
        <v>348750</v>
      </c>
      <c r="J51" s="26">
        <f t="shared" si="19"/>
        <v>390059</v>
      </c>
      <c r="K51" s="27">
        <f t="shared" si="19"/>
        <v>738809</v>
      </c>
      <c r="L51" s="28">
        <f>ROUND(F51/C51*100,2)</f>
        <v>51.89</v>
      </c>
      <c r="M51" s="29">
        <f t="shared" si="17"/>
        <v>50.82</v>
      </c>
      <c r="N51" s="30">
        <f t="shared" si="17"/>
        <v>51.33</v>
      </c>
      <c r="O51" s="28">
        <f>L51-S51</f>
        <v>1.7800000000000011</v>
      </c>
      <c r="P51" s="29">
        <f t="shared" ref="P51:Q51" si="20">M51-T51</f>
        <v>0.70000000000000284</v>
      </c>
      <c r="Q51" s="30">
        <f t="shared" si="20"/>
        <v>1.2100000000000009</v>
      </c>
      <c r="S51" s="28">
        <v>50.11</v>
      </c>
      <c r="T51" s="29">
        <v>50.12</v>
      </c>
      <c r="U51" s="30">
        <v>50.12</v>
      </c>
    </row>
    <row r="53" spans="1:21" ht="15" customHeight="1" x14ac:dyDescent="0.2">
      <c r="L53" s="67"/>
      <c r="M53" s="67"/>
      <c r="N53" s="67"/>
      <c r="O53" s="67"/>
      <c r="P53" s="67"/>
      <c r="Q53" s="67"/>
    </row>
    <row r="54" spans="1:21" ht="15" customHeight="1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</sheetData>
  <mergeCells count="38">
    <mergeCell ref="A4:B4"/>
    <mergeCell ref="E2:K2"/>
    <mergeCell ref="G3:I3"/>
    <mergeCell ref="A5:B6"/>
    <mergeCell ref="C5:E5"/>
    <mergeCell ref="F5:H5"/>
    <mergeCell ref="I5:K5"/>
    <mergeCell ref="L5:N5"/>
    <mergeCell ref="O5:Q5"/>
    <mergeCell ref="A7:B7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30:B30"/>
    <mergeCell ref="A32:B32"/>
    <mergeCell ref="A34:B34"/>
    <mergeCell ref="A36:B36"/>
    <mergeCell ref="A38:B38"/>
    <mergeCell ref="A41:B41"/>
    <mergeCell ref="A51:B51"/>
    <mergeCell ref="A43:B43"/>
    <mergeCell ref="A46:B46"/>
    <mergeCell ref="A48:B48"/>
    <mergeCell ref="A49:B49"/>
    <mergeCell ref="A50:B50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85" fitToHeight="0" orientation="landscape" r:id="rId1"/>
  <headerFooter alignWithMargins="0">
    <oddHeader>&amp;R14時30分発表</oddHeader>
    <oddFooter xml:space="preserve">&amp;C&amp;"IPAmj明朝,標準"&amp;9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51"/>
  <sheetViews>
    <sheetView view="pageBreakPreview" topLeftCell="A19" zoomScaleNormal="100" zoomScaleSheetLayoutView="100" workbookViewId="0">
      <selection activeCell="I17" sqref="I17"/>
    </sheetView>
  </sheetViews>
  <sheetFormatPr defaultColWidth="9" defaultRowHeight="14.5" x14ac:dyDescent="0.2"/>
  <cols>
    <col min="1" max="1" width="2.6328125" style="4" customWidth="1"/>
    <col min="2" max="2" width="18.6328125" style="4" customWidth="1"/>
    <col min="3" max="11" width="11.36328125" style="4" customWidth="1"/>
    <col min="12" max="17" width="7.26953125" style="4" customWidth="1"/>
    <col min="18" max="18" width="9" style="4" customWidth="1"/>
    <col min="19" max="21" width="0" style="4" hidden="1" customWidth="1"/>
    <col min="22" max="16384" width="9" style="4"/>
  </cols>
  <sheetData>
    <row r="1" spans="1:2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</row>
    <row r="2" spans="1:21" ht="18.75" customHeight="1" x14ac:dyDescent="0.2">
      <c r="A2" s="5" t="s">
        <v>60</v>
      </c>
      <c r="B2" s="5"/>
      <c r="C2" s="1"/>
      <c r="D2" s="1"/>
      <c r="E2" s="42" t="s">
        <v>59</v>
      </c>
      <c r="F2" s="42"/>
      <c r="G2" s="42"/>
      <c r="H2" s="42"/>
      <c r="I2" s="42"/>
      <c r="J2" s="42"/>
      <c r="K2" s="42"/>
      <c r="L2" s="1"/>
      <c r="M2" s="1"/>
      <c r="N2" s="1"/>
      <c r="O2" s="1"/>
      <c r="P2" s="1"/>
      <c r="Q2" s="1"/>
    </row>
    <row r="3" spans="1:21" ht="15" customHeight="1" x14ac:dyDescent="0.2">
      <c r="A3" s="1"/>
      <c r="B3" s="1"/>
      <c r="C3" s="1"/>
      <c r="D3" s="1"/>
      <c r="E3" s="1"/>
      <c r="F3" s="1"/>
      <c r="G3" s="43" t="s">
        <v>10</v>
      </c>
      <c r="H3" s="43"/>
      <c r="I3" s="43"/>
      <c r="J3" s="1"/>
      <c r="K3" s="1"/>
      <c r="L3" s="1"/>
      <c r="M3" s="1"/>
      <c r="N3" s="1"/>
      <c r="O3" s="1"/>
      <c r="P3" s="1"/>
      <c r="Q3" s="3"/>
    </row>
    <row r="4" spans="1:21" ht="15" customHeight="1" x14ac:dyDescent="0.2">
      <c r="A4" s="41" t="s">
        <v>12</v>
      </c>
      <c r="B4" s="4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</row>
    <row r="5" spans="1:21" ht="15.75" customHeight="1" x14ac:dyDescent="0.2">
      <c r="A5" s="44" t="s">
        <v>1</v>
      </c>
      <c r="B5" s="45"/>
      <c r="C5" s="38" t="s">
        <v>2</v>
      </c>
      <c r="D5" s="39"/>
      <c r="E5" s="40"/>
      <c r="F5" s="38" t="s">
        <v>3</v>
      </c>
      <c r="G5" s="39"/>
      <c r="H5" s="40"/>
      <c r="I5" s="38" t="s">
        <v>4</v>
      </c>
      <c r="J5" s="39"/>
      <c r="K5" s="40"/>
      <c r="L5" s="38" t="s">
        <v>5</v>
      </c>
      <c r="M5" s="39"/>
      <c r="N5" s="40"/>
      <c r="O5" s="38" t="s">
        <v>6</v>
      </c>
      <c r="P5" s="39"/>
      <c r="Q5" s="40"/>
    </row>
    <row r="6" spans="1:21" ht="15.75" customHeight="1" thickBot="1" x14ac:dyDescent="0.25">
      <c r="A6" s="46"/>
      <c r="B6" s="47"/>
      <c r="C6" s="14" t="s">
        <v>7</v>
      </c>
      <c r="D6" s="15" t="s">
        <v>8</v>
      </c>
      <c r="E6" s="16" t="s">
        <v>9</v>
      </c>
      <c r="F6" s="14" t="s">
        <v>7</v>
      </c>
      <c r="G6" s="15" t="s">
        <v>8</v>
      </c>
      <c r="H6" s="16" t="s">
        <v>9</v>
      </c>
      <c r="I6" s="14" t="s">
        <v>7</v>
      </c>
      <c r="J6" s="15" t="s">
        <v>8</v>
      </c>
      <c r="K6" s="16" t="s">
        <v>9</v>
      </c>
      <c r="L6" s="14" t="s">
        <v>7</v>
      </c>
      <c r="M6" s="15" t="s">
        <v>8</v>
      </c>
      <c r="N6" s="16" t="s">
        <v>9</v>
      </c>
      <c r="O6" s="14" t="s">
        <v>7</v>
      </c>
      <c r="P6" s="15" t="s">
        <v>8</v>
      </c>
      <c r="Q6" s="16" t="s">
        <v>9</v>
      </c>
    </row>
    <row r="7" spans="1:21" s="1" customFormat="1" ht="15.75" customHeight="1" thickTop="1" x14ac:dyDescent="0.2">
      <c r="A7" s="36" t="s">
        <v>13</v>
      </c>
      <c r="B7" s="37"/>
      <c r="C7" s="8">
        <f t="shared" ref="C7:K7" si="0">SUM(C8:C11)</f>
        <v>271210</v>
      </c>
      <c r="D7" s="9">
        <f t="shared" si="0"/>
        <v>300736</v>
      </c>
      <c r="E7" s="10">
        <f t="shared" si="0"/>
        <v>571946</v>
      </c>
      <c r="F7" s="8">
        <f t="shared" si="0"/>
        <v>137660</v>
      </c>
      <c r="G7" s="9">
        <f t="shared" si="0"/>
        <v>148864</v>
      </c>
      <c r="H7" s="10">
        <f t="shared" si="0"/>
        <v>286524</v>
      </c>
      <c r="I7" s="8">
        <f t="shared" si="0"/>
        <v>133550</v>
      </c>
      <c r="J7" s="9">
        <f t="shared" si="0"/>
        <v>151872</v>
      </c>
      <c r="K7" s="10">
        <f t="shared" si="0"/>
        <v>285422</v>
      </c>
      <c r="L7" s="11">
        <f>ROUND(F7/C7*100,2)</f>
        <v>50.76</v>
      </c>
      <c r="M7" s="12">
        <f>ROUND(G7/D7*100,2)</f>
        <v>49.5</v>
      </c>
      <c r="N7" s="13">
        <f>ROUND(H7/E7*100,2)</f>
        <v>50.1</v>
      </c>
      <c r="O7" s="11">
        <f>L7-S7</f>
        <v>1.3699999999999974</v>
      </c>
      <c r="P7" s="12">
        <f t="shared" ref="P7:Q22" si="1">M7-T7</f>
        <v>9.0000000000003411E-2</v>
      </c>
      <c r="Q7" s="13">
        <f t="shared" si="1"/>
        <v>0.70000000000000284</v>
      </c>
      <c r="S7" s="11">
        <v>49.39</v>
      </c>
      <c r="T7" s="12">
        <v>49.41</v>
      </c>
      <c r="U7" s="13">
        <v>49.4</v>
      </c>
    </row>
    <row r="8" spans="1:21" ht="15.75" customHeight="1" x14ac:dyDescent="0.2">
      <c r="A8" s="6"/>
      <c r="B8" s="7" t="s">
        <v>14</v>
      </c>
      <c r="C8" s="8">
        <v>114908</v>
      </c>
      <c r="D8" s="9">
        <v>126674</v>
      </c>
      <c r="E8" s="10">
        <v>241582</v>
      </c>
      <c r="F8" s="8">
        <v>58757</v>
      </c>
      <c r="G8" s="9">
        <v>63014</v>
      </c>
      <c r="H8" s="10">
        <v>121771</v>
      </c>
      <c r="I8" s="8">
        <v>56151</v>
      </c>
      <c r="J8" s="9">
        <v>63660</v>
      </c>
      <c r="K8" s="10">
        <v>119811</v>
      </c>
      <c r="L8" s="11">
        <v>51.13</v>
      </c>
      <c r="M8" s="12">
        <v>49.75</v>
      </c>
      <c r="N8" s="13">
        <v>50.41</v>
      </c>
      <c r="O8" s="11">
        <f t="shared" ref="O8:O47" si="2">L8-S8</f>
        <v>1.3599999999999994</v>
      </c>
      <c r="P8" s="12">
        <f t="shared" si="1"/>
        <v>0.11999999999999744</v>
      </c>
      <c r="Q8" s="13">
        <f t="shared" si="1"/>
        <v>0.71999999999999886</v>
      </c>
      <c r="S8" s="11">
        <v>49.77</v>
      </c>
      <c r="T8" s="12">
        <v>49.63</v>
      </c>
      <c r="U8" s="13">
        <v>49.69</v>
      </c>
    </row>
    <row r="9" spans="1:21" ht="15.75" customHeight="1" x14ac:dyDescent="0.2">
      <c r="A9" s="6"/>
      <c r="B9" s="7" t="s">
        <v>15</v>
      </c>
      <c r="C9" s="8">
        <v>55592</v>
      </c>
      <c r="D9" s="9">
        <v>63527</v>
      </c>
      <c r="E9" s="10">
        <v>119119</v>
      </c>
      <c r="F9" s="8">
        <v>28754</v>
      </c>
      <c r="G9" s="9">
        <v>31916</v>
      </c>
      <c r="H9" s="10">
        <v>60670</v>
      </c>
      <c r="I9" s="8">
        <v>26838</v>
      </c>
      <c r="J9" s="9">
        <v>31611</v>
      </c>
      <c r="K9" s="10">
        <v>58449</v>
      </c>
      <c r="L9" s="11">
        <v>51.72</v>
      </c>
      <c r="M9" s="12">
        <v>50.24</v>
      </c>
      <c r="N9" s="13">
        <v>50.93</v>
      </c>
      <c r="O9" s="11">
        <f t="shared" si="2"/>
        <v>1.1199999999999974</v>
      </c>
      <c r="P9" s="12">
        <f t="shared" si="1"/>
        <v>-0.21999999999999886</v>
      </c>
      <c r="Q9" s="13">
        <f t="shared" si="1"/>
        <v>0.40999999999999659</v>
      </c>
      <c r="S9" s="11">
        <v>50.6</v>
      </c>
      <c r="T9" s="12">
        <v>50.46</v>
      </c>
      <c r="U9" s="13">
        <v>50.52</v>
      </c>
    </row>
    <row r="10" spans="1:21" ht="15.75" customHeight="1" x14ac:dyDescent="0.2">
      <c r="A10" s="6"/>
      <c r="B10" s="7" t="s">
        <v>16</v>
      </c>
      <c r="C10" s="8">
        <v>35739</v>
      </c>
      <c r="D10" s="9">
        <v>40055</v>
      </c>
      <c r="E10" s="10">
        <v>75794</v>
      </c>
      <c r="F10" s="8">
        <v>18512</v>
      </c>
      <c r="G10" s="9">
        <v>19922</v>
      </c>
      <c r="H10" s="10">
        <v>38434</v>
      </c>
      <c r="I10" s="8">
        <v>17227</v>
      </c>
      <c r="J10" s="9">
        <v>20133</v>
      </c>
      <c r="K10" s="10">
        <v>37360</v>
      </c>
      <c r="L10" s="11">
        <v>51.8</v>
      </c>
      <c r="M10" s="12">
        <v>49.74</v>
      </c>
      <c r="N10" s="13">
        <v>50.71</v>
      </c>
      <c r="O10" s="11">
        <f t="shared" si="2"/>
        <v>0.76999999999999602</v>
      </c>
      <c r="P10" s="12">
        <f t="shared" si="1"/>
        <v>-0.64000000000000057</v>
      </c>
      <c r="Q10" s="13">
        <f t="shared" si="1"/>
        <v>2.0000000000003126E-2</v>
      </c>
      <c r="S10" s="11">
        <v>51.03</v>
      </c>
      <c r="T10" s="12">
        <v>50.38</v>
      </c>
      <c r="U10" s="13">
        <v>50.69</v>
      </c>
    </row>
    <row r="11" spans="1:21" ht="15.75" customHeight="1" x14ac:dyDescent="0.2">
      <c r="A11" s="6"/>
      <c r="B11" s="7" t="s">
        <v>17</v>
      </c>
      <c r="C11" s="8">
        <v>64971</v>
      </c>
      <c r="D11" s="9">
        <v>70480</v>
      </c>
      <c r="E11" s="10">
        <v>135451</v>
      </c>
      <c r="F11" s="8">
        <v>31637</v>
      </c>
      <c r="G11" s="9">
        <v>34012</v>
      </c>
      <c r="H11" s="10">
        <v>65649</v>
      </c>
      <c r="I11" s="8">
        <v>33334</v>
      </c>
      <c r="J11" s="9">
        <v>36468</v>
      </c>
      <c r="K11" s="10">
        <v>69802</v>
      </c>
      <c r="L11" s="11">
        <v>48.69</v>
      </c>
      <c r="M11" s="12">
        <v>48.26</v>
      </c>
      <c r="N11" s="13">
        <v>48.47</v>
      </c>
      <c r="O11" s="11">
        <f t="shared" si="2"/>
        <v>1.9199999999999946</v>
      </c>
      <c r="P11" s="12">
        <f t="shared" si="1"/>
        <v>0.72999999999999687</v>
      </c>
      <c r="Q11" s="13">
        <f t="shared" si="1"/>
        <v>1.2999999999999972</v>
      </c>
      <c r="S11" s="11">
        <v>46.77</v>
      </c>
      <c r="T11" s="12">
        <v>47.53</v>
      </c>
      <c r="U11" s="13">
        <v>47.17</v>
      </c>
    </row>
    <row r="12" spans="1:21" ht="15.75" customHeight="1" x14ac:dyDescent="0.2">
      <c r="A12" s="36" t="s">
        <v>18</v>
      </c>
      <c r="B12" s="37"/>
      <c r="C12" s="8">
        <v>187692</v>
      </c>
      <c r="D12" s="9">
        <v>201568</v>
      </c>
      <c r="E12" s="10">
        <v>389260</v>
      </c>
      <c r="F12" s="8">
        <v>93647</v>
      </c>
      <c r="G12" s="9">
        <v>98896</v>
      </c>
      <c r="H12" s="10">
        <v>192543</v>
      </c>
      <c r="I12" s="8">
        <v>94045</v>
      </c>
      <c r="J12" s="9">
        <v>102672</v>
      </c>
      <c r="K12" s="10">
        <v>196717</v>
      </c>
      <c r="L12" s="11">
        <v>49.89</v>
      </c>
      <c r="M12" s="12">
        <v>49.06</v>
      </c>
      <c r="N12" s="13">
        <v>49.46</v>
      </c>
      <c r="O12" s="11">
        <f t="shared" si="2"/>
        <v>3.9500000000000028</v>
      </c>
      <c r="P12" s="12">
        <f t="shared" si="1"/>
        <v>2.7800000000000011</v>
      </c>
      <c r="Q12" s="13">
        <f t="shared" si="1"/>
        <v>3.3500000000000014</v>
      </c>
      <c r="S12" s="11">
        <v>45.94</v>
      </c>
      <c r="T12" s="12">
        <v>46.28</v>
      </c>
      <c r="U12" s="13">
        <v>46.11</v>
      </c>
    </row>
    <row r="13" spans="1:21" ht="15.75" customHeight="1" x14ac:dyDescent="0.2">
      <c r="A13" s="36" t="s">
        <v>19</v>
      </c>
      <c r="B13" s="37"/>
      <c r="C13" s="8">
        <v>37468</v>
      </c>
      <c r="D13" s="9">
        <v>41205</v>
      </c>
      <c r="E13" s="10">
        <v>78673</v>
      </c>
      <c r="F13" s="8">
        <v>21522</v>
      </c>
      <c r="G13" s="9">
        <v>23976</v>
      </c>
      <c r="H13" s="10">
        <v>45498</v>
      </c>
      <c r="I13" s="8">
        <v>15946</v>
      </c>
      <c r="J13" s="9">
        <v>17229</v>
      </c>
      <c r="K13" s="10">
        <v>33175</v>
      </c>
      <c r="L13" s="11">
        <v>57.44</v>
      </c>
      <c r="M13" s="12">
        <v>58.19</v>
      </c>
      <c r="N13" s="13">
        <v>57.83</v>
      </c>
      <c r="O13" s="11">
        <f t="shared" si="2"/>
        <v>8.1299999999999955</v>
      </c>
      <c r="P13" s="12">
        <f t="shared" si="1"/>
        <v>9.2999999999999972</v>
      </c>
      <c r="Q13" s="13">
        <f t="shared" si="1"/>
        <v>8.7399999999999949</v>
      </c>
      <c r="S13" s="11">
        <v>49.31</v>
      </c>
      <c r="T13" s="12">
        <v>48.89</v>
      </c>
      <c r="U13" s="13">
        <v>49.09</v>
      </c>
    </row>
    <row r="14" spans="1:21" ht="15.75" customHeight="1" x14ac:dyDescent="0.2">
      <c r="A14" s="36" t="s">
        <v>20</v>
      </c>
      <c r="B14" s="37"/>
      <c r="C14" s="8">
        <v>22330</v>
      </c>
      <c r="D14" s="9">
        <v>23819</v>
      </c>
      <c r="E14" s="10">
        <v>46149</v>
      </c>
      <c r="F14" s="8">
        <v>12184</v>
      </c>
      <c r="G14" s="9">
        <v>12970</v>
      </c>
      <c r="H14" s="10">
        <v>25154</v>
      </c>
      <c r="I14" s="8">
        <v>10146</v>
      </c>
      <c r="J14" s="9">
        <v>10849</v>
      </c>
      <c r="K14" s="10">
        <v>20995</v>
      </c>
      <c r="L14" s="11">
        <v>54.56</v>
      </c>
      <c r="M14" s="12">
        <v>54.45</v>
      </c>
      <c r="N14" s="13">
        <v>54.51</v>
      </c>
      <c r="O14" s="11">
        <f t="shared" si="2"/>
        <v>1.1600000000000037</v>
      </c>
      <c r="P14" s="12">
        <f t="shared" si="1"/>
        <v>-0.19999999999999574</v>
      </c>
      <c r="Q14" s="13">
        <f t="shared" si="1"/>
        <v>0.46000000000000085</v>
      </c>
      <c r="S14" s="11">
        <v>53.4</v>
      </c>
      <c r="T14" s="12">
        <v>54.65</v>
      </c>
      <c r="U14" s="13">
        <v>54.05</v>
      </c>
    </row>
    <row r="15" spans="1:21" ht="15.75" customHeight="1" x14ac:dyDescent="0.2">
      <c r="A15" s="36" t="s">
        <v>21</v>
      </c>
      <c r="B15" s="37"/>
      <c r="C15" s="8">
        <v>17795</v>
      </c>
      <c r="D15" s="9">
        <v>19416</v>
      </c>
      <c r="E15" s="10">
        <v>37211</v>
      </c>
      <c r="F15" s="8">
        <v>9372</v>
      </c>
      <c r="G15" s="9">
        <v>10143</v>
      </c>
      <c r="H15" s="10">
        <v>19515</v>
      </c>
      <c r="I15" s="8">
        <v>8423</v>
      </c>
      <c r="J15" s="9">
        <v>9273</v>
      </c>
      <c r="K15" s="10">
        <v>17696</v>
      </c>
      <c r="L15" s="11">
        <v>52.67</v>
      </c>
      <c r="M15" s="12">
        <v>52.24</v>
      </c>
      <c r="N15" s="13">
        <v>52.44</v>
      </c>
      <c r="O15" s="11">
        <f t="shared" si="2"/>
        <v>-0.64000000000000057</v>
      </c>
      <c r="P15" s="12">
        <f t="shared" si="1"/>
        <v>-1.759999999999998</v>
      </c>
      <c r="Q15" s="13">
        <f t="shared" si="1"/>
        <v>-1.230000000000004</v>
      </c>
      <c r="S15" s="11">
        <v>53.31</v>
      </c>
      <c r="T15" s="12">
        <v>54</v>
      </c>
      <c r="U15" s="13">
        <v>53.67</v>
      </c>
    </row>
    <row r="16" spans="1:21" ht="15.75" customHeight="1" x14ac:dyDescent="0.2">
      <c r="A16" s="36" t="s">
        <v>22</v>
      </c>
      <c r="B16" s="37"/>
      <c r="C16" s="8">
        <v>14763</v>
      </c>
      <c r="D16" s="9">
        <v>16130</v>
      </c>
      <c r="E16" s="10">
        <v>30893</v>
      </c>
      <c r="F16" s="8">
        <v>7497</v>
      </c>
      <c r="G16" s="9">
        <v>7914</v>
      </c>
      <c r="H16" s="10">
        <v>15411</v>
      </c>
      <c r="I16" s="8">
        <v>7266</v>
      </c>
      <c r="J16" s="9">
        <v>8216</v>
      </c>
      <c r="K16" s="10">
        <v>15482</v>
      </c>
      <c r="L16" s="11">
        <v>50.78</v>
      </c>
      <c r="M16" s="12">
        <v>49.06</v>
      </c>
      <c r="N16" s="13">
        <v>49.89</v>
      </c>
      <c r="O16" s="11">
        <f t="shared" si="2"/>
        <v>-0.18999999999999773</v>
      </c>
      <c r="P16" s="12">
        <f t="shared" si="1"/>
        <v>-0.83999999999999631</v>
      </c>
      <c r="Q16" s="13">
        <f t="shared" si="1"/>
        <v>-0.51999999999999602</v>
      </c>
      <c r="S16" s="11">
        <v>50.97</v>
      </c>
      <c r="T16" s="12">
        <v>49.9</v>
      </c>
      <c r="U16" s="13">
        <v>50.41</v>
      </c>
    </row>
    <row r="17" spans="1:21" ht="15.75" customHeight="1" x14ac:dyDescent="0.2">
      <c r="A17" s="36" t="s">
        <v>23</v>
      </c>
      <c r="B17" s="37"/>
      <c r="C17" s="8">
        <v>27060</v>
      </c>
      <c r="D17" s="9">
        <v>28999</v>
      </c>
      <c r="E17" s="10">
        <v>56059</v>
      </c>
      <c r="F17" s="8">
        <v>13704</v>
      </c>
      <c r="G17" s="9">
        <v>14560</v>
      </c>
      <c r="H17" s="10">
        <v>28264</v>
      </c>
      <c r="I17" s="8">
        <v>13356</v>
      </c>
      <c r="J17" s="9">
        <v>14439</v>
      </c>
      <c r="K17" s="10">
        <v>27795</v>
      </c>
      <c r="L17" s="11">
        <v>50.64</v>
      </c>
      <c r="M17" s="12">
        <v>50.21</v>
      </c>
      <c r="N17" s="13">
        <v>50.42</v>
      </c>
      <c r="O17" s="11">
        <f t="shared" si="2"/>
        <v>0.89999999999999858</v>
      </c>
      <c r="P17" s="12">
        <f t="shared" si="1"/>
        <v>0.21000000000000085</v>
      </c>
      <c r="Q17" s="13">
        <f t="shared" si="1"/>
        <v>0.55000000000000426</v>
      </c>
      <c r="S17" s="11">
        <v>49.74</v>
      </c>
      <c r="T17" s="12">
        <v>50</v>
      </c>
      <c r="U17" s="13">
        <v>49.87</v>
      </c>
    </row>
    <row r="18" spans="1:21" ht="15.75" customHeight="1" x14ac:dyDescent="0.2">
      <c r="A18" s="36" t="s">
        <v>24</v>
      </c>
      <c r="B18" s="37"/>
      <c r="C18" s="8">
        <v>10445</v>
      </c>
      <c r="D18" s="9">
        <v>11365</v>
      </c>
      <c r="E18" s="10">
        <v>21810</v>
      </c>
      <c r="F18" s="8">
        <v>5850</v>
      </c>
      <c r="G18" s="9">
        <v>6148</v>
      </c>
      <c r="H18" s="10">
        <v>11998</v>
      </c>
      <c r="I18" s="8">
        <v>4595</v>
      </c>
      <c r="J18" s="9">
        <v>5217</v>
      </c>
      <c r="K18" s="10">
        <v>9812</v>
      </c>
      <c r="L18" s="11">
        <v>56.01</v>
      </c>
      <c r="M18" s="12">
        <v>54.1</v>
      </c>
      <c r="N18" s="13">
        <v>55.01</v>
      </c>
      <c r="O18" s="11">
        <f t="shared" si="2"/>
        <v>1.2399999999999949</v>
      </c>
      <c r="P18" s="12">
        <f t="shared" si="1"/>
        <v>-0.18999999999999773</v>
      </c>
      <c r="Q18" s="13">
        <f t="shared" si="1"/>
        <v>0.48999999999999488</v>
      </c>
      <c r="S18" s="11">
        <v>54.77</v>
      </c>
      <c r="T18" s="12">
        <v>54.29</v>
      </c>
      <c r="U18" s="13">
        <v>54.52</v>
      </c>
    </row>
    <row r="19" spans="1:21" ht="15.75" customHeight="1" x14ac:dyDescent="0.2">
      <c r="A19" s="36" t="s">
        <v>25</v>
      </c>
      <c r="B19" s="37"/>
      <c r="C19" s="8">
        <v>10581</v>
      </c>
      <c r="D19" s="9">
        <v>11613</v>
      </c>
      <c r="E19" s="10">
        <v>22194</v>
      </c>
      <c r="F19" s="8">
        <v>5702</v>
      </c>
      <c r="G19" s="9">
        <v>5948</v>
      </c>
      <c r="H19" s="10">
        <v>11650</v>
      </c>
      <c r="I19" s="8">
        <v>4879</v>
      </c>
      <c r="J19" s="9">
        <v>5665</v>
      </c>
      <c r="K19" s="10">
        <v>10544</v>
      </c>
      <c r="L19" s="11">
        <v>53.89</v>
      </c>
      <c r="M19" s="12">
        <v>51.22</v>
      </c>
      <c r="N19" s="13">
        <v>52.49</v>
      </c>
      <c r="O19" s="11">
        <f t="shared" si="2"/>
        <v>-6.7299999999999969</v>
      </c>
      <c r="P19" s="12">
        <f t="shared" si="1"/>
        <v>-7.3999999999999986</v>
      </c>
      <c r="Q19" s="13">
        <f t="shared" si="1"/>
        <v>-7.0799999999999983</v>
      </c>
      <c r="S19" s="11">
        <v>60.62</v>
      </c>
      <c r="T19" s="12">
        <v>58.62</v>
      </c>
      <c r="U19" s="13">
        <v>59.57</v>
      </c>
    </row>
    <row r="20" spans="1:21" ht="15.75" customHeight="1" x14ac:dyDescent="0.2">
      <c r="A20" s="36" t="s">
        <v>26</v>
      </c>
      <c r="B20" s="37"/>
      <c r="C20" s="8">
        <v>12422</v>
      </c>
      <c r="D20" s="9">
        <v>13753</v>
      </c>
      <c r="E20" s="10">
        <v>26175</v>
      </c>
      <c r="F20" s="8">
        <v>6743</v>
      </c>
      <c r="G20" s="9">
        <v>7404</v>
      </c>
      <c r="H20" s="10">
        <v>14147</v>
      </c>
      <c r="I20" s="8">
        <v>5679</v>
      </c>
      <c r="J20" s="9">
        <v>6349</v>
      </c>
      <c r="K20" s="10">
        <v>12028</v>
      </c>
      <c r="L20" s="11">
        <v>54.28</v>
      </c>
      <c r="M20" s="12">
        <v>53.84</v>
      </c>
      <c r="N20" s="13">
        <v>54.05</v>
      </c>
      <c r="O20" s="11">
        <f t="shared" si="2"/>
        <v>0.62000000000000455</v>
      </c>
      <c r="P20" s="12">
        <f t="shared" si="1"/>
        <v>-1.5399999999999991</v>
      </c>
      <c r="Q20" s="13">
        <f t="shared" si="1"/>
        <v>-0.51000000000000512</v>
      </c>
      <c r="S20" s="11">
        <v>53.66</v>
      </c>
      <c r="T20" s="12">
        <v>55.38</v>
      </c>
      <c r="U20" s="13">
        <v>54.56</v>
      </c>
    </row>
    <row r="21" spans="1:21" ht="15.75" customHeight="1" x14ac:dyDescent="0.2">
      <c r="A21" s="36" t="s">
        <v>27</v>
      </c>
      <c r="B21" s="37"/>
      <c r="C21" s="8">
        <v>14319</v>
      </c>
      <c r="D21" s="9">
        <v>15804</v>
      </c>
      <c r="E21" s="10">
        <v>30123</v>
      </c>
      <c r="F21" s="8">
        <v>8165</v>
      </c>
      <c r="G21" s="9">
        <v>8616</v>
      </c>
      <c r="H21" s="10">
        <v>16781</v>
      </c>
      <c r="I21" s="8">
        <v>6154</v>
      </c>
      <c r="J21" s="9">
        <v>7188</v>
      </c>
      <c r="K21" s="10">
        <v>13342</v>
      </c>
      <c r="L21" s="11">
        <v>57.02</v>
      </c>
      <c r="M21" s="12">
        <v>54.52</v>
      </c>
      <c r="N21" s="13">
        <v>55.71</v>
      </c>
      <c r="O21" s="11">
        <f t="shared" si="2"/>
        <v>2.75</v>
      </c>
      <c r="P21" s="12">
        <f t="shared" si="1"/>
        <v>1.0700000000000003</v>
      </c>
      <c r="Q21" s="13">
        <f t="shared" si="1"/>
        <v>1.8699999999999974</v>
      </c>
      <c r="S21" s="11">
        <v>54.27</v>
      </c>
      <c r="T21" s="12">
        <v>53.45</v>
      </c>
      <c r="U21" s="13">
        <v>53.84</v>
      </c>
    </row>
    <row r="22" spans="1:21" ht="15.75" customHeight="1" x14ac:dyDescent="0.2">
      <c r="A22" s="36" t="s">
        <v>28</v>
      </c>
      <c r="B22" s="37"/>
      <c r="C22" s="8">
        <v>16552</v>
      </c>
      <c r="D22" s="9">
        <v>18466</v>
      </c>
      <c r="E22" s="10">
        <v>35018</v>
      </c>
      <c r="F22" s="8">
        <v>9159</v>
      </c>
      <c r="G22" s="9">
        <v>10053</v>
      </c>
      <c r="H22" s="10">
        <v>19212</v>
      </c>
      <c r="I22" s="8">
        <v>7393</v>
      </c>
      <c r="J22" s="9">
        <v>8413</v>
      </c>
      <c r="K22" s="10">
        <v>15806</v>
      </c>
      <c r="L22" s="11">
        <v>55.33</v>
      </c>
      <c r="M22" s="12">
        <v>54.44</v>
      </c>
      <c r="N22" s="13">
        <v>54.86</v>
      </c>
      <c r="O22" s="11">
        <f t="shared" si="2"/>
        <v>1.0399999999999991</v>
      </c>
      <c r="P22" s="12">
        <f t="shared" si="1"/>
        <v>-2.0000000000003126E-2</v>
      </c>
      <c r="Q22" s="13">
        <f t="shared" si="1"/>
        <v>0.47999999999999687</v>
      </c>
      <c r="S22" s="11">
        <v>54.29</v>
      </c>
      <c r="T22" s="12">
        <v>54.46</v>
      </c>
      <c r="U22" s="13">
        <v>54.38</v>
      </c>
    </row>
    <row r="23" spans="1:21" ht="15.75" customHeight="1" x14ac:dyDescent="0.2">
      <c r="A23" s="36" t="s">
        <v>29</v>
      </c>
      <c r="B23" s="37"/>
      <c r="C23" s="8">
        <v>16378</v>
      </c>
      <c r="D23" s="9">
        <v>17920</v>
      </c>
      <c r="E23" s="10">
        <v>34298</v>
      </c>
      <c r="F23" s="8">
        <v>8882</v>
      </c>
      <c r="G23" s="9">
        <v>9306</v>
      </c>
      <c r="H23" s="10">
        <v>18188</v>
      </c>
      <c r="I23" s="8">
        <v>7496</v>
      </c>
      <c r="J23" s="9">
        <v>8614</v>
      </c>
      <c r="K23" s="10">
        <v>16110</v>
      </c>
      <c r="L23" s="11">
        <v>54.23</v>
      </c>
      <c r="M23" s="12">
        <v>51.93</v>
      </c>
      <c r="N23" s="13">
        <v>53.03</v>
      </c>
      <c r="O23" s="11">
        <f t="shared" si="2"/>
        <v>-3.1799999999999997</v>
      </c>
      <c r="P23" s="12">
        <f t="shared" ref="P23:P47" si="3">M23-T23</f>
        <v>-3.7899999999999991</v>
      </c>
      <c r="Q23" s="13">
        <f t="shared" ref="Q23:Q47" si="4">N23-U23</f>
        <v>-3.5</v>
      </c>
      <c r="S23" s="11">
        <v>57.41</v>
      </c>
      <c r="T23" s="12">
        <v>55.72</v>
      </c>
      <c r="U23" s="13">
        <v>56.53</v>
      </c>
    </row>
    <row r="24" spans="1:21" ht="15.75" customHeight="1" x14ac:dyDescent="0.2">
      <c r="A24" s="36" t="s">
        <v>30</v>
      </c>
      <c r="B24" s="37"/>
      <c r="C24" s="8">
        <v>9968</v>
      </c>
      <c r="D24" s="9">
        <v>10956</v>
      </c>
      <c r="E24" s="10">
        <v>20924</v>
      </c>
      <c r="F24" s="8">
        <v>5513</v>
      </c>
      <c r="G24" s="9">
        <v>5622</v>
      </c>
      <c r="H24" s="10">
        <v>11135</v>
      </c>
      <c r="I24" s="8">
        <v>4455</v>
      </c>
      <c r="J24" s="9">
        <v>5334</v>
      </c>
      <c r="K24" s="10">
        <v>9789</v>
      </c>
      <c r="L24" s="11">
        <v>55.31</v>
      </c>
      <c r="M24" s="12">
        <v>51.31</v>
      </c>
      <c r="N24" s="13">
        <v>53.22</v>
      </c>
      <c r="O24" s="11">
        <f t="shared" si="2"/>
        <v>-1.269999999999996</v>
      </c>
      <c r="P24" s="12">
        <f t="shared" si="3"/>
        <v>-3.8499999999999943</v>
      </c>
      <c r="Q24" s="13">
        <f t="shared" si="4"/>
        <v>-2.6200000000000045</v>
      </c>
      <c r="S24" s="11">
        <v>56.58</v>
      </c>
      <c r="T24" s="12">
        <v>55.16</v>
      </c>
      <c r="U24" s="13">
        <v>55.84</v>
      </c>
    </row>
    <row r="25" spans="1:21" ht="15.75" customHeight="1" x14ac:dyDescent="0.2">
      <c r="A25" s="36" t="s">
        <v>31</v>
      </c>
      <c r="B25" s="37"/>
      <c r="C25" s="8">
        <v>13235</v>
      </c>
      <c r="D25" s="9">
        <v>14363</v>
      </c>
      <c r="E25" s="10">
        <v>27598</v>
      </c>
      <c r="F25" s="8">
        <v>7228</v>
      </c>
      <c r="G25" s="9">
        <v>7631</v>
      </c>
      <c r="H25" s="10">
        <v>14859</v>
      </c>
      <c r="I25" s="8">
        <v>6007</v>
      </c>
      <c r="J25" s="9">
        <v>6732</v>
      </c>
      <c r="K25" s="10">
        <v>12739</v>
      </c>
      <c r="L25" s="11">
        <v>54.61</v>
      </c>
      <c r="M25" s="12">
        <v>53.13</v>
      </c>
      <c r="N25" s="13">
        <v>53.84</v>
      </c>
      <c r="O25" s="11">
        <f t="shared" si="2"/>
        <v>0.57999999999999829</v>
      </c>
      <c r="P25" s="12">
        <f t="shared" si="3"/>
        <v>-0.82000000000000028</v>
      </c>
      <c r="Q25" s="13">
        <f t="shared" si="4"/>
        <v>-0.14999999999999858</v>
      </c>
      <c r="S25" s="11">
        <v>54.03</v>
      </c>
      <c r="T25" s="12">
        <v>53.95</v>
      </c>
      <c r="U25" s="13">
        <v>53.99</v>
      </c>
    </row>
    <row r="26" spans="1:21" ht="15.75" customHeight="1" x14ac:dyDescent="0.2">
      <c r="A26" s="36" t="s">
        <v>32</v>
      </c>
      <c r="B26" s="37"/>
      <c r="C26" s="8">
        <f t="shared" ref="C26:N26" si="5">C27</f>
        <v>5167</v>
      </c>
      <c r="D26" s="9">
        <f t="shared" si="5"/>
        <v>5758</v>
      </c>
      <c r="E26" s="10">
        <f t="shared" si="5"/>
        <v>10925</v>
      </c>
      <c r="F26" s="8">
        <f t="shared" si="5"/>
        <v>3074</v>
      </c>
      <c r="G26" s="9">
        <f t="shared" si="5"/>
        <v>3304</v>
      </c>
      <c r="H26" s="10">
        <f t="shared" si="5"/>
        <v>6378</v>
      </c>
      <c r="I26" s="8">
        <f t="shared" si="5"/>
        <v>2093</v>
      </c>
      <c r="J26" s="9">
        <f t="shared" si="5"/>
        <v>2454</v>
      </c>
      <c r="K26" s="10">
        <f t="shared" si="5"/>
        <v>4547</v>
      </c>
      <c r="L26" s="11">
        <f t="shared" si="5"/>
        <v>59.49</v>
      </c>
      <c r="M26" s="12">
        <f t="shared" si="5"/>
        <v>57.38</v>
      </c>
      <c r="N26" s="13">
        <f t="shared" si="5"/>
        <v>58.38</v>
      </c>
      <c r="O26" s="11">
        <f t="shared" si="2"/>
        <v>1.2000000000000028</v>
      </c>
      <c r="P26" s="12">
        <f t="shared" si="3"/>
        <v>-0.62999999999999545</v>
      </c>
      <c r="Q26" s="13">
        <f t="shared" si="4"/>
        <v>0.24000000000000199</v>
      </c>
      <c r="S26" s="11">
        <v>58.29</v>
      </c>
      <c r="T26" s="12">
        <v>58.01</v>
      </c>
      <c r="U26" s="13">
        <v>58.14</v>
      </c>
    </row>
    <row r="27" spans="1:21" ht="15.75" customHeight="1" x14ac:dyDescent="0.2">
      <c r="A27" s="6"/>
      <c r="B27" s="7" t="s">
        <v>33</v>
      </c>
      <c r="C27" s="8">
        <v>5167</v>
      </c>
      <c r="D27" s="9">
        <v>5758</v>
      </c>
      <c r="E27" s="10">
        <v>10925</v>
      </c>
      <c r="F27" s="8">
        <v>3074</v>
      </c>
      <c r="G27" s="9">
        <v>3304</v>
      </c>
      <c r="H27" s="10">
        <v>6378</v>
      </c>
      <c r="I27" s="8">
        <v>2093</v>
      </c>
      <c r="J27" s="9">
        <v>2454</v>
      </c>
      <c r="K27" s="10">
        <v>4547</v>
      </c>
      <c r="L27" s="11">
        <v>59.49</v>
      </c>
      <c r="M27" s="12">
        <v>57.38</v>
      </c>
      <c r="N27" s="13">
        <v>58.38</v>
      </c>
      <c r="O27" s="11">
        <f t="shared" si="2"/>
        <v>1.2000000000000028</v>
      </c>
      <c r="P27" s="12">
        <f t="shared" si="3"/>
        <v>-0.62999999999999545</v>
      </c>
      <c r="Q27" s="13">
        <f t="shared" si="4"/>
        <v>0.24000000000000199</v>
      </c>
      <c r="S27" s="11">
        <v>58.29</v>
      </c>
      <c r="T27" s="12">
        <v>58.01</v>
      </c>
      <c r="U27" s="13">
        <v>58.14</v>
      </c>
    </row>
    <row r="28" spans="1:21" ht="15.75" customHeight="1" x14ac:dyDescent="0.2">
      <c r="A28" s="36" t="s">
        <v>34</v>
      </c>
      <c r="B28" s="37"/>
      <c r="C28" s="8">
        <f t="shared" ref="C28:N28" si="6">C29</f>
        <v>4813</v>
      </c>
      <c r="D28" s="9">
        <f t="shared" si="6"/>
        <v>5427</v>
      </c>
      <c r="E28" s="10">
        <f t="shared" si="6"/>
        <v>10240</v>
      </c>
      <c r="F28" s="8">
        <f t="shared" si="6"/>
        <v>2620</v>
      </c>
      <c r="G28" s="9">
        <f t="shared" si="6"/>
        <v>2978</v>
      </c>
      <c r="H28" s="10">
        <f t="shared" si="6"/>
        <v>5598</v>
      </c>
      <c r="I28" s="8">
        <f t="shared" si="6"/>
        <v>2193</v>
      </c>
      <c r="J28" s="9">
        <f t="shared" si="6"/>
        <v>2449</v>
      </c>
      <c r="K28" s="10">
        <f t="shared" si="6"/>
        <v>4642</v>
      </c>
      <c r="L28" s="11">
        <f t="shared" si="6"/>
        <v>54.44</v>
      </c>
      <c r="M28" s="12">
        <f t="shared" si="6"/>
        <v>54.87</v>
      </c>
      <c r="N28" s="13">
        <f t="shared" si="6"/>
        <v>54.65</v>
      </c>
      <c r="O28" s="11">
        <f t="shared" si="2"/>
        <v>0.68999999999999773</v>
      </c>
      <c r="P28" s="12">
        <f t="shared" si="3"/>
        <v>-0.56000000000000227</v>
      </c>
      <c r="Q28" s="13">
        <f t="shared" si="4"/>
        <v>9.9999999999980105E-3</v>
      </c>
      <c r="S28" s="11">
        <v>53.75</v>
      </c>
      <c r="T28" s="12">
        <v>55.43</v>
      </c>
      <c r="U28" s="13">
        <v>54.64</v>
      </c>
    </row>
    <row r="29" spans="1:21" ht="15.75" customHeight="1" x14ac:dyDescent="0.2">
      <c r="A29" s="6"/>
      <c r="B29" s="7" t="s">
        <v>35</v>
      </c>
      <c r="C29" s="8">
        <v>4813</v>
      </c>
      <c r="D29" s="9">
        <v>5427</v>
      </c>
      <c r="E29" s="10">
        <v>10240</v>
      </c>
      <c r="F29" s="8">
        <v>2620</v>
      </c>
      <c r="G29" s="9">
        <v>2978</v>
      </c>
      <c r="H29" s="10">
        <v>5598</v>
      </c>
      <c r="I29" s="8">
        <v>2193</v>
      </c>
      <c r="J29" s="9">
        <v>2449</v>
      </c>
      <c r="K29" s="10">
        <v>4642</v>
      </c>
      <c r="L29" s="11">
        <v>54.44</v>
      </c>
      <c r="M29" s="12">
        <v>54.87</v>
      </c>
      <c r="N29" s="13">
        <v>54.65</v>
      </c>
      <c r="O29" s="11">
        <f t="shared" si="2"/>
        <v>0.68999999999999773</v>
      </c>
      <c r="P29" s="12">
        <f t="shared" si="3"/>
        <v>-0.56000000000000227</v>
      </c>
      <c r="Q29" s="13">
        <f t="shared" si="4"/>
        <v>9.9999999999980105E-3</v>
      </c>
      <c r="S29" s="11">
        <v>53.75</v>
      </c>
      <c r="T29" s="12">
        <v>55.43</v>
      </c>
      <c r="U29" s="13">
        <v>54.64</v>
      </c>
    </row>
    <row r="30" spans="1:21" ht="15.75" customHeight="1" x14ac:dyDescent="0.2">
      <c r="A30" s="36" t="s">
        <v>36</v>
      </c>
      <c r="B30" s="37"/>
      <c r="C30" s="8">
        <f t="shared" ref="C30:N30" si="7">C31</f>
        <v>4195</v>
      </c>
      <c r="D30" s="9">
        <f t="shared" si="7"/>
        <v>4654</v>
      </c>
      <c r="E30" s="10">
        <f t="shared" si="7"/>
        <v>8849</v>
      </c>
      <c r="F30" s="8">
        <f t="shared" si="7"/>
        <v>2299</v>
      </c>
      <c r="G30" s="9">
        <f t="shared" si="7"/>
        <v>2547</v>
      </c>
      <c r="H30" s="10">
        <f t="shared" si="7"/>
        <v>4846</v>
      </c>
      <c r="I30" s="8">
        <f t="shared" si="7"/>
        <v>1896</v>
      </c>
      <c r="J30" s="9">
        <f t="shared" si="7"/>
        <v>2107</v>
      </c>
      <c r="K30" s="10">
        <f t="shared" si="7"/>
        <v>4003</v>
      </c>
      <c r="L30" s="11">
        <f t="shared" si="7"/>
        <v>54.8</v>
      </c>
      <c r="M30" s="12">
        <f t="shared" si="7"/>
        <v>54.73</v>
      </c>
      <c r="N30" s="13">
        <f t="shared" si="7"/>
        <v>54.76</v>
      </c>
      <c r="O30" s="11">
        <f t="shared" si="2"/>
        <v>-1.1600000000000037</v>
      </c>
      <c r="P30" s="12">
        <f t="shared" si="3"/>
        <v>-2.1200000000000045</v>
      </c>
      <c r="Q30" s="13">
        <f t="shared" si="4"/>
        <v>-1.6600000000000037</v>
      </c>
      <c r="S30" s="11">
        <v>55.96</v>
      </c>
      <c r="T30" s="12">
        <v>56.85</v>
      </c>
      <c r="U30" s="13">
        <v>56.42</v>
      </c>
    </row>
    <row r="31" spans="1:21" ht="15.75" customHeight="1" x14ac:dyDescent="0.2">
      <c r="A31" s="6"/>
      <c r="B31" s="7" t="s">
        <v>37</v>
      </c>
      <c r="C31" s="8">
        <v>4195</v>
      </c>
      <c r="D31" s="9">
        <v>4654</v>
      </c>
      <c r="E31" s="10">
        <v>8849</v>
      </c>
      <c r="F31" s="8">
        <v>2299</v>
      </c>
      <c r="G31" s="9">
        <v>2547</v>
      </c>
      <c r="H31" s="10">
        <v>4846</v>
      </c>
      <c r="I31" s="8">
        <v>1896</v>
      </c>
      <c r="J31" s="9">
        <v>2107</v>
      </c>
      <c r="K31" s="10">
        <v>4003</v>
      </c>
      <c r="L31" s="11">
        <v>54.8</v>
      </c>
      <c r="M31" s="12">
        <v>54.73</v>
      </c>
      <c r="N31" s="13">
        <v>54.76</v>
      </c>
      <c r="O31" s="11">
        <f t="shared" si="2"/>
        <v>-1.1600000000000037</v>
      </c>
      <c r="P31" s="12">
        <f t="shared" si="3"/>
        <v>-2.1200000000000045</v>
      </c>
      <c r="Q31" s="13">
        <f t="shared" si="4"/>
        <v>-1.6600000000000037</v>
      </c>
      <c r="S31" s="11">
        <v>55.96</v>
      </c>
      <c r="T31" s="12">
        <v>56.85</v>
      </c>
      <c r="U31" s="13">
        <v>56.42</v>
      </c>
    </row>
    <row r="32" spans="1:21" ht="15.75" customHeight="1" x14ac:dyDescent="0.2">
      <c r="A32" s="36" t="s">
        <v>38</v>
      </c>
      <c r="B32" s="37"/>
      <c r="C32" s="8">
        <f t="shared" ref="C32:N32" si="8">C33</f>
        <v>5218</v>
      </c>
      <c r="D32" s="9">
        <f t="shared" si="8"/>
        <v>5654</v>
      </c>
      <c r="E32" s="10">
        <f t="shared" si="8"/>
        <v>10872</v>
      </c>
      <c r="F32" s="8">
        <f t="shared" si="8"/>
        <v>2984</v>
      </c>
      <c r="G32" s="9">
        <f t="shared" si="8"/>
        <v>3154</v>
      </c>
      <c r="H32" s="10">
        <f t="shared" si="8"/>
        <v>6138</v>
      </c>
      <c r="I32" s="8">
        <f t="shared" si="8"/>
        <v>2234</v>
      </c>
      <c r="J32" s="9">
        <f t="shared" si="8"/>
        <v>2500</v>
      </c>
      <c r="K32" s="10">
        <f t="shared" si="8"/>
        <v>4734</v>
      </c>
      <c r="L32" s="11">
        <f t="shared" si="8"/>
        <v>57.19</v>
      </c>
      <c r="M32" s="12">
        <f t="shared" si="8"/>
        <v>55.78</v>
      </c>
      <c r="N32" s="13">
        <f t="shared" si="8"/>
        <v>56.46</v>
      </c>
      <c r="O32" s="11">
        <f t="shared" si="2"/>
        <v>0.73999999999999488</v>
      </c>
      <c r="P32" s="12">
        <f t="shared" si="3"/>
        <v>0.49000000000000199</v>
      </c>
      <c r="Q32" s="13">
        <f t="shared" si="4"/>
        <v>0.60999999999999943</v>
      </c>
      <c r="S32" s="11">
        <v>56.45</v>
      </c>
      <c r="T32" s="12">
        <v>55.29</v>
      </c>
      <c r="U32" s="13">
        <v>55.85</v>
      </c>
    </row>
    <row r="33" spans="1:21" ht="15.75" customHeight="1" x14ac:dyDescent="0.2">
      <c r="A33" s="6"/>
      <c r="B33" s="7" t="s">
        <v>39</v>
      </c>
      <c r="C33" s="8">
        <v>5218</v>
      </c>
      <c r="D33" s="9">
        <v>5654</v>
      </c>
      <c r="E33" s="10">
        <v>10872</v>
      </c>
      <c r="F33" s="8">
        <v>2984</v>
      </c>
      <c r="G33" s="9">
        <v>3154</v>
      </c>
      <c r="H33" s="10">
        <v>6138</v>
      </c>
      <c r="I33" s="8">
        <v>2234</v>
      </c>
      <c r="J33" s="9">
        <v>2500</v>
      </c>
      <c r="K33" s="10">
        <v>4734</v>
      </c>
      <c r="L33" s="11">
        <v>57.19</v>
      </c>
      <c r="M33" s="12">
        <v>55.78</v>
      </c>
      <c r="N33" s="13">
        <v>56.46</v>
      </c>
      <c r="O33" s="11">
        <f t="shared" si="2"/>
        <v>0.73999999999999488</v>
      </c>
      <c r="P33" s="12">
        <f t="shared" si="3"/>
        <v>0.49000000000000199</v>
      </c>
      <c r="Q33" s="13">
        <f t="shared" si="4"/>
        <v>0.60999999999999943</v>
      </c>
      <c r="S33" s="11">
        <v>56.45</v>
      </c>
      <c r="T33" s="12">
        <v>55.29</v>
      </c>
      <c r="U33" s="13">
        <v>55.85</v>
      </c>
    </row>
    <row r="34" spans="1:21" ht="15.75" customHeight="1" x14ac:dyDescent="0.2">
      <c r="A34" s="36" t="s">
        <v>40</v>
      </c>
      <c r="B34" s="37"/>
      <c r="C34" s="8">
        <f t="shared" ref="C34:N34" si="9">C35</f>
        <v>306</v>
      </c>
      <c r="D34" s="9">
        <f t="shared" si="9"/>
        <v>345</v>
      </c>
      <c r="E34" s="10">
        <f t="shared" si="9"/>
        <v>651</v>
      </c>
      <c r="F34" s="8">
        <f t="shared" si="9"/>
        <v>202</v>
      </c>
      <c r="G34" s="9">
        <f t="shared" si="9"/>
        <v>211</v>
      </c>
      <c r="H34" s="10">
        <f t="shared" si="9"/>
        <v>413</v>
      </c>
      <c r="I34" s="8">
        <f t="shared" si="9"/>
        <v>104</v>
      </c>
      <c r="J34" s="9">
        <f t="shared" si="9"/>
        <v>134</v>
      </c>
      <c r="K34" s="10">
        <f t="shared" si="9"/>
        <v>238</v>
      </c>
      <c r="L34" s="11">
        <f t="shared" si="9"/>
        <v>66.010000000000005</v>
      </c>
      <c r="M34" s="12">
        <f t="shared" si="9"/>
        <v>61.16</v>
      </c>
      <c r="N34" s="13">
        <f t="shared" si="9"/>
        <v>63.44</v>
      </c>
      <c r="O34" s="11">
        <f t="shared" si="2"/>
        <v>-4.7599999999999909</v>
      </c>
      <c r="P34" s="12">
        <f t="shared" si="3"/>
        <v>-6.6200000000000045</v>
      </c>
      <c r="Q34" s="13">
        <f t="shared" si="4"/>
        <v>-5.7600000000000051</v>
      </c>
      <c r="S34" s="11">
        <v>70.77</v>
      </c>
      <c r="T34" s="12">
        <v>67.78</v>
      </c>
      <c r="U34" s="13">
        <v>69.2</v>
      </c>
    </row>
    <row r="35" spans="1:21" ht="15.75" customHeight="1" x14ac:dyDescent="0.2">
      <c r="A35" s="6"/>
      <c r="B35" s="7" t="s">
        <v>41</v>
      </c>
      <c r="C35" s="8">
        <v>306</v>
      </c>
      <c r="D35" s="9">
        <v>345</v>
      </c>
      <c r="E35" s="10">
        <v>651</v>
      </c>
      <c r="F35" s="8">
        <v>202</v>
      </c>
      <c r="G35" s="9">
        <v>211</v>
      </c>
      <c r="H35" s="10">
        <v>413</v>
      </c>
      <c r="I35" s="8">
        <v>104</v>
      </c>
      <c r="J35" s="9">
        <v>134</v>
      </c>
      <c r="K35" s="10">
        <v>238</v>
      </c>
      <c r="L35" s="11">
        <v>66.010000000000005</v>
      </c>
      <c r="M35" s="12">
        <v>61.16</v>
      </c>
      <c r="N35" s="13">
        <v>63.44</v>
      </c>
      <c r="O35" s="11">
        <f t="shared" si="2"/>
        <v>-4.7599999999999909</v>
      </c>
      <c r="P35" s="12">
        <f t="shared" si="3"/>
        <v>-6.6200000000000045</v>
      </c>
      <c r="Q35" s="13">
        <f t="shared" si="4"/>
        <v>-5.7600000000000051</v>
      </c>
      <c r="S35" s="11">
        <v>70.77</v>
      </c>
      <c r="T35" s="12">
        <v>67.78</v>
      </c>
      <c r="U35" s="13">
        <v>69.2</v>
      </c>
    </row>
    <row r="36" spans="1:21" ht="15.75" customHeight="1" x14ac:dyDescent="0.2">
      <c r="A36" s="36" t="s">
        <v>42</v>
      </c>
      <c r="B36" s="37"/>
      <c r="C36" s="8">
        <f t="shared" ref="C36:N36" si="10">C37</f>
        <v>4775</v>
      </c>
      <c r="D36" s="9">
        <f t="shared" si="10"/>
        <v>5187</v>
      </c>
      <c r="E36" s="10">
        <f t="shared" si="10"/>
        <v>9962</v>
      </c>
      <c r="F36" s="8">
        <f t="shared" si="10"/>
        <v>2614</v>
      </c>
      <c r="G36" s="9">
        <f t="shared" si="10"/>
        <v>2691</v>
      </c>
      <c r="H36" s="10">
        <f t="shared" si="10"/>
        <v>5305</v>
      </c>
      <c r="I36" s="8">
        <f t="shared" si="10"/>
        <v>2161</v>
      </c>
      <c r="J36" s="9">
        <f t="shared" si="10"/>
        <v>2496</v>
      </c>
      <c r="K36" s="10">
        <f t="shared" si="10"/>
        <v>4657</v>
      </c>
      <c r="L36" s="11">
        <f t="shared" si="10"/>
        <v>54.74</v>
      </c>
      <c r="M36" s="12">
        <f t="shared" si="10"/>
        <v>51.88</v>
      </c>
      <c r="N36" s="13">
        <f t="shared" si="10"/>
        <v>53.25</v>
      </c>
      <c r="O36" s="11">
        <f t="shared" si="2"/>
        <v>-3.8999999999999986</v>
      </c>
      <c r="P36" s="12">
        <f t="shared" si="3"/>
        <v>-5.5599999999999952</v>
      </c>
      <c r="Q36" s="13">
        <f t="shared" si="4"/>
        <v>-4.759999999999998</v>
      </c>
      <c r="S36" s="11">
        <v>58.64</v>
      </c>
      <c r="T36" s="12">
        <v>57.44</v>
      </c>
      <c r="U36" s="13">
        <v>58.01</v>
      </c>
    </row>
    <row r="37" spans="1:21" ht="15.75" customHeight="1" x14ac:dyDescent="0.2">
      <c r="A37" s="6"/>
      <c r="B37" s="7" t="s">
        <v>43</v>
      </c>
      <c r="C37" s="8">
        <v>4775</v>
      </c>
      <c r="D37" s="9">
        <v>5187</v>
      </c>
      <c r="E37" s="10">
        <v>9962</v>
      </c>
      <c r="F37" s="8">
        <v>2614</v>
      </c>
      <c r="G37" s="9">
        <v>2691</v>
      </c>
      <c r="H37" s="10">
        <v>5305</v>
      </c>
      <c r="I37" s="8">
        <v>2161</v>
      </c>
      <c r="J37" s="9">
        <v>2496</v>
      </c>
      <c r="K37" s="10">
        <v>4657</v>
      </c>
      <c r="L37" s="11">
        <v>54.74</v>
      </c>
      <c r="M37" s="12">
        <v>51.88</v>
      </c>
      <c r="N37" s="13">
        <v>53.25</v>
      </c>
      <c r="O37" s="11">
        <f t="shared" si="2"/>
        <v>-3.8999999999999986</v>
      </c>
      <c r="P37" s="12">
        <f t="shared" si="3"/>
        <v>-5.5599999999999952</v>
      </c>
      <c r="Q37" s="13">
        <f t="shared" si="4"/>
        <v>-4.759999999999998</v>
      </c>
      <c r="S37" s="11">
        <v>58.64</v>
      </c>
      <c r="T37" s="12">
        <v>57.44</v>
      </c>
      <c r="U37" s="13">
        <v>58.01</v>
      </c>
    </row>
    <row r="38" spans="1:21" ht="15.75" customHeight="1" x14ac:dyDescent="0.2">
      <c r="A38" s="36" t="s">
        <v>44</v>
      </c>
      <c r="B38" s="37"/>
      <c r="C38" s="8">
        <f t="shared" ref="C38:K38" si="11">SUM(C39:C40)</f>
        <v>6348</v>
      </c>
      <c r="D38" s="9">
        <f t="shared" si="11"/>
        <v>6835</v>
      </c>
      <c r="E38" s="10">
        <f t="shared" si="11"/>
        <v>13183</v>
      </c>
      <c r="F38" s="8">
        <f t="shared" si="11"/>
        <v>3269</v>
      </c>
      <c r="G38" s="9">
        <f t="shared" si="11"/>
        <v>3507</v>
      </c>
      <c r="H38" s="10">
        <f t="shared" si="11"/>
        <v>6776</v>
      </c>
      <c r="I38" s="8">
        <f t="shared" si="11"/>
        <v>3079</v>
      </c>
      <c r="J38" s="9">
        <f t="shared" si="11"/>
        <v>3328</v>
      </c>
      <c r="K38" s="10">
        <f t="shared" si="11"/>
        <v>6407</v>
      </c>
      <c r="L38" s="11">
        <f>ROUND(F38/C38*100,2)</f>
        <v>51.5</v>
      </c>
      <c r="M38" s="12">
        <f>ROUND(G38/D38*100,2)</f>
        <v>51.31</v>
      </c>
      <c r="N38" s="13">
        <f>ROUND(H38/E38*100,2)</f>
        <v>51.4</v>
      </c>
      <c r="O38" s="11">
        <f t="shared" si="2"/>
        <v>-7.3100000000000023</v>
      </c>
      <c r="P38" s="12">
        <f t="shared" si="3"/>
        <v>-5.93</v>
      </c>
      <c r="Q38" s="13">
        <f t="shared" si="4"/>
        <v>-6.5900000000000034</v>
      </c>
      <c r="S38" s="11">
        <v>58.81</v>
      </c>
      <c r="T38" s="12">
        <v>57.24</v>
      </c>
      <c r="U38" s="13">
        <v>57.99</v>
      </c>
    </row>
    <row r="39" spans="1:21" ht="15.75" customHeight="1" x14ac:dyDescent="0.2">
      <c r="A39" s="6"/>
      <c r="B39" s="7" t="s">
        <v>45</v>
      </c>
      <c r="C39" s="8">
        <v>4160</v>
      </c>
      <c r="D39" s="9">
        <v>4556</v>
      </c>
      <c r="E39" s="10">
        <v>8716</v>
      </c>
      <c r="F39" s="8">
        <v>2106</v>
      </c>
      <c r="G39" s="9">
        <v>2228</v>
      </c>
      <c r="H39" s="10">
        <v>4334</v>
      </c>
      <c r="I39" s="8">
        <v>2054</v>
      </c>
      <c r="J39" s="9">
        <v>2328</v>
      </c>
      <c r="K39" s="10">
        <v>4382</v>
      </c>
      <c r="L39" s="11">
        <v>50.63</v>
      </c>
      <c r="M39" s="12">
        <v>48.9</v>
      </c>
      <c r="N39" s="13">
        <v>49.72</v>
      </c>
      <c r="O39" s="11">
        <f t="shared" si="2"/>
        <v>-5.8299999999999983</v>
      </c>
      <c r="P39" s="12">
        <f t="shared" si="3"/>
        <v>-5.1900000000000048</v>
      </c>
      <c r="Q39" s="13">
        <f t="shared" si="4"/>
        <v>-5.5</v>
      </c>
      <c r="S39" s="11">
        <v>56.46</v>
      </c>
      <c r="T39" s="12">
        <v>54.09</v>
      </c>
      <c r="U39" s="13">
        <v>55.22</v>
      </c>
    </row>
    <row r="40" spans="1:21" ht="15.75" customHeight="1" x14ac:dyDescent="0.2">
      <c r="A40" s="6"/>
      <c r="B40" s="7" t="s">
        <v>46</v>
      </c>
      <c r="C40" s="8">
        <v>2188</v>
      </c>
      <c r="D40" s="9">
        <v>2279</v>
      </c>
      <c r="E40" s="10">
        <v>4467</v>
      </c>
      <c r="F40" s="8">
        <v>1163</v>
      </c>
      <c r="G40" s="9">
        <v>1279</v>
      </c>
      <c r="H40" s="10">
        <v>2442</v>
      </c>
      <c r="I40" s="8">
        <v>1025</v>
      </c>
      <c r="J40" s="9">
        <v>1000</v>
      </c>
      <c r="K40" s="10">
        <v>2025</v>
      </c>
      <c r="L40" s="11">
        <v>53.15</v>
      </c>
      <c r="M40" s="12">
        <v>56.12</v>
      </c>
      <c r="N40" s="13">
        <v>54.67</v>
      </c>
      <c r="O40" s="11">
        <f t="shared" si="2"/>
        <v>-9.9699999999999989</v>
      </c>
      <c r="P40" s="12">
        <f t="shared" si="3"/>
        <v>-7.3500000000000014</v>
      </c>
      <c r="Q40" s="13">
        <f t="shared" si="4"/>
        <v>-8.6299999999999955</v>
      </c>
      <c r="S40" s="11">
        <v>63.12</v>
      </c>
      <c r="T40" s="12">
        <v>63.47</v>
      </c>
      <c r="U40" s="13">
        <v>63.3</v>
      </c>
    </row>
    <row r="41" spans="1:21" ht="15.75" customHeight="1" x14ac:dyDescent="0.2">
      <c r="A41" s="36" t="s">
        <v>47</v>
      </c>
      <c r="B41" s="37"/>
      <c r="C41" s="8">
        <f t="shared" ref="C41:N41" si="12">C42</f>
        <v>515</v>
      </c>
      <c r="D41" s="9">
        <f t="shared" si="12"/>
        <v>574</v>
      </c>
      <c r="E41" s="10">
        <f t="shared" si="12"/>
        <v>1089</v>
      </c>
      <c r="F41" s="8">
        <f t="shared" si="12"/>
        <v>318</v>
      </c>
      <c r="G41" s="9">
        <f t="shared" si="12"/>
        <v>366</v>
      </c>
      <c r="H41" s="10">
        <f t="shared" si="12"/>
        <v>684</v>
      </c>
      <c r="I41" s="8">
        <f t="shared" si="12"/>
        <v>197</v>
      </c>
      <c r="J41" s="9">
        <f t="shared" si="12"/>
        <v>208</v>
      </c>
      <c r="K41" s="10">
        <f t="shared" si="12"/>
        <v>405</v>
      </c>
      <c r="L41" s="11">
        <f t="shared" si="12"/>
        <v>61.75</v>
      </c>
      <c r="M41" s="12">
        <f t="shared" si="12"/>
        <v>63.76</v>
      </c>
      <c r="N41" s="13">
        <f t="shared" si="12"/>
        <v>62.81</v>
      </c>
      <c r="O41" s="11">
        <f t="shared" si="2"/>
        <v>-8.1700000000000017</v>
      </c>
      <c r="P41" s="12">
        <f t="shared" si="3"/>
        <v>-8.07</v>
      </c>
      <c r="Q41" s="13">
        <f t="shared" si="4"/>
        <v>-8.1299999999999955</v>
      </c>
      <c r="S41" s="11">
        <v>69.92</v>
      </c>
      <c r="T41" s="12">
        <v>71.83</v>
      </c>
      <c r="U41" s="13">
        <v>70.94</v>
      </c>
    </row>
    <row r="42" spans="1:21" ht="15.75" customHeight="1" x14ac:dyDescent="0.2">
      <c r="A42" s="6"/>
      <c r="B42" s="7" t="s">
        <v>48</v>
      </c>
      <c r="C42" s="8">
        <v>515</v>
      </c>
      <c r="D42" s="9">
        <v>574</v>
      </c>
      <c r="E42" s="10">
        <v>1089</v>
      </c>
      <c r="F42" s="8">
        <v>318</v>
      </c>
      <c r="G42" s="9">
        <v>366</v>
      </c>
      <c r="H42" s="10">
        <v>684</v>
      </c>
      <c r="I42" s="8">
        <v>197</v>
      </c>
      <c r="J42" s="9">
        <v>208</v>
      </c>
      <c r="K42" s="10">
        <v>405</v>
      </c>
      <c r="L42" s="11">
        <v>61.75</v>
      </c>
      <c r="M42" s="12">
        <v>63.76</v>
      </c>
      <c r="N42" s="13">
        <v>62.81</v>
      </c>
      <c r="O42" s="11">
        <f t="shared" si="2"/>
        <v>-8.1700000000000017</v>
      </c>
      <c r="P42" s="12">
        <f t="shared" si="3"/>
        <v>-8.07</v>
      </c>
      <c r="Q42" s="13">
        <f t="shared" si="4"/>
        <v>-8.1299999999999955</v>
      </c>
      <c r="S42" s="11">
        <v>69.92</v>
      </c>
      <c r="T42" s="12">
        <v>71.83</v>
      </c>
      <c r="U42" s="13">
        <v>70.94</v>
      </c>
    </row>
    <row r="43" spans="1:21" ht="15.75" customHeight="1" x14ac:dyDescent="0.2">
      <c r="A43" s="36" t="s">
        <v>49</v>
      </c>
      <c r="B43" s="37"/>
      <c r="C43" s="8">
        <f t="shared" ref="C43:K43" si="13">SUM(C44:C45)</f>
        <v>6884</v>
      </c>
      <c r="D43" s="9">
        <f t="shared" si="13"/>
        <v>7505</v>
      </c>
      <c r="E43" s="10">
        <f t="shared" si="13"/>
        <v>14389</v>
      </c>
      <c r="F43" s="8">
        <f t="shared" si="13"/>
        <v>3632</v>
      </c>
      <c r="G43" s="9">
        <f t="shared" si="13"/>
        <v>3844</v>
      </c>
      <c r="H43" s="10">
        <f t="shared" si="13"/>
        <v>7476</v>
      </c>
      <c r="I43" s="8">
        <f t="shared" si="13"/>
        <v>3252</v>
      </c>
      <c r="J43" s="9">
        <f t="shared" si="13"/>
        <v>3661</v>
      </c>
      <c r="K43" s="10">
        <f t="shared" si="13"/>
        <v>6913</v>
      </c>
      <c r="L43" s="11">
        <f>ROUND(F43/C43*100,2)</f>
        <v>52.76</v>
      </c>
      <c r="M43" s="12">
        <f>ROUND(G43/D43*100,2)</f>
        <v>51.22</v>
      </c>
      <c r="N43" s="13">
        <f>ROUND(H43/E43*100,2)</f>
        <v>51.96</v>
      </c>
      <c r="O43" s="11">
        <f t="shared" si="2"/>
        <v>-4.0500000000000043</v>
      </c>
      <c r="P43" s="12">
        <f t="shared" si="3"/>
        <v>-5.6200000000000045</v>
      </c>
      <c r="Q43" s="13">
        <f t="shared" si="4"/>
        <v>-4.8699999999999974</v>
      </c>
      <c r="S43" s="11">
        <v>56.81</v>
      </c>
      <c r="T43" s="12">
        <v>56.84</v>
      </c>
      <c r="U43" s="13">
        <v>56.83</v>
      </c>
    </row>
    <row r="44" spans="1:21" ht="15.75" customHeight="1" x14ac:dyDescent="0.2">
      <c r="A44" s="6"/>
      <c r="B44" s="7" t="s">
        <v>50</v>
      </c>
      <c r="C44" s="8">
        <v>1767</v>
      </c>
      <c r="D44" s="9">
        <v>1953</v>
      </c>
      <c r="E44" s="10">
        <v>3720</v>
      </c>
      <c r="F44" s="8">
        <v>944</v>
      </c>
      <c r="G44" s="9">
        <v>1005</v>
      </c>
      <c r="H44" s="10">
        <v>1949</v>
      </c>
      <c r="I44" s="8">
        <v>823</v>
      </c>
      <c r="J44" s="9">
        <v>948</v>
      </c>
      <c r="K44" s="10">
        <v>1771</v>
      </c>
      <c r="L44" s="11">
        <v>53.42</v>
      </c>
      <c r="M44" s="12">
        <v>51.46</v>
      </c>
      <c r="N44" s="13">
        <v>52.39</v>
      </c>
      <c r="O44" s="11">
        <f t="shared" si="2"/>
        <v>-3.0599999999999952</v>
      </c>
      <c r="P44" s="12">
        <f t="shared" si="3"/>
        <v>-4.240000000000002</v>
      </c>
      <c r="Q44" s="13">
        <f t="shared" si="4"/>
        <v>-3.6799999999999997</v>
      </c>
      <c r="S44" s="11">
        <v>56.48</v>
      </c>
      <c r="T44" s="12">
        <v>55.7</v>
      </c>
      <c r="U44" s="13">
        <v>56.07</v>
      </c>
    </row>
    <row r="45" spans="1:21" ht="15.75" customHeight="1" x14ac:dyDescent="0.2">
      <c r="A45" s="6"/>
      <c r="B45" s="7" t="s">
        <v>51</v>
      </c>
      <c r="C45" s="8">
        <v>5117</v>
      </c>
      <c r="D45" s="9">
        <v>5552</v>
      </c>
      <c r="E45" s="10">
        <v>10669</v>
      </c>
      <c r="F45" s="8">
        <v>2688</v>
      </c>
      <c r="G45" s="9">
        <v>2839</v>
      </c>
      <c r="H45" s="10">
        <v>5527</v>
      </c>
      <c r="I45" s="8">
        <v>2429</v>
      </c>
      <c r="J45" s="9">
        <v>2713</v>
      </c>
      <c r="K45" s="10">
        <v>5142</v>
      </c>
      <c r="L45" s="11">
        <v>52.53</v>
      </c>
      <c r="M45" s="12">
        <v>51.13</v>
      </c>
      <c r="N45" s="13">
        <v>51.8</v>
      </c>
      <c r="O45" s="11">
        <f>L45-S45</f>
        <v>-4.3999999999999986</v>
      </c>
      <c r="P45" s="12">
        <f t="shared" si="3"/>
        <v>-6.1099999999999994</v>
      </c>
      <c r="Q45" s="13">
        <f t="shared" si="4"/>
        <v>-5.2900000000000063</v>
      </c>
      <c r="S45" s="11">
        <v>56.93</v>
      </c>
      <c r="T45" s="12">
        <v>57.24</v>
      </c>
      <c r="U45" s="13">
        <v>57.09</v>
      </c>
    </row>
    <row r="46" spans="1:21" ht="15.75" customHeight="1" x14ac:dyDescent="0.2">
      <c r="A46" s="36" t="s">
        <v>52</v>
      </c>
      <c r="B46" s="37"/>
      <c r="C46" s="8">
        <f t="shared" ref="C46:N46" si="14">C47</f>
        <v>4175</v>
      </c>
      <c r="D46" s="9">
        <f t="shared" si="14"/>
        <v>4419</v>
      </c>
      <c r="E46" s="10">
        <f t="shared" si="14"/>
        <v>8594</v>
      </c>
      <c r="F46" s="8">
        <f t="shared" si="14"/>
        <v>2283</v>
      </c>
      <c r="G46" s="9">
        <f t="shared" si="14"/>
        <v>2251</v>
      </c>
      <c r="H46" s="10">
        <f t="shared" si="14"/>
        <v>4534</v>
      </c>
      <c r="I46" s="8">
        <f t="shared" si="14"/>
        <v>1892</v>
      </c>
      <c r="J46" s="9">
        <f t="shared" si="14"/>
        <v>2168</v>
      </c>
      <c r="K46" s="10">
        <f t="shared" si="14"/>
        <v>4060</v>
      </c>
      <c r="L46" s="11">
        <f t="shared" si="14"/>
        <v>54.68</v>
      </c>
      <c r="M46" s="12">
        <f t="shared" si="14"/>
        <v>50.94</v>
      </c>
      <c r="N46" s="13">
        <f t="shared" si="14"/>
        <v>52.76</v>
      </c>
      <c r="O46" s="11">
        <f t="shared" si="2"/>
        <v>-1.8200000000000003</v>
      </c>
      <c r="P46" s="12">
        <f t="shared" si="3"/>
        <v>-2.3800000000000026</v>
      </c>
      <c r="Q46" s="13">
        <f t="shared" si="4"/>
        <v>-2.1000000000000014</v>
      </c>
      <c r="S46" s="11">
        <v>56.5</v>
      </c>
      <c r="T46" s="12">
        <v>53.32</v>
      </c>
      <c r="U46" s="13">
        <v>54.86</v>
      </c>
    </row>
    <row r="47" spans="1:21" ht="15.75" customHeight="1" thickBot="1" x14ac:dyDescent="0.25">
      <c r="A47" s="17"/>
      <c r="B47" s="18" t="s">
        <v>53</v>
      </c>
      <c r="C47" s="19">
        <v>4175</v>
      </c>
      <c r="D47" s="20">
        <v>4419</v>
      </c>
      <c r="E47" s="21">
        <v>8594</v>
      </c>
      <c r="F47" s="19">
        <v>2283</v>
      </c>
      <c r="G47" s="20">
        <v>2251</v>
      </c>
      <c r="H47" s="21">
        <v>4534</v>
      </c>
      <c r="I47" s="19">
        <v>1892</v>
      </c>
      <c r="J47" s="20">
        <v>2168</v>
      </c>
      <c r="K47" s="21">
        <v>4060</v>
      </c>
      <c r="L47" s="22">
        <v>54.68</v>
      </c>
      <c r="M47" s="23">
        <v>50.94</v>
      </c>
      <c r="N47" s="24">
        <v>52.76</v>
      </c>
      <c r="O47" s="22">
        <f t="shared" si="2"/>
        <v>-1.8200000000000003</v>
      </c>
      <c r="P47" s="23">
        <f t="shared" si="3"/>
        <v>-2.3800000000000026</v>
      </c>
      <c r="Q47" s="24">
        <f t="shared" si="4"/>
        <v>-2.1000000000000014</v>
      </c>
      <c r="S47" s="22">
        <v>56.5</v>
      </c>
      <c r="T47" s="23">
        <v>53.32</v>
      </c>
      <c r="U47" s="24">
        <v>54.86</v>
      </c>
    </row>
    <row r="48" spans="1:21" ht="15.75" customHeight="1" thickTop="1" x14ac:dyDescent="0.2">
      <c r="A48" s="36" t="s">
        <v>54</v>
      </c>
      <c r="B48" s="37"/>
      <c r="C48" s="8">
        <f t="shared" ref="C48:N48" si="15">C7</f>
        <v>271210</v>
      </c>
      <c r="D48" s="9">
        <f t="shared" si="15"/>
        <v>300736</v>
      </c>
      <c r="E48" s="10">
        <f t="shared" si="15"/>
        <v>571946</v>
      </c>
      <c r="F48" s="8">
        <f t="shared" si="15"/>
        <v>137660</v>
      </c>
      <c r="G48" s="9">
        <f t="shared" si="15"/>
        <v>148864</v>
      </c>
      <c r="H48" s="10">
        <f t="shared" si="15"/>
        <v>286524</v>
      </c>
      <c r="I48" s="8">
        <f t="shared" si="15"/>
        <v>133550</v>
      </c>
      <c r="J48" s="9">
        <f t="shared" si="15"/>
        <v>151872</v>
      </c>
      <c r="K48" s="10">
        <f t="shared" si="15"/>
        <v>285422</v>
      </c>
      <c r="L48" s="11">
        <f t="shared" si="15"/>
        <v>50.76</v>
      </c>
      <c r="M48" s="12">
        <f t="shared" si="15"/>
        <v>49.5</v>
      </c>
      <c r="N48" s="13">
        <f t="shared" si="15"/>
        <v>50.1</v>
      </c>
      <c r="O48" s="11" t="s">
        <v>55</v>
      </c>
      <c r="P48" s="12" t="s">
        <v>55</v>
      </c>
      <c r="Q48" s="13" t="s">
        <v>55</v>
      </c>
      <c r="S48" s="11">
        <v>49.39</v>
      </c>
      <c r="T48" s="12">
        <v>49.41</v>
      </c>
      <c r="U48" s="13">
        <v>49.4</v>
      </c>
    </row>
    <row r="49" spans="1:21" ht="15.75" customHeight="1" x14ac:dyDescent="0.2">
      <c r="A49" s="36" t="s">
        <v>56</v>
      </c>
      <c r="B49" s="37"/>
      <c r="C49" s="8">
        <f t="shared" ref="C49:K49" si="16">SUM(C12:C25)</f>
        <v>411008</v>
      </c>
      <c r="D49" s="9">
        <f t="shared" si="16"/>
        <v>445377</v>
      </c>
      <c r="E49" s="10">
        <f t="shared" si="16"/>
        <v>856385</v>
      </c>
      <c r="F49" s="8">
        <f t="shared" si="16"/>
        <v>215168</v>
      </c>
      <c r="G49" s="9">
        <f t="shared" si="16"/>
        <v>229187</v>
      </c>
      <c r="H49" s="10">
        <f t="shared" si="16"/>
        <v>444355</v>
      </c>
      <c r="I49" s="8">
        <f t="shared" si="16"/>
        <v>195840</v>
      </c>
      <c r="J49" s="9">
        <f t="shared" si="16"/>
        <v>216190</v>
      </c>
      <c r="K49" s="10">
        <f t="shared" si="16"/>
        <v>412030</v>
      </c>
      <c r="L49" s="11">
        <f t="shared" ref="L49:N51" si="17">ROUND(F49/C49*100,2)</f>
        <v>52.35</v>
      </c>
      <c r="M49" s="12">
        <f t="shared" si="17"/>
        <v>51.46</v>
      </c>
      <c r="N49" s="13">
        <f t="shared" si="17"/>
        <v>51.89</v>
      </c>
      <c r="O49" s="11" t="s">
        <v>55</v>
      </c>
      <c r="P49" s="12" t="s">
        <v>55</v>
      </c>
      <c r="Q49" s="13" t="s">
        <v>55</v>
      </c>
      <c r="S49" s="11">
        <v>49.68</v>
      </c>
      <c r="T49" s="12">
        <v>49.74</v>
      </c>
      <c r="U49" s="13">
        <v>49.71</v>
      </c>
    </row>
    <row r="50" spans="1:21" ht="15.75" customHeight="1" x14ac:dyDescent="0.2">
      <c r="A50" s="36" t="s">
        <v>57</v>
      </c>
      <c r="B50" s="37"/>
      <c r="C50" s="8">
        <f t="shared" ref="C50:K50" si="18">C26+C28+C30+C32+C34+C36+C38+C41+C43+C46</f>
        <v>42396</v>
      </c>
      <c r="D50" s="9">
        <f t="shared" si="18"/>
        <v>46358</v>
      </c>
      <c r="E50" s="10">
        <f t="shared" si="18"/>
        <v>88754</v>
      </c>
      <c r="F50" s="8">
        <f t="shared" si="18"/>
        <v>23295</v>
      </c>
      <c r="G50" s="9">
        <f t="shared" si="18"/>
        <v>24853</v>
      </c>
      <c r="H50" s="10">
        <f t="shared" si="18"/>
        <v>48148</v>
      </c>
      <c r="I50" s="8">
        <f t="shared" si="18"/>
        <v>19101</v>
      </c>
      <c r="J50" s="9">
        <f t="shared" si="18"/>
        <v>21505</v>
      </c>
      <c r="K50" s="10">
        <f t="shared" si="18"/>
        <v>40606</v>
      </c>
      <c r="L50" s="11">
        <f t="shared" si="17"/>
        <v>54.95</v>
      </c>
      <c r="M50" s="12">
        <f t="shared" si="17"/>
        <v>53.61</v>
      </c>
      <c r="N50" s="13">
        <f t="shared" si="17"/>
        <v>54.25</v>
      </c>
      <c r="O50" s="11" t="s">
        <v>55</v>
      </c>
      <c r="P50" s="12" t="s">
        <v>55</v>
      </c>
      <c r="Q50" s="13" t="s">
        <v>55</v>
      </c>
      <c r="S50" s="11">
        <v>57.26</v>
      </c>
      <c r="T50" s="12">
        <v>56.7</v>
      </c>
      <c r="U50" s="13">
        <v>56.97</v>
      </c>
    </row>
    <row r="51" spans="1:21" ht="15.75" customHeight="1" thickBot="1" x14ac:dyDescent="0.25">
      <c r="A51" s="34" t="s">
        <v>58</v>
      </c>
      <c r="B51" s="35"/>
      <c r="C51" s="25">
        <f t="shared" ref="C51:K51" si="19">SUM(C48:C50)</f>
        <v>724614</v>
      </c>
      <c r="D51" s="26">
        <f t="shared" si="19"/>
        <v>792471</v>
      </c>
      <c r="E51" s="27">
        <f t="shared" si="19"/>
        <v>1517085</v>
      </c>
      <c r="F51" s="25">
        <f t="shared" si="19"/>
        <v>376123</v>
      </c>
      <c r="G51" s="26">
        <f t="shared" si="19"/>
        <v>402904</v>
      </c>
      <c r="H51" s="27">
        <f t="shared" si="19"/>
        <v>779027</v>
      </c>
      <c r="I51" s="25">
        <f t="shared" si="19"/>
        <v>348491</v>
      </c>
      <c r="J51" s="26">
        <f t="shared" si="19"/>
        <v>389567</v>
      </c>
      <c r="K51" s="27">
        <f t="shared" si="19"/>
        <v>738058</v>
      </c>
      <c r="L51" s="28">
        <f t="shared" si="17"/>
        <v>51.91</v>
      </c>
      <c r="M51" s="29">
        <f t="shared" si="17"/>
        <v>50.84</v>
      </c>
      <c r="N51" s="30">
        <f t="shared" si="17"/>
        <v>51.35</v>
      </c>
      <c r="O51" s="28">
        <f>L51-S51</f>
        <v>1.779999999999994</v>
      </c>
      <c r="P51" s="29">
        <f t="shared" ref="P51:Q51" si="20">M51-T51</f>
        <v>0.69000000000000483</v>
      </c>
      <c r="Q51" s="30">
        <f t="shared" si="20"/>
        <v>1.2100000000000009</v>
      </c>
      <c r="S51" s="28">
        <v>50.13</v>
      </c>
      <c r="T51" s="29">
        <v>50.15</v>
      </c>
      <c r="U51" s="30">
        <v>50.14</v>
      </c>
    </row>
  </sheetData>
  <mergeCells count="38">
    <mergeCell ref="A4:B4"/>
    <mergeCell ref="E2:K2"/>
    <mergeCell ref="G3:I3"/>
    <mergeCell ref="A5:B6"/>
    <mergeCell ref="C5:E5"/>
    <mergeCell ref="F5:H5"/>
    <mergeCell ref="I5:K5"/>
    <mergeCell ref="L5:N5"/>
    <mergeCell ref="O5:Q5"/>
    <mergeCell ref="A7:B7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30:B30"/>
    <mergeCell ref="A32:B32"/>
    <mergeCell ref="A34:B34"/>
    <mergeCell ref="A36:B36"/>
    <mergeCell ref="A38:B38"/>
    <mergeCell ref="A41:B41"/>
    <mergeCell ref="A51:B51"/>
    <mergeCell ref="A43:B43"/>
    <mergeCell ref="A46:B46"/>
    <mergeCell ref="A48:B48"/>
    <mergeCell ref="A49:B49"/>
    <mergeCell ref="A50:B50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85" fitToHeight="0" orientation="landscape" r:id="rId1"/>
  <headerFooter alignWithMargins="0">
    <oddHeader>&amp;R14時30分発表</oddHeader>
    <oddFooter xml:space="preserve">&amp;C&amp;"IPAmj明朝,標準"&amp;9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U51"/>
  <sheetViews>
    <sheetView view="pageBreakPreview" zoomScaleNormal="100" zoomScaleSheetLayoutView="100" workbookViewId="0">
      <selection activeCell="I17" sqref="I17"/>
    </sheetView>
  </sheetViews>
  <sheetFormatPr defaultColWidth="9" defaultRowHeight="14.5" x14ac:dyDescent="0.2"/>
  <cols>
    <col min="1" max="1" width="2.6328125" style="67" customWidth="1"/>
    <col min="2" max="2" width="18.6328125" style="67" customWidth="1"/>
    <col min="3" max="11" width="11.36328125" style="67" customWidth="1"/>
    <col min="12" max="17" width="7.26953125" style="67" customWidth="1"/>
    <col min="18" max="18" width="9" style="67" customWidth="1"/>
    <col min="19" max="21" width="0" style="67" hidden="1" customWidth="1"/>
    <col min="22" max="16384" width="9" style="67"/>
  </cols>
  <sheetData>
    <row r="1" spans="1:21" ht="1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  <c r="P1" s="50"/>
      <c r="Q1" s="51"/>
    </row>
    <row r="2" spans="1:21" ht="18.75" customHeight="1" x14ac:dyDescent="0.2">
      <c r="A2" s="52" t="s">
        <v>60</v>
      </c>
      <c r="B2" s="52"/>
      <c r="C2" s="49"/>
      <c r="D2" s="49"/>
      <c r="E2" s="53" t="s">
        <v>59</v>
      </c>
      <c r="F2" s="53"/>
      <c r="G2" s="53"/>
      <c r="H2" s="53"/>
      <c r="I2" s="53"/>
      <c r="J2" s="53"/>
      <c r="K2" s="53"/>
      <c r="L2" s="49"/>
      <c r="M2" s="49"/>
      <c r="N2" s="49"/>
      <c r="O2" s="49"/>
      <c r="P2" s="49"/>
      <c r="Q2" s="49"/>
    </row>
    <row r="3" spans="1:21" ht="15" customHeight="1" x14ac:dyDescent="0.2">
      <c r="A3" s="49"/>
      <c r="B3" s="49"/>
      <c r="C3" s="49"/>
      <c r="D3" s="49"/>
      <c r="E3" s="49"/>
      <c r="F3" s="49"/>
      <c r="G3" s="54" t="s">
        <v>0</v>
      </c>
      <c r="H3" s="54"/>
      <c r="I3" s="54"/>
      <c r="J3" s="49"/>
      <c r="K3" s="49"/>
      <c r="L3" s="49"/>
      <c r="M3" s="49"/>
      <c r="N3" s="49"/>
      <c r="O3" s="49"/>
      <c r="P3" s="49"/>
      <c r="Q3" s="51"/>
    </row>
    <row r="4" spans="1:21" ht="15" customHeight="1" x14ac:dyDescent="0.2">
      <c r="A4" s="55" t="s">
        <v>12</v>
      </c>
      <c r="B4" s="55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51"/>
    </row>
    <row r="5" spans="1:21" ht="15.75" customHeight="1" x14ac:dyDescent="0.2">
      <c r="A5" s="56" t="s">
        <v>1</v>
      </c>
      <c r="B5" s="57"/>
      <c r="C5" s="58" t="s">
        <v>2</v>
      </c>
      <c r="D5" s="59"/>
      <c r="E5" s="60"/>
      <c r="F5" s="58" t="s">
        <v>3</v>
      </c>
      <c r="G5" s="59"/>
      <c r="H5" s="60"/>
      <c r="I5" s="58" t="s">
        <v>4</v>
      </c>
      <c r="J5" s="59"/>
      <c r="K5" s="60"/>
      <c r="L5" s="58" t="s">
        <v>5</v>
      </c>
      <c r="M5" s="59"/>
      <c r="N5" s="60"/>
      <c r="O5" s="58" t="s">
        <v>6</v>
      </c>
      <c r="P5" s="59"/>
      <c r="Q5" s="60"/>
    </row>
    <row r="6" spans="1:21" ht="15.75" customHeight="1" thickBot="1" x14ac:dyDescent="0.25">
      <c r="A6" s="61"/>
      <c r="B6" s="62"/>
      <c r="C6" s="63" t="s">
        <v>7</v>
      </c>
      <c r="D6" s="64" t="s">
        <v>8</v>
      </c>
      <c r="E6" s="65" t="s">
        <v>9</v>
      </c>
      <c r="F6" s="63" t="s">
        <v>7</v>
      </c>
      <c r="G6" s="64" t="s">
        <v>8</v>
      </c>
      <c r="H6" s="65" t="s">
        <v>9</v>
      </c>
      <c r="I6" s="63" t="s">
        <v>7</v>
      </c>
      <c r="J6" s="64" t="s">
        <v>8</v>
      </c>
      <c r="K6" s="65" t="s">
        <v>9</v>
      </c>
      <c r="L6" s="63" t="s">
        <v>7</v>
      </c>
      <c r="M6" s="64" t="s">
        <v>8</v>
      </c>
      <c r="N6" s="65" t="s">
        <v>9</v>
      </c>
      <c r="O6" s="63" t="s">
        <v>7</v>
      </c>
      <c r="P6" s="64" t="s">
        <v>8</v>
      </c>
      <c r="Q6" s="65" t="s">
        <v>9</v>
      </c>
    </row>
    <row r="7" spans="1:21" ht="15.75" customHeight="1" thickTop="1" x14ac:dyDescent="0.2">
      <c r="A7" s="36" t="s">
        <v>13</v>
      </c>
      <c r="B7" s="37"/>
      <c r="C7" s="8">
        <f t="shared" ref="C7:K7" si="0">SUM(C8:C11)</f>
        <v>105</v>
      </c>
      <c r="D7" s="9">
        <f t="shared" si="0"/>
        <v>231</v>
      </c>
      <c r="E7" s="10">
        <f t="shared" si="0"/>
        <v>336</v>
      </c>
      <c r="F7" s="8">
        <f t="shared" si="0"/>
        <v>32</v>
      </c>
      <c r="G7" s="9">
        <f t="shared" si="0"/>
        <v>63</v>
      </c>
      <c r="H7" s="10">
        <f t="shared" si="0"/>
        <v>95</v>
      </c>
      <c r="I7" s="8">
        <f t="shared" si="0"/>
        <v>73</v>
      </c>
      <c r="J7" s="9">
        <f t="shared" si="0"/>
        <v>168</v>
      </c>
      <c r="K7" s="10">
        <f t="shared" si="0"/>
        <v>241</v>
      </c>
      <c r="L7" s="11">
        <f>ROUND(F7/C7*100,2)</f>
        <v>30.48</v>
      </c>
      <c r="M7" s="12">
        <f>ROUND(G7/D7*100,2)</f>
        <v>27.27</v>
      </c>
      <c r="N7" s="13">
        <f>ROUND(H7/E7*100,2)</f>
        <v>28.27</v>
      </c>
      <c r="O7" s="11">
        <f>L7-S7</f>
        <v>18.579999999999998</v>
      </c>
      <c r="P7" s="12">
        <f t="shared" ref="P7:Q22" si="1">M7-T7</f>
        <v>12.84</v>
      </c>
      <c r="Q7" s="13">
        <f t="shared" si="1"/>
        <v>14.59</v>
      </c>
      <c r="S7" s="11">
        <v>11.9</v>
      </c>
      <c r="T7" s="12">
        <v>14.43</v>
      </c>
      <c r="U7" s="13">
        <v>13.68</v>
      </c>
    </row>
    <row r="8" spans="1:21" ht="15.75" customHeight="1" x14ac:dyDescent="0.2">
      <c r="A8" s="6"/>
      <c r="B8" s="7" t="s">
        <v>14</v>
      </c>
      <c r="C8" s="8">
        <v>50</v>
      </c>
      <c r="D8" s="9">
        <v>102</v>
      </c>
      <c r="E8" s="10">
        <v>152</v>
      </c>
      <c r="F8" s="8">
        <v>9</v>
      </c>
      <c r="G8" s="9">
        <v>28</v>
      </c>
      <c r="H8" s="10">
        <v>37</v>
      </c>
      <c r="I8" s="8">
        <v>41</v>
      </c>
      <c r="J8" s="9">
        <v>74</v>
      </c>
      <c r="K8" s="10">
        <v>115</v>
      </c>
      <c r="L8" s="11">
        <v>18</v>
      </c>
      <c r="M8" s="12">
        <v>27.45</v>
      </c>
      <c r="N8" s="13">
        <v>24.34</v>
      </c>
      <c r="O8" s="11">
        <f t="shared" ref="O8:O47" si="2">L8-S8</f>
        <v>9.3000000000000007</v>
      </c>
      <c r="P8" s="12">
        <f t="shared" si="1"/>
        <v>14.95</v>
      </c>
      <c r="Q8" s="13">
        <f t="shared" si="1"/>
        <v>13.15</v>
      </c>
      <c r="S8" s="11">
        <v>8.6999999999999993</v>
      </c>
      <c r="T8" s="12">
        <v>12.5</v>
      </c>
      <c r="U8" s="13">
        <v>11.19</v>
      </c>
    </row>
    <row r="9" spans="1:21" ht="15.75" customHeight="1" x14ac:dyDescent="0.2">
      <c r="A9" s="6"/>
      <c r="B9" s="7" t="s">
        <v>15</v>
      </c>
      <c r="C9" s="8">
        <v>15</v>
      </c>
      <c r="D9" s="9">
        <v>48</v>
      </c>
      <c r="E9" s="10">
        <v>63</v>
      </c>
      <c r="F9" s="8">
        <v>6</v>
      </c>
      <c r="G9" s="9">
        <v>17</v>
      </c>
      <c r="H9" s="10">
        <v>23</v>
      </c>
      <c r="I9" s="8">
        <v>9</v>
      </c>
      <c r="J9" s="9">
        <v>31</v>
      </c>
      <c r="K9" s="10">
        <v>40</v>
      </c>
      <c r="L9" s="11">
        <v>40</v>
      </c>
      <c r="M9" s="12">
        <v>35.42</v>
      </c>
      <c r="N9" s="13">
        <v>36.51</v>
      </c>
      <c r="O9" s="11">
        <f t="shared" si="2"/>
        <v>25.71</v>
      </c>
      <c r="P9" s="12">
        <f t="shared" si="1"/>
        <v>15.420000000000002</v>
      </c>
      <c r="Q9" s="13">
        <f t="shared" si="1"/>
        <v>17.36</v>
      </c>
      <c r="S9" s="11">
        <v>14.29</v>
      </c>
      <c r="T9" s="12">
        <v>20</v>
      </c>
      <c r="U9" s="13">
        <v>19.149999999999999</v>
      </c>
    </row>
    <row r="10" spans="1:21" ht="15.75" customHeight="1" x14ac:dyDescent="0.2">
      <c r="A10" s="6"/>
      <c r="B10" s="7" t="s">
        <v>16</v>
      </c>
      <c r="C10" s="8">
        <v>14</v>
      </c>
      <c r="D10" s="9">
        <v>28</v>
      </c>
      <c r="E10" s="10">
        <v>42</v>
      </c>
      <c r="F10" s="8">
        <v>8</v>
      </c>
      <c r="G10" s="9">
        <v>8</v>
      </c>
      <c r="H10" s="10">
        <v>16</v>
      </c>
      <c r="I10" s="8">
        <v>6</v>
      </c>
      <c r="J10" s="9">
        <v>20</v>
      </c>
      <c r="K10" s="10">
        <v>26</v>
      </c>
      <c r="L10" s="11">
        <v>57.14</v>
      </c>
      <c r="M10" s="12">
        <v>28.57</v>
      </c>
      <c r="N10" s="13">
        <v>38.1</v>
      </c>
      <c r="O10" s="11">
        <f t="shared" si="2"/>
        <v>38.96</v>
      </c>
      <c r="P10" s="12">
        <f t="shared" si="1"/>
        <v>21.16</v>
      </c>
      <c r="Q10" s="13">
        <f t="shared" si="1"/>
        <v>27.57</v>
      </c>
      <c r="S10" s="11">
        <v>18.18</v>
      </c>
      <c r="T10" s="12">
        <v>7.41</v>
      </c>
      <c r="U10" s="13">
        <v>10.53</v>
      </c>
    </row>
    <row r="11" spans="1:21" ht="15.75" customHeight="1" x14ac:dyDescent="0.2">
      <c r="A11" s="6"/>
      <c r="B11" s="7" t="s">
        <v>17</v>
      </c>
      <c r="C11" s="8">
        <v>26</v>
      </c>
      <c r="D11" s="9">
        <v>53</v>
      </c>
      <c r="E11" s="10">
        <v>79</v>
      </c>
      <c r="F11" s="8">
        <v>9</v>
      </c>
      <c r="G11" s="9">
        <v>10</v>
      </c>
      <c r="H11" s="10">
        <v>19</v>
      </c>
      <c r="I11" s="8">
        <v>17</v>
      </c>
      <c r="J11" s="9">
        <v>43</v>
      </c>
      <c r="K11" s="10">
        <v>60</v>
      </c>
      <c r="L11" s="11">
        <v>34.619999999999997</v>
      </c>
      <c r="M11" s="12">
        <v>18.87</v>
      </c>
      <c r="N11" s="13">
        <v>24.05</v>
      </c>
      <c r="O11" s="11">
        <f t="shared" si="2"/>
        <v>19.619999999999997</v>
      </c>
      <c r="P11" s="12">
        <f t="shared" si="1"/>
        <v>1.4800000000000004</v>
      </c>
      <c r="Q11" s="13">
        <f t="shared" si="1"/>
        <v>7.379999999999999</v>
      </c>
      <c r="S11" s="11">
        <v>15</v>
      </c>
      <c r="T11" s="12">
        <v>17.39</v>
      </c>
      <c r="U11" s="13">
        <v>16.670000000000002</v>
      </c>
    </row>
    <row r="12" spans="1:21" ht="15.75" customHeight="1" x14ac:dyDescent="0.2">
      <c r="A12" s="36" t="s">
        <v>18</v>
      </c>
      <c r="B12" s="37"/>
      <c r="C12" s="8">
        <v>61</v>
      </c>
      <c r="D12" s="9">
        <v>102</v>
      </c>
      <c r="E12" s="10">
        <v>163</v>
      </c>
      <c r="F12" s="8">
        <v>12</v>
      </c>
      <c r="G12" s="9">
        <v>13</v>
      </c>
      <c r="H12" s="10">
        <v>25</v>
      </c>
      <c r="I12" s="8">
        <v>49</v>
      </c>
      <c r="J12" s="9">
        <v>89</v>
      </c>
      <c r="K12" s="10">
        <v>138</v>
      </c>
      <c r="L12" s="11">
        <v>19.670000000000002</v>
      </c>
      <c r="M12" s="12">
        <v>12.75</v>
      </c>
      <c r="N12" s="13">
        <v>15.34</v>
      </c>
      <c r="O12" s="11">
        <f t="shared" si="2"/>
        <v>2.7200000000000024</v>
      </c>
      <c r="P12" s="12">
        <f t="shared" si="1"/>
        <v>2.33</v>
      </c>
      <c r="Q12" s="13">
        <f t="shared" si="1"/>
        <v>2.4399999999999995</v>
      </c>
      <c r="S12" s="11">
        <v>16.95</v>
      </c>
      <c r="T12" s="12">
        <v>10.42</v>
      </c>
      <c r="U12" s="13">
        <v>12.9</v>
      </c>
    </row>
    <row r="13" spans="1:21" ht="15.75" customHeight="1" x14ac:dyDescent="0.2">
      <c r="A13" s="36" t="s">
        <v>19</v>
      </c>
      <c r="B13" s="37"/>
      <c r="C13" s="8">
        <v>23</v>
      </c>
      <c r="D13" s="9">
        <v>47</v>
      </c>
      <c r="E13" s="10">
        <v>70</v>
      </c>
      <c r="F13" s="8">
        <v>2</v>
      </c>
      <c r="G13" s="9">
        <v>10</v>
      </c>
      <c r="H13" s="10">
        <v>12</v>
      </c>
      <c r="I13" s="8">
        <v>21</v>
      </c>
      <c r="J13" s="9">
        <v>37</v>
      </c>
      <c r="K13" s="10">
        <v>58</v>
      </c>
      <c r="L13" s="11">
        <v>8.6999999999999993</v>
      </c>
      <c r="M13" s="12">
        <v>21.28</v>
      </c>
      <c r="N13" s="13">
        <v>17.14</v>
      </c>
      <c r="O13" s="11">
        <f t="shared" si="2"/>
        <v>-4.9400000000000013</v>
      </c>
      <c r="P13" s="12">
        <f t="shared" si="1"/>
        <v>2.2300000000000004</v>
      </c>
      <c r="Q13" s="13">
        <f t="shared" si="1"/>
        <v>-5.0000000000000711E-2</v>
      </c>
      <c r="S13" s="11">
        <v>13.64</v>
      </c>
      <c r="T13" s="12">
        <v>19.05</v>
      </c>
      <c r="U13" s="13">
        <v>17.190000000000001</v>
      </c>
    </row>
    <row r="14" spans="1:21" ht="15.75" customHeight="1" x14ac:dyDescent="0.2">
      <c r="A14" s="36" t="s">
        <v>20</v>
      </c>
      <c r="B14" s="37"/>
      <c r="C14" s="8">
        <v>8</v>
      </c>
      <c r="D14" s="9">
        <v>18</v>
      </c>
      <c r="E14" s="10">
        <v>26</v>
      </c>
      <c r="F14" s="8">
        <v>4</v>
      </c>
      <c r="G14" s="9">
        <v>4</v>
      </c>
      <c r="H14" s="10">
        <v>8</v>
      </c>
      <c r="I14" s="8">
        <v>4</v>
      </c>
      <c r="J14" s="9">
        <v>14</v>
      </c>
      <c r="K14" s="10">
        <v>18</v>
      </c>
      <c r="L14" s="11">
        <v>50</v>
      </c>
      <c r="M14" s="12">
        <v>22.22</v>
      </c>
      <c r="N14" s="13">
        <v>30.77</v>
      </c>
      <c r="O14" s="11">
        <f t="shared" si="2"/>
        <v>16.670000000000002</v>
      </c>
      <c r="P14" s="12">
        <f t="shared" si="1"/>
        <v>3.4699999999999989</v>
      </c>
      <c r="Q14" s="13">
        <f t="shared" si="1"/>
        <v>8.0399999999999991</v>
      </c>
      <c r="S14" s="11">
        <v>33.33</v>
      </c>
      <c r="T14" s="12">
        <v>18.75</v>
      </c>
      <c r="U14" s="13">
        <v>22.73</v>
      </c>
    </row>
    <row r="15" spans="1:21" ht="15.75" customHeight="1" x14ac:dyDescent="0.2">
      <c r="A15" s="36" t="s">
        <v>21</v>
      </c>
      <c r="B15" s="37"/>
      <c r="C15" s="8">
        <v>8</v>
      </c>
      <c r="D15" s="9">
        <v>11</v>
      </c>
      <c r="E15" s="10">
        <v>19</v>
      </c>
      <c r="F15" s="8">
        <v>2</v>
      </c>
      <c r="G15" s="9">
        <v>2</v>
      </c>
      <c r="H15" s="10">
        <v>4</v>
      </c>
      <c r="I15" s="8">
        <v>6</v>
      </c>
      <c r="J15" s="9">
        <v>9</v>
      </c>
      <c r="K15" s="10">
        <v>15</v>
      </c>
      <c r="L15" s="11">
        <v>25</v>
      </c>
      <c r="M15" s="12">
        <v>18.18</v>
      </c>
      <c r="N15" s="13">
        <v>21.05</v>
      </c>
      <c r="O15" s="11">
        <f t="shared" si="2"/>
        <v>10.71</v>
      </c>
      <c r="P15" s="12">
        <f t="shared" si="1"/>
        <v>9.85</v>
      </c>
      <c r="Q15" s="13">
        <f t="shared" si="1"/>
        <v>10.520000000000001</v>
      </c>
      <c r="S15" s="11">
        <v>14.29</v>
      </c>
      <c r="T15" s="12">
        <v>8.33</v>
      </c>
      <c r="U15" s="13">
        <v>10.53</v>
      </c>
    </row>
    <row r="16" spans="1:21" s="68" customFormat="1" ht="15.75" customHeight="1" x14ac:dyDescent="0.2">
      <c r="A16" s="36" t="s">
        <v>22</v>
      </c>
      <c r="B16" s="37"/>
      <c r="C16" s="8">
        <v>10</v>
      </c>
      <c r="D16" s="9">
        <v>20</v>
      </c>
      <c r="E16" s="10">
        <v>30</v>
      </c>
      <c r="F16" s="8">
        <v>0</v>
      </c>
      <c r="G16" s="9">
        <v>0</v>
      </c>
      <c r="H16" s="10">
        <v>0</v>
      </c>
      <c r="I16" s="8">
        <v>10</v>
      </c>
      <c r="J16" s="9">
        <v>20</v>
      </c>
      <c r="K16" s="10">
        <v>30</v>
      </c>
      <c r="L16" s="11">
        <v>0</v>
      </c>
      <c r="M16" s="12">
        <v>0</v>
      </c>
      <c r="N16" s="13">
        <v>0</v>
      </c>
      <c r="O16" s="11">
        <f t="shared" si="2"/>
        <v>-9.09</v>
      </c>
      <c r="P16" s="12">
        <f t="shared" si="1"/>
        <v>-9.52</v>
      </c>
      <c r="Q16" s="13">
        <f t="shared" si="1"/>
        <v>-9.3800000000000008</v>
      </c>
      <c r="S16" s="31">
        <v>9.09</v>
      </c>
      <c r="T16" s="32">
        <v>9.52</v>
      </c>
      <c r="U16" s="33">
        <v>9.3800000000000008</v>
      </c>
    </row>
    <row r="17" spans="1:21" ht="15.75" customHeight="1" x14ac:dyDescent="0.2">
      <c r="A17" s="36" t="s">
        <v>23</v>
      </c>
      <c r="B17" s="37"/>
      <c r="C17" s="8">
        <v>11</v>
      </c>
      <c r="D17" s="9">
        <v>19</v>
      </c>
      <c r="E17" s="10">
        <v>30</v>
      </c>
      <c r="F17" s="8">
        <v>1</v>
      </c>
      <c r="G17" s="9">
        <v>2</v>
      </c>
      <c r="H17" s="10">
        <v>3</v>
      </c>
      <c r="I17" s="8">
        <v>10</v>
      </c>
      <c r="J17" s="9">
        <v>17</v>
      </c>
      <c r="K17" s="10">
        <v>27</v>
      </c>
      <c r="L17" s="11">
        <v>9.09</v>
      </c>
      <c r="M17" s="12">
        <v>10.53</v>
      </c>
      <c r="N17" s="13">
        <v>10</v>
      </c>
      <c r="O17" s="11">
        <f t="shared" si="2"/>
        <v>0.75999999999999979</v>
      </c>
      <c r="P17" s="12">
        <f t="shared" si="1"/>
        <v>4.2799999999999994</v>
      </c>
      <c r="Q17" s="13">
        <f t="shared" si="1"/>
        <v>2.8600000000000003</v>
      </c>
      <c r="S17" s="11">
        <v>8.33</v>
      </c>
      <c r="T17" s="12">
        <v>6.25</v>
      </c>
      <c r="U17" s="13">
        <v>7.14</v>
      </c>
    </row>
    <row r="18" spans="1:21" ht="15.75" customHeight="1" x14ac:dyDescent="0.2">
      <c r="A18" s="36" t="s">
        <v>24</v>
      </c>
      <c r="B18" s="37"/>
      <c r="C18" s="8">
        <v>14</v>
      </c>
      <c r="D18" s="9">
        <v>23</v>
      </c>
      <c r="E18" s="10">
        <v>37</v>
      </c>
      <c r="F18" s="8">
        <v>0</v>
      </c>
      <c r="G18" s="9">
        <v>0</v>
      </c>
      <c r="H18" s="10">
        <v>0</v>
      </c>
      <c r="I18" s="8">
        <v>14</v>
      </c>
      <c r="J18" s="9">
        <v>23</v>
      </c>
      <c r="K18" s="10">
        <v>37</v>
      </c>
      <c r="L18" s="11">
        <v>0</v>
      </c>
      <c r="M18" s="12">
        <v>0</v>
      </c>
      <c r="N18" s="13">
        <v>0</v>
      </c>
      <c r="O18" s="11">
        <f t="shared" si="2"/>
        <v>0</v>
      </c>
      <c r="P18" s="12">
        <f t="shared" si="1"/>
        <v>0</v>
      </c>
      <c r="Q18" s="13">
        <f t="shared" si="1"/>
        <v>0</v>
      </c>
      <c r="S18" s="11">
        <v>0</v>
      </c>
      <c r="T18" s="12">
        <v>0</v>
      </c>
      <c r="U18" s="13">
        <v>0</v>
      </c>
    </row>
    <row r="19" spans="1:21" ht="15.75" customHeight="1" x14ac:dyDescent="0.2">
      <c r="A19" s="36" t="s">
        <v>25</v>
      </c>
      <c r="B19" s="37"/>
      <c r="C19" s="8">
        <v>8</v>
      </c>
      <c r="D19" s="9">
        <v>10</v>
      </c>
      <c r="E19" s="10">
        <v>18</v>
      </c>
      <c r="F19" s="8">
        <v>0</v>
      </c>
      <c r="G19" s="9">
        <v>1</v>
      </c>
      <c r="H19" s="10">
        <v>1</v>
      </c>
      <c r="I19" s="8">
        <v>8</v>
      </c>
      <c r="J19" s="9">
        <v>9</v>
      </c>
      <c r="K19" s="10">
        <v>17</v>
      </c>
      <c r="L19" s="11">
        <v>0</v>
      </c>
      <c r="M19" s="12">
        <v>10</v>
      </c>
      <c r="N19" s="13">
        <v>5.56</v>
      </c>
      <c r="O19" s="11">
        <f t="shared" si="2"/>
        <v>-10</v>
      </c>
      <c r="P19" s="12">
        <f t="shared" si="1"/>
        <v>10</v>
      </c>
      <c r="Q19" s="13">
        <f t="shared" si="1"/>
        <v>1.0099999999999998</v>
      </c>
      <c r="S19" s="11">
        <v>10</v>
      </c>
      <c r="T19" s="12">
        <v>0</v>
      </c>
      <c r="U19" s="13">
        <v>4.55</v>
      </c>
    </row>
    <row r="20" spans="1:21" ht="15.75" customHeight="1" x14ac:dyDescent="0.2">
      <c r="A20" s="36" t="s">
        <v>26</v>
      </c>
      <c r="B20" s="37"/>
      <c r="C20" s="8">
        <v>7</v>
      </c>
      <c r="D20" s="9">
        <v>11</v>
      </c>
      <c r="E20" s="10">
        <v>18</v>
      </c>
      <c r="F20" s="8">
        <v>2</v>
      </c>
      <c r="G20" s="9">
        <v>3</v>
      </c>
      <c r="H20" s="10">
        <v>5</v>
      </c>
      <c r="I20" s="8">
        <v>5</v>
      </c>
      <c r="J20" s="9">
        <v>8</v>
      </c>
      <c r="K20" s="10">
        <v>13</v>
      </c>
      <c r="L20" s="11">
        <v>28.57</v>
      </c>
      <c r="M20" s="12">
        <v>27.27</v>
      </c>
      <c r="N20" s="13">
        <v>27.78</v>
      </c>
      <c r="O20" s="11">
        <f t="shared" si="2"/>
        <v>-4.759999999999998</v>
      </c>
      <c r="P20" s="12">
        <f t="shared" si="1"/>
        <v>-6.0599999999999987</v>
      </c>
      <c r="Q20" s="13">
        <f t="shared" si="1"/>
        <v>-5.5499999999999972</v>
      </c>
      <c r="S20" s="11">
        <v>33.33</v>
      </c>
      <c r="T20" s="12">
        <v>33.33</v>
      </c>
      <c r="U20" s="13">
        <v>33.33</v>
      </c>
    </row>
    <row r="21" spans="1:21" ht="15.75" customHeight="1" x14ac:dyDescent="0.2">
      <c r="A21" s="36" t="s">
        <v>27</v>
      </c>
      <c r="B21" s="37"/>
      <c r="C21" s="8">
        <v>6</v>
      </c>
      <c r="D21" s="9">
        <v>15</v>
      </c>
      <c r="E21" s="10">
        <v>21</v>
      </c>
      <c r="F21" s="8">
        <v>2</v>
      </c>
      <c r="G21" s="9">
        <v>5</v>
      </c>
      <c r="H21" s="10">
        <v>7</v>
      </c>
      <c r="I21" s="8">
        <v>4</v>
      </c>
      <c r="J21" s="9">
        <v>10</v>
      </c>
      <c r="K21" s="10">
        <v>14</v>
      </c>
      <c r="L21" s="11">
        <v>33.33</v>
      </c>
      <c r="M21" s="12">
        <v>33.33</v>
      </c>
      <c r="N21" s="13">
        <v>33.33</v>
      </c>
      <c r="O21" s="11">
        <f t="shared" si="2"/>
        <v>16.659999999999997</v>
      </c>
      <c r="P21" s="12">
        <f t="shared" si="1"/>
        <v>2.0799999999999983</v>
      </c>
      <c r="Q21" s="13">
        <f t="shared" si="1"/>
        <v>6.0599999999999987</v>
      </c>
      <c r="S21" s="11">
        <v>16.670000000000002</v>
      </c>
      <c r="T21" s="12">
        <v>31.25</v>
      </c>
      <c r="U21" s="13">
        <v>27.27</v>
      </c>
    </row>
    <row r="22" spans="1:21" ht="15.75" customHeight="1" x14ac:dyDescent="0.2">
      <c r="A22" s="36" t="s">
        <v>28</v>
      </c>
      <c r="B22" s="37"/>
      <c r="C22" s="8">
        <v>8</v>
      </c>
      <c r="D22" s="9">
        <v>10</v>
      </c>
      <c r="E22" s="10">
        <v>18</v>
      </c>
      <c r="F22" s="8">
        <v>1</v>
      </c>
      <c r="G22" s="9">
        <v>2</v>
      </c>
      <c r="H22" s="10">
        <v>3</v>
      </c>
      <c r="I22" s="8">
        <v>7</v>
      </c>
      <c r="J22" s="9">
        <v>8</v>
      </c>
      <c r="K22" s="10">
        <v>15</v>
      </c>
      <c r="L22" s="11">
        <v>12.5</v>
      </c>
      <c r="M22" s="12">
        <v>20</v>
      </c>
      <c r="N22" s="13">
        <v>16.670000000000002</v>
      </c>
      <c r="O22" s="11">
        <f t="shared" si="2"/>
        <v>12.5</v>
      </c>
      <c r="P22" s="12">
        <f t="shared" si="1"/>
        <v>8.89</v>
      </c>
      <c r="Q22" s="13">
        <f t="shared" si="1"/>
        <v>10.420000000000002</v>
      </c>
      <c r="S22" s="11">
        <v>0</v>
      </c>
      <c r="T22" s="12">
        <v>11.11</v>
      </c>
      <c r="U22" s="13">
        <v>6.25</v>
      </c>
    </row>
    <row r="23" spans="1:21" ht="15.75" customHeight="1" x14ac:dyDescent="0.2">
      <c r="A23" s="36" t="s">
        <v>29</v>
      </c>
      <c r="B23" s="37"/>
      <c r="C23" s="8">
        <v>13</v>
      </c>
      <c r="D23" s="9">
        <v>13</v>
      </c>
      <c r="E23" s="10">
        <v>26</v>
      </c>
      <c r="F23" s="8">
        <v>0</v>
      </c>
      <c r="G23" s="9">
        <v>1</v>
      </c>
      <c r="H23" s="10">
        <v>1</v>
      </c>
      <c r="I23" s="8">
        <v>13</v>
      </c>
      <c r="J23" s="9">
        <v>12</v>
      </c>
      <c r="K23" s="10">
        <v>25</v>
      </c>
      <c r="L23" s="11">
        <v>0</v>
      </c>
      <c r="M23" s="12">
        <v>7.69</v>
      </c>
      <c r="N23" s="13">
        <v>3.85</v>
      </c>
      <c r="O23" s="11">
        <f t="shared" si="2"/>
        <v>-7.69</v>
      </c>
      <c r="P23" s="12">
        <f t="shared" ref="P23:P47" si="3">M23-T23</f>
        <v>7.69</v>
      </c>
      <c r="Q23" s="13">
        <f t="shared" ref="Q23:Q47" si="4">N23-U23</f>
        <v>0.14999999999999991</v>
      </c>
      <c r="S23" s="11">
        <v>7.69</v>
      </c>
      <c r="T23" s="12">
        <v>0</v>
      </c>
      <c r="U23" s="13">
        <v>3.7</v>
      </c>
    </row>
    <row r="24" spans="1:21" ht="15.75" customHeight="1" x14ac:dyDescent="0.2">
      <c r="A24" s="36" t="s">
        <v>30</v>
      </c>
      <c r="B24" s="37"/>
      <c r="C24" s="8">
        <v>9</v>
      </c>
      <c r="D24" s="9">
        <v>11</v>
      </c>
      <c r="E24" s="10">
        <v>20</v>
      </c>
      <c r="F24" s="8">
        <v>2</v>
      </c>
      <c r="G24" s="9">
        <v>1</v>
      </c>
      <c r="H24" s="10">
        <v>3</v>
      </c>
      <c r="I24" s="8">
        <v>7</v>
      </c>
      <c r="J24" s="9">
        <v>10</v>
      </c>
      <c r="K24" s="10">
        <v>17</v>
      </c>
      <c r="L24" s="11">
        <v>22.22</v>
      </c>
      <c r="M24" s="12">
        <v>9.09</v>
      </c>
      <c r="N24" s="13">
        <v>15</v>
      </c>
      <c r="O24" s="11">
        <f t="shared" si="2"/>
        <v>0</v>
      </c>
      <c r="P24" s="12">
        <f t="shared" si="3"/>
        <v>9.09</v>
      </c>
      <c r="Q24" s="13">
        <f t="shared" si="4"/>
        <v>5</v>
      </c>
      <c r="S24" s="11">
        <v>22.22</v>
      </c>
      <c r="T24" s="12">
        <v>0</v>
      </c>
      <c r="U24" s="13">
        <v>10</v>
      </c>
    </row>
    <row r="25" spans="1:21" ht="15.75" customHeight="1" x14ac:dyDescent="0.2">
      <c r="A25" s="36" t="s">
        <v>31</v>
      </c>
      <c r="B25" s="37"/>
      <c r="C25" s="8">
        <v>5</v>
      </c>
      <c r="D25" s="9">
        <v>13</v>
      </c>
      <c r="E25" s="10">
        <v>18</v>
      </c>
      <c r="F25" s="8">
        <v>2</v>
      </c>
      <c r="G25" s="9">
        <v>4</v>
      </c>
      <c r="H25" s="10">
        <v>6</v>
      </c>
      <c r="I25" s="8">
        <v>3</v>
      </c>
      <c r="J25" s="9">
        <v>9</v>
      </c>
      <c r="K25" s="10">
        <v>12</v>
      </c>
      <c r="L25" s="11">
        <v>40</v>
      </c>
      <c r="M25" s="12">
        <v>30.77</v>
      </c>
      <c r="N25" s="13">
        <v>33.33</v>
      </c>
      <c r="O25" s="11">
        <f t="shared" si="2"/>
        <v>40</v>
      </c>
      <c r="P25" s="12">
        <f t="shared" si="3"/>
        <v>20.77</v>
      </c>
      <c r="Q25" s="13">
        <f t="shared" si="4"/>
        <v>25.639999999999997</v>
      </c>
      <c r="S25" s="11">
        <v>0</v>
      </c>
      <c r="T25" s="12">
        <v>10</v>
      </c>
      <c r="U25" s="13">
        <v>7.69</v>
      </c>
    </row>
    <row r="26" spans="1:21" ht="15.75" customHeight="1" x14ac:dyDescent="0.2">
      <c r="A26" s="36" t="s">
        <v>32</v>
      </c>
      <c r="B26" s="37"/>
      <c r="C26" s="8">
        <f t="shared" ref="C26:N26" si="5">C27</f>
        <v>3</v>
      </c>
      <c r="D26" s="9">
        <f t="shared" si="5"/>
        <v>7</v>
      </c>
      <c r="E26" s="10">
        <f t="shared" si="5"/>
        <v>10</v>
      </c>
      <c r="F26" s="8">
        <f t="shared" si="5"/>
        <v>1</v>
      </c>
      <c r="G26" s="9">
        <f t="shared" si="5"/>
        <v>2</v>
      </c>
      <c r="H26" s="10">
        <f t="shared" si="5"/>
        <v>3</v>
      </c>
      <c r="I26" s="8">
        <f t="shared" si="5"/>
        <v>2</v>
      </c>
      <c r="J26" s="9">
        <f t="shared" si="5"/>
        <v>5</v>
      </c>
      <c r="K26" s="10">
        <f t="shared" si="5"/>
        <v>7</v>
      </c>
      <c r="L26" s="11">
        <f t="shared" si="5"/>
        <v>33.33</v>
      </c>
      <c r="M26" s="12">
        <f t="shared" si="5"/>
        <v>28.57</v>
      </c>
      <c r="N26" s="13">
        <f t="shared" si="5"/>
        <v>30</v>
      </c>
      <c r="O26" s="11">
        <f t="shared" si="2"/>
        <v>0</v>
      </c>
      <c r="P26" s="12">
        <f t="shared" si="3"/>
        <v>28.57</v>
      </c>
      <c r="Q26" s="13">
        <f t="shared" si="4"/>
        <v>20</v>
      </c>
      <c r="S26" s="11">
        <v>33.33</v>
      </c>
      <c r="T26" s="12">
        <v>0</v>
      </c>
      <c r="U26" s="13">
        <v>10</v>
      </c>
    </row>
    <row r="27" spans="1:21" ht="15.75" customHeight="1" x14ac:dyDescent="0.2">
      <c r="A27" s="6"/>
      <c r="B27" s="7" t="s">
        <v>33</v>
      </c>
      <c r="C27" s="8">
        <v>3</v>
      </c>
      <c r="D27" s="9">
        <v>7</v>
      </c>
      <c r="E27" s="10">
        <v>10</v>
      </c>
      <c r="F27" s="8">
        <v>1</v>
      </c>
      <c r="G27" s="9">
        <v>2</v>
      </c>
      <c r="H27" s="10">
        <v>3</v>
      </c>
      <c r="I27" s="8">
        <v>2</v>
      </c>
      <c r="J27" s="9">
        <v>5</v>
      </c>
      <c r="K27" s="10">
        <v>7</v>
      </c>
      <c r="L27" s="11">
        <v>33.33</v>
      </c>
      <c r="M27" s="12">
        <v>28.57</v>
      </c>
      <c r="N27" s="13">
        <v>30</v>
      </c>
      <c r="O27" s="11">
        <f t="shared" si="2"/>
        <v>0</v>
      </c>
      <c r="P27" s="12">
        <f t="shared" si="3"/>
        <v>28.57</v>
      </c>
      <c r="Q27" s="13">
        <f t="shared" si="4"/>
        <v>20</v>
      </c>
      <c r="S27" s="11">
        <v>33.33</v>
      </c>
      <c r="T27" s="12">
        <v>0</v>
      </c>
      <c r="U27" s="13">
        <v>10</v>
      </c>
    </row>
    <row r="28" spans="1:21" ht="15.75" customHeight="1" x14ac:dyDescent="0.2">
      <c r="A28" s="36" t="s">
        <v>34</v>
      </c>
      <c r="B28" s="37"/>
      <c r="C28" s="8">
        <f t="shared" ref="C28:N28" si="6">C29</f>
        <v>1</v>
      </c>
      <c r="D28" s="9">
        <f t="shared" si="6"/>
        <v>8</v>
      </c>
      <c r="E28" s="10">
        <f t="shared" si="6"/>
        <v>9</v>
      </c>
      <c r="F28" s="8">
        <f t="shared" si="6"/>
        <v>0</v>
      </c>
      <c r="G28" s="9">
        <f t="shared" si="6"/>
        <v>2</v>
      </c>
      <c r="H28" s="10">
        <f t="shared" si="6"/>
        <v>2</v>
      </c>
      <c r="I28" s="8">
        <f t="shared" si="6"/>
        <v>1</v>
      </c>
      <c r="J28" s="9">
        <f t="shared" si="6"/>
        <v>6</v>
      </c>
      <c r="K28" s="10">
        <f t="shared" si="6"/>
        <v>7</v>
      </c>
      <c r="L28" s="11">
        <f t="shared" si="6"/>
        <v>0</v>
      </c>
      <c r="M28" s="12">
        <f t="shared" si="6"/>
        <v>25</v>
      </c>
      <c r="N28" s="13">
        <f t="shared" si="6"/>
        <v>22.22</v>
      </c>
      <c r="O28" s="11">
        <f t="shared" si="2"/>
        <v>0</v>
      </c>
      <c r="P28" s="12">
        <f t="shared" si="3"/>
        <v>-15</v>
      </c>
      <c r="Q28" s="13">
        <f t="shared" si="4"/>
        <v>-17.78</v>
      </c>
      <c r="S28" s="11">
        <v>0</v>
      </c>
      <c r="T28" s="12">
        <v>40</v>
      </c>
      <c r="U28" s="13">
        <v>40</v>
      </c>
    </row>
    <row r="29" spans="1:21" ht="15.75" customHeight="1" x14ac:dyDescent="0.2">
      <c r="A29" s="6"/>
      <c r="B29" s="7" t="s">
        <v>35</v>
      </c>
      <c r="C29" s="8">
        <v>1</v>
      </c>
      <c r="D29" s="9">
        <v>8</v>
      </c>
      <c r="E29" s="10">
        <v>9</v>
      </c>
      <c r="F29" s="8">
        <v>0</v>
      </c>
      <c r="G29" s="9">
        <v>2</v>
      </c>
      <c r="H29" s="10">
        <v>2</v>
      </c>
      <c r="I29" s="8">
        <v>1</v>
      </c>
      <c r="J29" s="9">
        <v>6</v>
      </c>
      <c r="K29" s="10">
        <v>7</v>
      </c>
      <c r="L29" s="11">
        <v>0</v>
      </c>
      <c r="M29" s="12">
        <v>25</v>
      </c>
      <c r="N29" s="13">
        <v>22.22</v>
      </c>
      <c r="O29" s="11">
        <f t="shared" si="2"/>
        <v>0</v>
      </c>
      <c r="P29" s="12">
        <f t="shared" si="3"/>
        <v>-15</v>
      </c>
      <c r="Q29" s="13">
        <f t="shared" si="4"/>
        <v>-17.78</v>
      </c>
      <c r="S29" s="11">
        <v>0</v>
      </c>
      <c r="T29" s="12">
        <v>40</v>
      </c>
      <c r="U29" s="13">
        <v>40</v>
      </c>
    </row>
    <row r="30" spans="1:21" ht="15.75" customHeight="1" x14ac:dyDescent="0.2">
      <c r="A30" s="36" t="s">
        <v>36</v>
      </c>
      <c r="B30" s="37"/>
      <c r="C30" s="8">
        <f t="shared" ref="C30:N30" si="7">C31</f>
        <v>2</v>
      </c>
      <c r="D30" s="9">
        <f t="shared" si="7"/>
        <v>4</v>
      </c>
      <c r="E30" s="10">
        <f t="shared" si="7"/>
        <v>6</v>
      </c>
      <c r="F30" s="8">
        <f t="shared" si="7"/>
        <v>1</v>
      </c>
      <c r="G30" s="9">
        <f t="shared" si="7"/>
        <v>0</v>
      </c>
      <c r="H30" s="10">
        <f t="shared" si="7"/>
        <v>1</v>
      </c>
      <c r="I30" s="8">
        <f t="shared" si="7"/>
        <v>1</v>
      </c>
      <c r="J30" s="9">
        <f t="shared" si="7"/>
        <v>4</v>
      </c>
      <c r="K30" s="10">
        <f t="shared" si="7"/>
        <v>5</v>
      </c>
      <c r="L30" s="11">
        <f t="shared" si="7"/>
        <v>50</v>
      </c>
      <c r="M30" s="12">
        <f t="shared" si="7"/>
        <v>0</v>
      </c>
      <c r="N30" s="13">
        <f t="shared" si="7"/>
        <v>16.670000000000002</v>
      </c>
      <c r="O30" s="11">
        <f t="shared" si="2"/>
        <v>50</v>
      </c>
      <c r="P30" s="12">
        <f t="shared" si="3"/>
        <v>0</v>
      </c>
      <c r="Q30" s="13">
        <f t="shared" si="4"/>
        <v>16.670000000000002</v>
      </c>
      <c r="S30" s="11">
        <v>0</v>
      </c>
      <c r="T30" s="12">
        <v>0</v>
      </c>
      <c r="U30" s="13">
        <v>0</v>
      </c>
    </row>
    <row r="31" spans="1:21" ht="15.75" customHeight="1" x14ac:dyDescent="0.2">
      <c r="A31" s="6"/>
      <c r="B31" s="7" t="s">
        <v>37</v>
      </c>
      <c r="C31" s="8">
        <v>2</v>
      </c>
      <c r="D31" s="9">
        <v>4</v>
      </c>
      <c r="E31" s="10">
        <v>6</v>
      </c>
      <c r="F31" s="8">
        <v>1</v>
      </c>
      <c r="G31" s="9">
        <v>0</v>
      </c>
      <c r="H31" s="10">
        <v>1</v>
      </c>
      <c r="I31" s="8">
        <v>1</v>
      </c>
      <c r="J31" s="9">
        <v>4</v>
      </c>
      <c r="K31" s="10">
        <v>5</v>
      </c>
      <c r="L31" s="11">
        <v>50</v>
      </c>
      <c r="M31" s="12">
        <v>0</v>
      </c>
      <c r="N31" s="13">
        <v>16.670000000000002</v>
      </c>
      <c r="O31" s="11">
        <f t="shared" si="2"/>
        <v>50</v>
      </c>
      <c r="P31" s="12">
        <f t="shared" si="3"/>
        <v>0</v>
      </c>
      <c r="Q31" s="13">
        <f t="shared" si="4"/>
        <v>16.670000000000002</v>
      </c>
      <c r="S31" s="11">
        <v>0</v>
      </c>
      <c r="T31" s="12">
        <v>0</v>
      </c>
      <c r="U31" s="13">
        <v>0</v>
      </c>
    </row>
    <row r="32" spans="1:21" ht="15.75" customHeight="1" x14ac:dyDescent="0.2">
      <c r="A32" s="36" t="s">
        <v>38</v>
      </c>
      <c r="B32" s="37"/>
      <c r="C32" s="8">
        <f t="shared" ref="C32:N32" si="8">C33</f>
        <v>3</v>
      </c>
      <c r="D32" s="9">
        <f t="shared" si="8"/>
        <v>2</v>
      </c>
      <c r="E32" s="10">
        <f t="shared" si="8"/>
        <v>5</v>
      </c>
      <c r="F32" s="8">
        <f t="shared" si="8"/>
        <v>1</v>
      </c>
      <c r="G32" s="9">
        <f t="shared" si="8"/>
        <v>0</v>
      </c>
      <c r="H32" s="10">
        <f t="shared" si="8"/>
        <v>1</v>
      </c>
      <c r="I32" s="8">
        <f t="shared" si="8"/>
        <v>2</v>
      </c>
      <c r="J32" s="9">
        <f t="shared" si="8"/>
        <v>2</v>
      </c>
      <c r="K32" s="10">
        <f t="shared" si="8"/>
        <v>4</v>
      </c>
      <c r="L32" s="11">
        <f t="shared" si="8"/>
        <v>33.33</v>
      </c>
      <c r="M32" s="12">
        <f t="shared" si="8"/>
        <v>0</v>
      </c>
      <c r="N32" s="13">
        <f t="shared" si="8"/>
        <v>20</v>
      </c>
      <c r="O32" s="11">
        <f t="shared" si="2"/>
        <v>33.33</v>
      </c>
      <c r="P32" s="12">
        <f t="shared" si="3"/>
        <v>0</v>
      </c>
      <c r="Q32" s="13">
        <f t="shared" si="4"/>
        <v>20</v>
      </c>
      <c r="S32" s="11">
        <v>0</v>
      </c>
      <c r="T32" s="12">
        <v>0</v>
      </c>
      <c r="U32" s="13">
        <v>0</v>
      </c>
    </row>
    <row r="33" spans="1:21" ht="15.75" customHeight="1" x14ac:dyDescent="0.2">
      <c r="A33" s="6"/>
      <c r="B33" s="7" t="s">
        <v>39</v>
      </c>
      <c r="C33" s="8">
        <v>3</v>
      </c>
      <c r="D33" s="9">
        <v>2</v>
      </c>
      <c r="E33" s="10">
        <v>5</v>
      </c>
      <c r="F33" s="8">
        <v>1</v>
      </c>
      <c r="G33" s="9">
        <v>0</v>
      </c>
      <c r="H33" s="10">
        <v>1</v>
      </c>
      <c r="I33" s="8">
        <v>2</v>
      </c>
      <c r="J33" s="9">
        <v>2</v>
      </c>
      <c r="K33" s="10">
        <v>4</v>
      </c>
      <c r="L33" s="11">
        <v>33.33</v>
      </c>
      <c r="M33" s="12">
        <v>0</v>
      </c>
      <c r="N33" s="13">
        <v>20</v>
      </c>
      <c r="O33" s="11">
        <f t="shared" si="2"/>
        <v>33.33</v>
      </c>
      <c r="P33" s="12">
        <f t="shared" si="3"/>
        <v>0</v>
      </c>
      <c r="Q33" s="13">
        <f t="shared" si="4"/>
        <v>20</v>
      </c>
      <c r="S33" s="11">
        <v>0</v>
      </c>
      <c r="T33" s="12">
        <v>0</v>
      </c>
      <c r="U33" s="13">
        <v>0</v>
      </c>
    </row>
    <row r="34" spans="1:21" ht="15.75" customHeight="1" x14ac:dyDescent="0.2">
      <c r="A34" s="36" t="s">
        <v>40</v>
      </c>
      <c r="B34" s="37"/>
      <c r="C34" s="8">
        <f t="shared" ref="C34:N34" si="9">C35</f>
        <v>0</v>
      </c>
      <c r="D34" s="9">
        <f t="shared" si="9"/>
        <v>0</v>
      </c>
      <c r="E34" s="10">
        <f t="shared" si="9"/>
        <v>0</v>
      </c>
      <c r="F34" s="8">
        <f t="shared" si="9"/>
        <v>0</v>
      </c>
      <c r="G34" s="9">
        <f t="shared" si="9"/>
        <v>0</v>
      </c>
      <c r="H34" s="10">
        <f t="shared" si="9"/>
        <v>0</v>
      </c>
      <c r="I34" s="8">
        <f t="shared" si="9"/>
        <v>0</v>
      </c>
      <c r="J34" s="9">
        <f t="shared" si="9"/>
        <v>0</v>
      </c>
      <c r="K34" s="10">
        <f t="shared" si="9"/>
        <v>0</v>
      </c>
      <c r="L34" s="11">
        <f t="shared" si="9"/>
        <v>0</v>
      </c>
      <c r="M34" s="12">
        <f t="shared" si="9"/>
        <v>0</v>
      </c>
      <c r="N34" s="13">
        <f t="shared" si="9"/>
        <v>0</v>
      </c>
      <c r="O34" s="11">
        <f t="shared" si="2"/>
        <v>0</v>
      </c>
      <c r="P34" s="12">
        <f t="shared" si="3"/>
        <v>0</v>
      </c>
      <c r="Q34" s="13">
        <f t="shared" si="4"/>
        <v>0</v>
      </c>
      <c r="S34" s="11">
        <v>0</v>
      </c>
      <c r="T34" s="12">
        <v>0</v>
      </c>
      <c r="U34" s="13">
        <v>0</v>
      </c>
    </row>
    <row r="35" spans="1:21" ht="15.75" customHeight="1" x14ac:dyDescent="0.2">
      <c r="A35" s="6"/>
      <c r="B35" s="7" t="s">
        <v>41</v>
      </c>
      <c r="C35" s="8"/>
      <c r="D35" s="9"/>
      <c r="E35" s="10"/>
      <c r="F35" s="8"/>
      <c r="G35" s="9"/>
      <c r="H35" s="10"/>
      <c r="I35" s="8"/>
      <c r="J35" s="9"/>
      <c r="K35" s="10"/>
      <c r="L35" s="11"/>
      <c r="M35" s="12"/>
      <c r="N35" s="13"/>
      <c r="O35" s="11">
        <f t="shared" si="2"/>
        <v>0</v>
      </c>
      <c r="P35" s="12">
        <f t="shared" si="3"/>
        <v>0</v>
      </c>
      <c r="Q35" s="13">
        <f t="shared" si="4"/>
        <v>0</v>
      </c>
      <c r="S35" s="11">
        <v>0</v>
      </c>
      <c r="T35" s="12">
        <v>0</v>
      </c>
      <c r="U35" s="13">
        <v>0</v>
      </c>
    </row>
    <row r="36" spans="1:21" ht="15.75" customHeight="1" x14ac:dyDescent="0.2">
      <c r="A36" s="36" t="s">
        <v>42</v>
      </c>
      <c r="B36" s="37"/>
      <c r="C36" s="8">
        <f t="shared" ref="C36:N36" si="10">C37</f>
        <v>0</v>
      </c>
      <c r="D36" s="9">
        <f t="shared" si="10"/>
        <v>4</v>
      </c>
      <c r="E36" s="10">
        <f t="shared" si="10"/>
        <v>4</v>
      </c>
      <c r="F36" s="8">
        <f t="shared" si="10"/>
        <v>0</v>
      </c>
      <c r="G36" s="9">
        <f t="shared" si="10"/>
        <v>1</v>
      </c>
      <c r="H36" s="10">
        <f t="shared" si="10"/>
        <v>1</v>
      </c>
      <c r="I36" s="8">
        <f t="shared" si="10"/>
        <v>0</v>
      </c>
      <c r="J36" s="9">
        <f t="shared" si="10"/>
        <v>3</v>
      </c>
      <c r="K36" s="10">
        <f t="shared" si="10"/>
        <v>3</v>
      </c>
      <c r="L36" s="11">
        <f t="shared" si="10"/>
        <v>0</v>
      </c>
      <c r="M36" s="12">
        <f t="shared" si="10"/>
        <v>25</v>
      </c>
      <c r="N36" s="13">
        <f t="shared" si="10"/>
        <v>25</v>
      </c>
      <c r="O36" s="11">
        <f t="shared" si="2"/>
        <v>0</v>
      </c>
      <c r="P36" s="12">
        <f t="shared" si="3"/>
        <v>5</v>
      </c>
      <c r="Q36" s="13">
        <f t="shared" si="4"/>
        <v>8.3299999999999983</v>
      </c>
      <c r="S36" s="11">
        <v>0</v>
      </c>
      <c r="T36" s="12">
        <v>20</v>
      </c>
      <c r="U36" s="13">
        <v>16.670000000000002</v>
      </c>
    </row>
    <row r="37" spans="1:21" ht="15.75" customHeight="1" x14ac:dyDescent="0.2">
      <c r="A37" s="6"/>
      <c r="B37" s="7" t="s">
        <v>43</v>
      </c>
      <c r="C37" s="8">
        <v>0</v>
      </c>
      <c r="D37" s="9">
        <v>4</v>
      </c>
      <c r="E37" s="10">
        <v>4</v>
      </c>
      <c r="F37" s="8">
        <v>0</v>
      </c>
      <c r="G37" s="9">
        <v>1</v>
      </c>
      <c r="H37" s="10">
        <v>1</v>
      </c>
      <c r="I37" s="8">
        <v>0</v>
      </c>
      <c r="J37" s="9">
        <v>3</v>
      </c>
      <c r="K37" s="10">
        <v>3</v>
      </c>
      <c r="L37" s="11">
        <v>0</v>
      </c>
      <c r="M37" s="12">
        <v>25</v>
      </c>
      <c r="N37" s="13">
        <v>25</v>
      </c>
      <c r="O37" s="11">
        <f t="shared" si="2"/>
        <v>0</v>
      </c>
      <c r="P37" s="12">
        <f t="shared" si="3"/>
        <v>5</v>
      </c>
      <c r="Q37" s="13">
        <f t="shared" si="4"/>
        <v>8.3299999999999983</v>
      </c>
      <c r="S37" s="11">
        <v>0</v>
      </c>
      <c r="T37" s="12">
        <v>20</v>
      </c>
      <c r="U37" s="13">
        <v>16.670000000000002</v>
      </c>
    </row>
    <row r="38" spans="1:21" ht="15.75" customHeight="1" x14ac:dyDescent="0.2">
      <c r="A38" s="36" t="s">
        <v>44</v>
      </c>
      <c r="B38" s="37"/>
      <c r="C38" s="8">
        <f t="shared" ref="C38:K38" si="11">SUM(C39:C40)</f>
        <v>4</v>
      </c>
      <c r="D38" s="9">
        <f t="shared" si="11"/>
        <v>6</v>
      </c>
      <c r="E38" s="10">
        <f t="shared" si="11"/>
        <v>10</v>
      </c>
      <c r="F38" s="8">
        <f t="shared" si="11"/>
        <v>0</v>
      </c>
      <c r="G38" s="9">
        <f t="shared" si="11"/>
        <v>0</v>
      </c>
      <c r="H38" s="10">
        <f t="shared" si="11"/>
        <v>0</v>
      </c>
      <c r="I38" s="8">
        <f t="shared" si="11"/>
        <v>4</v>
      </c>
      <c r="J38" s="9">
        <f t="shared" si="11"/>
        <v>6</v>
      </c>
      <c r="K38" s="10">
        <f t="shared" si="11"/>
        <v>10</v>
      </c>
      <c r="L38" s="11">
        <f>ROUND(F38/C38*100,2)</f>
        <v>0</v>
      </c>
      <c r="M38" s="12">
        <f>ROUND(G38/D38*100,2)</f>
        <v>0</v>
      </c>
      <c r="N38" s="13">
        <f>ROUND(H38/E38*100,2)</f>
        <v>0</v>
      </c>
      <c r="O38" s="11">
        <f t="shared" si="2"/>
        <v>0</v>
      </c>
      <c r="P38" s="12">
        <f t="shared" si="3"/>
        <v>0</v>
      </c>
      <c r="Q38" s="13">
        <f t="shared" si="4"/>
        <v>0</v>
      </c>
      <c r="S38" s="11">
        <v>0</v>
      </c>
      <c r="T38" s="12">
        <v>0</v>
      </c>
      <c r="U38" s="13">
        <v>0</v>
      </c>
    </row>
    <row r="39" spans="1:21" ht="15.75" customHeight="1" x14ac:dyDescent="0.2">
      <c r="A39" s="6"/>
      <c r="B39" s="7" t="s">
        <v>45</v>
      </c>
      <c r="C39" s="8">
        <v>3</v>
      </c>
      <c r="D39" s="9">
        <v>4</v>
      </c>
      <c r="E39" s="10">
        <v>7</v>
      </c>
      <c r="F39" s="8">
        <v>0</v>
      </c>
      <c r="G39" s="9">
        <v>0</v>
      </c>
      <c r="H39" s="10">
        <v>0</v>
      </c>
      <c r="I39" s="8">
        <v>3</v>
      </c>
      <c r="J39" s="9">
        <v>4</v>
      </c>
      <c r="K39" s="10">
        <v>7</v>
      </c>
      <c r="L39" s="11">
        <v>0</v>
      </c>
      <c r="M39" s="12">
        <v>0</v>
      </c>
      <c r="N39" s="13">
        <v>0</v>
      </c>
      <c r="O39" s="11">
        <f t="shared" si="2"/>
        <v>0</v>
      </c>
      <c r="P39" s="12">
        <f t="shared" si="3"/>
        <v>0</v>
      </c>
      <c r="Q39" s="13">
        <f t="shared" si="4"/>
        <v>0</v>
      </c>
      <c r="S39" s="11">
        <v>0</v>
      </c>
      <c r="T39" s="12">
        <v>0</v>
      </c>
      <c r="U39" s="13">
        <v>0</v>
      </c>
    </row>
    <row r="40" spans="1:21" ht="15.75" customHeight="1" x14ac:dyDescent="0.2">
      <c r="A40" s="6"/>
      <c r="B40" s="7" t="s">
        <v>46</v>
      </c>
      <c r="C40" s="8">
        <v>1</v>
      </c>
      <c r="D40" s="9">
        <v>2</v>
      </c>
      <c r="E40" s="10">
        <v>3</v>
      </c>
      <c r="F40" s="8">
        <v>0</v>
      </c>
      <c r="G40" s="9">
        <v>0</v>
      </c>
      <c r="H40" s="10">
        <v>0</v>
      </c>
      <c r="I40" s="8">
        <v>1</v>
      </c>
      <c r="J40" s="9">
        <v>2</v>
      </c>
      <c r="K40" s="10">
        <v>3</v>
      </c>
      <c r="L40" s="11">
        <v>0</v>
      </c>
      <c r="M40" s="12">
        <v>0</v>
      </c>
      <c r="N40" s="13">
        <v>0</v>
      </c>
      <c r="O40" s="11">
        <f t="shared" si="2"/>
        <v>0</v>
      </c>
      <c r="P40" s="12">
        <f t="shared" si="3"/>
        <v>0</v>
      </c>
      <c r="Q40" s="13">
        <f t="shared" si="4"/>
        <v>0</v>
      </c>
      <c r="S40" s="11">
        <v>0</v>
      </c>
      <c r="T40" s="12">
        <v>0</v>
      </c>
      <c r="U40" s="13">
        <v>0</v>
      </c>
    </row>
    <row r="41" spans="1:21" ht="15.75" customHeight="1" x14ac:dyDescent="0.2">
      <c r="A41" s="36" t="s">
        <v>47</v>
      </c>
      <c r="B41" s="37"/>
      <c r="C41" s="8">
        <f t="shared" ref="C41:N41" si="12">C42</f>
        <v>1</v>
      </c>
      <c r="D41" s="9">
        <f t="shared" si="12"/>
        <v>2</v>
      </c>
      <c r="E41" s="10">
        <f t="shared" si="12"/>
        <v>3</v>
      </c>
      <c r="F41" s="8">
        <f t="shared" si="12"/>
        <v>0</v>
      </c>
      <c r="G41" s="9">
        <f t="shared" si="12"/>
        <v>0</v>
      </c>
      <c r="H41" s="10">
        <f t="shared" si="12"/>
        <v>0</v>
      </c>
      <c r="I41" s="8">
        <f t="shared" si="12"/>
        <v>1</v>
      </c>
      <c r="J41" s="9">
        <f t="shared" si="12"/>
        <v>2</v>
      </c>
      <c r="K41" s="10">
        <f t="shared" si="12"/>
        <v>3</v>
      </c>
      <c r="L41" s="11">
        <f t="shared" si="12"/>
        <v>0</v>
      </c>
      <c r="M41" s="12">
        <f t="shared" si="12"/>
        <v>0</v>
      </c>
      <c r="N41" s="13">
        <f t="shared" si="12"/>
        <v>0</v>
      </c>
      <c r="O41" s="11">
        <f t="shared" si="2"/>
        <v>0</v>
      </c>
      <c r="P41" s="12">
        <f t="shared" si="3"/>
        <v>0</v>
      </c>
      <c r="Q41" s="13">
        <f t="shared" si="4"/>
        <v>0</v>
      </c>
      <c r="S41" s="11">
        <v>0</v>
      </c>
      <c r="T41" s="12">
        <v>0</v>
      </c>
      <c r="U41" s="13">
        <v>0</v>
      </c>
    </row>
    <row r="42" spans="1:21" ht="15.75" customHeight="1" x14ac:dyDescent="0.2">
      <c r="A42" s="6"/>
      <c r="B42" s="7" t="s">
        <v>48</v>
      </c>
      <c r="C42" s="8">
        <v>1</v>
      </c>
      <c r="D42" s="9">
        <v>2</v>
      </c>
      <c r="E42" s="10">
        <v>3</v>
      </c>
      <c r="F42" s="8">
        <v>0</v>
      </c>
      <c r="G42" s="9">
        <v>0</v>
      </c>
      <c r="H42" s="10">
        <v>0</v>
      </c>
      <c r="I42" s="8">
        <v>1</v>
      </c>
      <c r="J42" s="9">
        <v>2</v>
      </c>
      <c r="K42" s="10">
        <v>3</v>
      </c>
      <c r="L42" s="11">
        <v>0</v>
      </c>
      <c r="M42" s="12">
        <v>0</v>
      </c>
      <c r="N42" s="13">
        <v>0</v>
      </c>
      <c r="O42" s="11">
        <f t="shared" si="2"/>
        <v>0</v>
      </c>
      <c r="P42" s="12">
        <f t="shared" si="3"/>
        <v>0</v>
      </c>
      <c r="Q42" s="13">
        <f t="shared" si="4"/>
        <v>0</v>
      </c>
      <c r="S42" s="11">
        <v>0</v>
      </c>
      <c r="T42" s="12">
        <v>0</v>
      </c>
      <c r="U42" s="13">
        <v>0</v>
      </c>
    </row>
    <row r="43" spans="1:21" ht="15.75" customHeight="1" x14ac:dyDescent="0.2">
      <c r="A43" s="36" t="s">
        <v>49</v>
      </c>
      <c r="B43" s="37"/>
      <c r="C43" s="8">
        <f t="shared" ref="C43:K43" si="13">SUM(C44:C45)</f>
        <v>9</v>
      </c>
      <c r="D43" s="9">
        <f t="shared" si="13"/>
        <v>12</v>
      </c>
      <c r="E43" s="10">
        <f t="shared" si="13"/>
        <v>21</v>
      </c>
      <c r="F43" s="8">
        <f t="shared" si="13"/>
        <v>1</v>
      </c>
      <c r="G43" s="9">
        <f t="shared" si="13"/>
        <v>0</v>
      </c>
      <c r="H43" s="10">
        <f t="shared" si="13"/>
        <v>1</v>
      </c>
      <c r="I43" s="8">
        <f t="shared" si="13"/>
        <v>8</v>
      </c>
      <c r="J43" s="9">
        <f t="shared" si="13"/>
        <v>12</v>
      </c>
      <c r="K43" s="10">
        <f t="shared" si="13"/>
        <v>20</v>
      </c>
      <c r="L43" s="11">
        <f>ROUND(F43/C43*100,2)</f>
        <v>11.11</v>
      </c>
      <c r="M43" s="12">
        <f>ROUND(G43/D43*100,2)</f>
        <v>0</v>
      </c>
      <c r="N43" s="13">
        <f>ROUND(H43/E43*100,2)</f>
        <v>4.76</v>
      </c>
      <c r="O43" s="11">
        <f t="shared" si="2"/>
        <v>1.1099999999999994</v>
      </c>
      <c r="P43" s="12">
        <f t="shared" si="3"/>
        <v>0</v>
      </c>
      <c r="Q43" s="13">
        <f t="shared" si="4"/>
        <v>0.41000000000000014</v>
      </c>
      <c r="S43" s="11">
        <v>10</v>
      </c>
      <c r="T43" s="12">
        <v>0</v>
      </c>
      <c r="U43" s="13">
        <v>4.3499999999999996</v>
      </c>
    </row>
    <row r="44" spans="1:21" ht="15.75" customHeight="1" x14ac:dyDescent="0.2">
      <c r="A44" s="6"/>
      <c r="B44" s="7" t="s">
        <v>50</v>
      </c>
      <c r="C44" s="8">
        <v>1</v>
      </c>
      <c r="D44" s="9">
        <v>1</v>
      </c>
      <c r="E44" s="10">
        <v>2</v>
      </c>
      <c r="F44" s="8">
        <v>1</v>
      </c>
      <c r="G44" s="9">
        <v>0</v>
      </c>
      <c r="H44" s="10">
        <v>1</v>
      </c>
      <c r="I44" s="8">
        <v>0</v>
      </c>
      <c r="J44" s="9">
        <v>1</v>
      </c>
      <c r="K44" s="10">
        <v>1</v>
      </c>
      <c r="L44" s="11">
        <v>100</v>
      </c>
      <c r="M44" s="12">
        <v>0</v>
      </c>
      <c r="N44" s="13">
        <v>50</v>
      </c>
      <c r="O44" s="11">
        <f t="shared" si="2"/>
        <v>50</v>
      </c>
      <c r="P44" s="12">
        <f t="shared" si="3"/>
        <v>0</v>
      </c>
      <c r="Q44" s="13">
        <f t="shared" si="4"/>
        <v>25</v>
      </c>
      <c r="S44" s="11">
        <v>50</v>
      </c>
      <c r="T44" s="12">
        <v>0</v>
      </c>
      <c r="U44" s="13">
        <v>25</v>
      </c>
    </row>
    <row r="45" spans="1:21" ht="15.75" customHeight="1" x14ac:dyDescent="0.2">
      <c r="A45" s="6"/>
      <c r="B45" s="7" t="s">
        <v>51</v>
      </c>
      <c r="C45" s="8">
        <v>8</v>
      </c>
      <c r="D45" s="9">
        <v>11</v>
      </c>
      <c r="E45" s="10">
        <v>19</v>
      </c>
      <c r="F45" s="8">
        <v>0</v>
      </c>
      <c r="G45" s="9">
        <v>0</v>
      </c>
      <c r="H45" s="10">
        <v>0</v>
      </c>
      <c r="I45" s="8">
        <v>8</v>
      </c>
      <c r="J45" s="9">
        <v>11</v>
      </c>
      <c r="K45" s="10">
        <v>19</v>
      </c>
      <c r="L45" s="11">
        <v>0</v>
      </c>
      <c r="M45" s="12">
        <v>0</v>
      </c>
      <c r="N45" s="13">
        <v>0</v>
      </c>
      <c r="O45" s="11">
        <f t="shared" si="2"/>
        <v>0</v>
      </c>
      <c r="P45" s="12">
        <f t="shared" si="3"/>
        <v>0</v>
      </c>
      <c r="Q45" s="13">
        <f t="shared" si="4"/>
        <v>0</v>
      </c>
      <c r="S45" s="11">
        <v>0</v>
      </c>
      <c r="T45" s="12">
        <v>0</v>
      </c>
      <c r="U45" s="13">
        <v>0</v>
      </c>
    </row>
    <row r="46" spans="1:21" ht="15.75" customHeight="1" x14ac:dyDescent="0.2">
      <c r="A46" s="36" t="s">
        <v>52</v>
      </c>
      <c r="B46" s="37"/>
      <c r="C46" s="8">
        <f t="shared" ref="C46:N46" si="14">C47</f>
        <v>7</v>
      </c>
      <c r="D46" s="9">
        <f t="shared" si="14"/>
        <v>10</v>
      </c>
      <c r="E46" s="10">
        <f t="shared" si="14"/>
        <v>17</v>
      </c>
      <c r="F46" s="8">
        <f t="shared" si="14"/>
        <v>1</v>
      </c>
      <c r="G46" s="9">
        <f t="shared" si="14"/>
        <v>1</v>
      </c>
      <c r="H46" s="10">
        <f t="shared" si="14"/>
        <v>2</v>
      </c>
      <c r="I46" s="8">
        <f t="shared" si="14"/>
        <v>6</v>
      </c>
      <c r="J46" s="9">
        <f t="shared" si="14"/>
        <v>9</v>
      </c>
      <c r="K46" s="10">
        <f t="shared" si="14"/>
        <v>15</v>
      </c>
      <c r="L46" s="11">
        <f t="shared" si="14"/>
        <v>14.29</v>
      </c>
      <c r="M46" s="12">
        <f t="shared" si="14"/>
        <v>10</v>
      </c>
      <c r="N46" s="13">
        <f t="shared" si="14"/>
        <v>11.76</v>
      </c>
      <c r="O46" s="11">
        <f t="shared" si="2"/>
        <v>14.29</v>
      </c>
      <c r="P46" s="12">
        <f t="shared" si="3"/>
        <v>10</v>
      </c>
      <c r="Q46" s="13">
        <f t="shared" si="4"/>
        <v>11.76</v>
      </c>
      <c r="S46" s="11">
        <v>0</v>
      </c>
      <c r="T46" s="12">
        <v>0</v>
      </c>
      <c r="U46" s="13">
        <v>0</v>
      </c>
    </row>
    <row r="47" spans="1:21" ht="15.75" customHeight="1" thickBot="1" x14ac:dyDescent="0.25">
      <c r="A47" s="17"/>
      <c r="B47" s="18" t="s">
        <v>53</v>
      </c>
      <c r="C47" s="19">
        <v>7</v>
      </c>
      <c r="D47" s="20">
        <v>10</v>
      </c>
      <c r="E47" s="21">
        <v>17</v>
      </c>
      <c r="F47" s="19">
        <v>1</v>
      </c>
      <c r="G47" s="20">
        <v>1</v>
      </c>
      <c r="H47" s="21">
        <v>2</v>
      </c>
      <c r="I47" s="19">
        <v>6</v>
      </c>
      <c r="J47" s="20">
        <v>9</v>
      </c>
      <c r="K47" s="21">
        <v>15</v>
      </c>
      <c r="L47" s="22">
        <v>14.29</v>
      </c>
      <c r="M47" s="23">
        <v>10</v>
      </c>
      <c r="N47" s="24">
        <v>11.76</v>
      </c>
      <c r="O47" s="22">
        <f t="shared" si="2"/>
        <v>14.29</v>
      </c>
      <c r="P47" s="23">
        <f t="shared" si="3"/>
        <v>10</v>
      </c>
      <c r="Q47" s="24">
        <f t="shared" si="4"/>
        <v>11.76</v>
      </c>
      <c r="S47" s="22">
        <v>0</v>
      </c>
      <c r="T47" s="23">
        <v>0</v>
      </c>
      <c r="U47" s="24">
        <v>0</v>
      </c>
    </row>
    <row r="48" spans="1:21" ht="15.75" customHeight="1" thickTop="1" x14ac:dyDescent="0.2">
      <c r="A48" s="36" t="s">
        <v>54</v>
      </c>
      <c r="B48" s="37"/>
      <c r="C48" s="8">
        <f t="shared" ref="C48:N48" si="15">C7</f>
        <v>105</v>
      </c>
      <c r="D48" s="9">
        <f t="shared" si="15"/>
        <v>231</v>
      </c>
      <c r="E48" s="10">
        <f t="shared" si="15"/>
        <v>336</v>
      </c>
      <c r="F48" s="8">
        <f t="shared" si="15"/>
        <v>32</v>
      </c>
      <c r="G48" s="9">
        <f t="shared" si="15"/>
        <v>63</v>
      </c>
      <c r="H48" s="10">
        <f t="shared" si="15"/>
        <v>95</v>
      </c>
      <c r="I48" s="8">
        <f t="shared" si="15"/>
        <v>73</v>
      </c>
      <c r="J48" s="9">
        <f t="shared" si="15"/>
        <v>168</v>
      </c>
      <c r="K48" s="10">
        <f t="shared" si="15"/>
        <v>241</v>
      </c>
      <c r="L48" s="11">
        <f t="shared" si="15"/>
        <v>30.48</v>
      </c>
      <c r="M48" s="12">
        <f t="shared" si="15"/>
        <v>27.27</v>
      </c>
      <c r="N48" s="13">
        <f t="shared" si="15"/>
        <v>28.27</v>
      </c>
      <c r="O48" s="11" t="s">
        <v>55</v>
      </c>
      <c r="P48" s="12" t="s">
        <v>55</v>
      </c>
      <c r="Q48" s="13" t="s">
        <v>55</v>
      </c>
      <c r="S48" s="11"/>
      <c r="T48" s="12"/>
      <c r="U48" s="13"/>
    </row>
    <row r="49" spans="1:21" ht="15.75" customHeight="1" x14ac:dyDescent="0.2">
      <c r="A49" s="36" t="s">
        <v>56</v>
      </c>
      <c r="B49" s="37"/>
      <c r="C49" s="8">
        <f t="shared" ref="C49:K49" si="16">SUM(C12:C25)</f>
        <v>191</v>
      </c>
      <c r="D49" s="9">
        <f t="shared" si="16"/>
        <v>323</v>
      </c>
      <c r="E49" s="10">
        <f t="shared" si="16"/>
        <v>514</v>
      </c>
      <c r="F49" s="8">
        <f t="shared" si="16"/>
        <v>30</v>
      </c>
      <c r="G49" s="9">
        <f>SUM(G12:G25)</f>
        <v>48</v>
      </c>
      <c r="H49" s="10">
        <f t="shared" si="16"/>
        <v>78</v>
      </c>
      <c r="I49" s="8">
        <f t="shared" si="16"/>
        <v>161</v>
      </c>
      <c r="J49" s="9">
        <f t="shared" si="16"/>
        <v>275</v>
      </c>
      <c r="K49" s="10">
        <f t="shared" si="16"/>
        <v>436</v>
      </c>
      <c r="L49" s="11">
        <f t="shared" ref="L49:N51" si="17">ROUND(F49/C49*100,2)</f>
        <v>15.71</v>
      </c>
      <c r="M49" s="12">
        <f t="shared" si="17"/>
        <v>14.86</v>
      </c>
      <c r="N49" s="13">
        <f t="shared" si="17"/>
        <v>15.18</v>
      </c>
      <c r="O49" s="11" t="s">
        <v>55</v>
      </c>
      <c r="P49" s="12" t="s">
        <v>55</v>
      </c>
      <c r="Q49" s="13" t="s">
        <v>55</v>
      </c>
      <c r="S49" s="11"/>
      <c r="T49" s="12"/>
      <c r="U49" s="13"/>
    </row>
    <row r="50" spans="1:21" ht="15.75" customHeight="1" x14ac:dyDescent="0.2">
      <c r="A50" s="36" t="s">
        <v>57</v>
      </c>
      <c r="B50" s="37"/>
      <c r="C50" s="8">
        <f t="shared" ref="C50:K50" si="18">C26+C28+C30+C32+C34+C36+C38+C41+C43+C46</f>
        <v>30</v>
      </c>
      <c r="D50" s="9">
        <f t="shared" si="18"/>
        <v>55</v>
      </c>
      <c r="E50" s="10">
        <f t="shared" si="18"/>
        <v>85</v>
      </c>
      <c r="F50" s="8">
        <f t="shared" si="18"/>
        <v>5</v>
      </c>
      <c r="G50" s="9">
        <f t="shared" si="18"/>
        <v>6</v>
      </c>
      <c r="H50" s="10">
        <f t="shared" si="18"/>
        <v>11</v>
      </c>
      <c r="I50" s="8">
        <f t="shared" si="18"/>
        <v>25</v>
      </c>
      <c r="J50" s="9">
        <f t="shared" si="18"/>
        <v>49</v>
      </c>
      <c r="K50" s="10">
        <f t="shared" si="18"/>
        <v>74</v>
      </c>
      <c r="L50" s="11">
        <f t="shared" si="17"/>
        <v>16.670000000000002</v>
      </c>
      <c r="M50" s="12">
        <f t="shared" si="17"/>
        <v>10.91</v>
      </c>
      <c r="N50" s="13">
        <f t="shared" si="17"/>
        <v>12.94</v>
      </c>
      <c r="O50" s="11" t="s">
        <v>55</v>
      </c>
      <c r="P50" s="12" t="s">
        <v>55</v>
      </c>
      <c r="Q50" s="13" t="s">
        <v>55</v>
      </c>
      <c r="S50" s="11"/>
      <c r="T50" s="12"/>
      <c r="U50" s="13"/>
    </row>
    <row r="51" spans="1:21" ht="15.75" customHeight="1" thickBot="1" x14ac:dyDescent="0.25">
      <c r="A51" s="34" t="s">
        <v>58</v>
      </c>
      <c r="B51" s="35"/>
      <c r="C51" s="25">
        <f t="shared" ref="C51:K51" si="19">SUM(C48:C50)</f>
        <v>326</v>
      </c>
      <c r="D51" s="26">
        <f t="shared" si="19"/>
        <v>609</v>
      </c>
      <c r="E51" s="27">
        <f t="shared" si="19"/>
        <v>935</v>
      </c>
      <c r="F51" s="25">
        <f t="shared" si="19"/>
        <v>67</v>
      </c>
      <c r="G51" s="26">
        <f t="shared" si="19"/>
        <v>117</v>
      </c>
      <c r="H51" s="27">
        <f t="shared" si="19"/>
        <v>184</v>
      </c>
      <c r="I51" s="25">
        <f t="shared" si="19"/>
        <v>259</v>
      </c>
      <c r="J51" s="26">
        <f t="shared" si="19"/>
        <v>492</v>
      </c>
      <c r="K51" s="27">
        <f t="shared" si="19"/>
        <v>751</v>
      </c>
      <c r="L51" s="28">
        <f t="shared" si="17"/>
        <v>20.55</v>
      </c>
      <c r="M51" s="29">
        <f t="shared" si="17"/>
        <v>19.21</v>
      </c>
      <c r="N51" s="30">
        <f t="shared" si="17"/>
        <v>19.68</v>
      </c>
      <c r="O51" s="28">
        <f>L51-S51</f>
        <v>8.1300000000000008</v>
      </c>
      <c r="P51" s="29">
        <f t="shared" ref="P51:Q51" si="20">M51-T51</f>
        <v>7.3000000000000007</v>
      </c>
      <c r="Q51" s="30">
        <f t="shared" si="20"/>
        <v>7.59</v>
      </c>
      <c r="S51" s="28">
        <v>12.42</v>
      </c>
      <c r="T51" s="29">
        <v>11.91</v>
      </c>
      <c r="U51" s="30">
        <v>12.09</v>
      </c>
    </row>
  </sheetData>
  <mergeCells count="38">
    <mergeCell ref="A4:B4"/>
    <mergeCell ref="E2:K2"/>
    <mergeCell ref="G3:I3"/>
    <mergeCell ref="A5:B6"/>
    <mergeCell ref="C5:E5"/>
    <mergeCell ref="F5:H5"/>
    <mergeCell ref="I5:K5"/>
    <mergeCell ref="L5:N5"/>
    <mergeCell ref="O5:Q5"/>
    <mergeCell ref="A7:B7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30:B30"/>
    <mergeCell ref="A32:B32"/>
    <mergeCell ref="A34:B34"/>
    <mergeCell ref="A36:B36"/>
    <mergeCell ref="A38:B38"/>
    <mergeCell ref="A41:B41"/>
    <mergeCell ref="A51:B51"/>
    <mergeCell ref="A43:B43"/>
    <mergeCell ref="A46:B46"/>
    <mergeCell ref="A48:B48"/>
    <mergeCell ref="A49:B49"/>
    <mergeCell ref="A50:B50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85" fitToHeight="0" orientation="landscape" r:id="rId1"/>
  <headerFooter alignWithMargins="0">
    <oddHeader>&amp;R14時30分発表</oddHeader>
    <oddFooter xml:space="preserve">&amp;C&amp;"IPAmj明朝,標準"&amp;9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国内＋在外</vt:lpstr>
      <vt:lpstr>国内</vt:lpstr>
      <vt:lpstr>在外</vt:lpstr>
      <vt:lpstr>国内!Print_Area</vt:lpstr>
      <vt:lpstr>'国内＋在外'!Print_Area</vt:lpstr>
      <vt:lpstr>在外!Print_Area</vt:lpstr>
      <vt:lpstr>国内!Print_Titles</vt:lpstr>
      <vt:lpstr>'国内＋在外'!Print_Titles</vt:lpstr>
      <vt:lpstr>在外!Print_Titles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根岸　悠大</dc:creator>
  <cp:lastModifiedBy>前川　和也</cp:lastModifiedBy>
  <cp:lastPrinted>2026-02-09T05:42:23Z</cp:lastPrinted>
  <dcterms:created xsi:type="dcterms:W3CDTF">2023-04-17T21:08:26Z</dcterms:created>
  <dcterms:modified xsi:type="dcterms:W3CDTF">2026-02-09T05:42:52Z</dcterms:modified>
</cp:coreProperties>
</file>