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72.17.51.6\介護保険推進班\◎R7国の経済対策補正\06_県要綱案の作成＜村田主事担当＞\06_交付要綱制定・施行(0305)\"/>
    </mc:Choice>
  </mc:AlternateContent>
  <xr:revisionPtr revIDLastSave="0" documentId="13_ncr:1_{030C1486-02CE-45AA-8C30-CD99DFDAC700}" xr6:coauthVersionLast="47" xr6:coauthVersionMax="47" xr10:uidLastSave="{00000000-0000-0000-0000-000000000000}"/>
  <bookViews>
    <workbookView xWindow="-20610" yWindow="-75" windowWidth="20730" windowHeight="11040" xr2:uid="{00000000-000D-0000-FFFF-FFFF00000000}"/>
  </bookViews>
  <sheets>
    <sheet name="(はじめにお読み下さい)申請書の使い方" sheetId="30" r:id="rId1"/>
    <sheet name="申請書" sheetId="20" r:id="rId2"/>
    <sheet name="申請額一覧" sheetId="29" r:id="rId3"/>
    <sheet name="個票1" sheetId="19" r:id="rId4"/>
    <sheet name="金融機関口座情報" sheetId="32" r:id="rId5"/>
    <sheet name="県転記用シート" sheetId="34" state="hidden" r:id="rId6"/>
    <sheet name="単価表" sheetId="28" state="hidden" r:id="rId7"/>
    <sheet name="リスト" sheetId="31" state="hidden" r:id="rId8"/>
  </sheets>
  <definedNames>
    <definedName name="_xlnm.Print_Area" localSheetId="4">金融機関口座情報!$A$2:$Y$27</definedName>
    <definedName name="_xlnm.Print_Area" localSheetId="5">県転記用シート!$B$1:$AM$19</definedName>
    <definedName name="_xlnm.Print_Area" localSheetId="3">個票1!$A$1:$AM$55</definedName>
    <definedName name="_xlnm.Print_Area" localSheetId="2">申請額一覧!$B$1:$K$19</definedName>
    <definedName name="_xlnm.Print_Area" localSheetId="1">申請書!$A$1:$AM$42</definedName>
    <definedName name="_xlnm.Print_Area" localSheetId="6">単価表!$A$1:$K$103</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9" l="1"/>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AD5" i="34"/>
  <c r="AC5" i="34"/>
  <c r="AB5" i="34"/>
  <c r="AA5" i="34"/>
  <c r="Z5" i="34"/>
  <c r="Y5" i="34"/>
  <c r="X5" i="34"/>
  <c r="W5" i="34"/>
  <c r="V5" i="34"/>
  <c r="U5" i="34"/>
  <c r="T5" i="34"/>
  <c r="S5" i="34"/>
  <c r="R5" i="34"/>
  <c r="Q5" i="34"/>
  <c r="P5" i="34"/>
  <c r="B105" i="34"/>
  <c r="B104" i="34"/>
  <c r="B103" i="34"/>
  <c r="B102" i="34"/>
  <c r="B101" i="34"/>
  <c r="B100" i="34"/>
  <c r="B99" i="34"/>
  <c r="B98" i="34"/>
  <c r="B97" i="34"/>
  <c r="B96" i="34"/>
  <c r="B95" i="34"/>
  <c r="B94" i="34"/>
  <c r="B93" i="34"/>
  <c r="B92" i="34"/>
  <c r="B91" i="34"/>
  <c r="B90" i="34"/>
  <c r="B89" i="34"/>
  <c r="B88" i="34"/>
  <c r="B87" i="34"/>
  <c r="B86" i="34"/>
  <c r="B85"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O5" i="34"/>
  <c r="N5" i="34"/>
  <c r="M5" i="34"/>
  <c r="L5" i="34"/>
  <c r="F5" i="34"/>
  <c r="H5" i="34"/>
  <c r="G5" i="34"/>
  <c r="D5" i="34"/>
  <c r="E5" i="34"/>
  <c r="C5" i="34"/>
  <c r="AK21" i="34"/>
  <c r="I13" i="29"/>
  <c r="AL70" i="34"/>
  <c r="J7" i="29"/>
  <c r="AL74" i="34"/>
  <c r="J50" i="29"/>
  <c r="AL100" i="34"/>
  <c r="J23" i="29"/>
  <c r="AK83" i="34"/>
  <c r="AL68" i="34"/>
  <c r="J21" i="29"/>
  <c r="J37" i="29"/>
  <c r="AK69" i="34"/>
  <c r="I26" i="29"/>
  <c r="AK84" i="34"/>
  <c r="J34" i="29"/>
  <c r="AL71" i="34"/>
  <c r="AK57" i="34"/>
  <c r="AL103" i="34"/>
  <c r="AK24" i="34"/>
  <c r="AK73" i="34"/>
  <c r="AL28" i="34"/>
  <c r="I34" i="29"/>
  <c r="I31" i="29"/>
  <c r="AK103" i="34"/>
  <c r="AK79" i="34"/>
  <c r="J14" i="29"/>
  <c r="AL29" i="34"/>
  <c r="I23" i="29"/>
  <c r="AL64" i="34"/>
  <c r="AK62" i="34"/>
  <c r="I43" i="29"/>
  <c r="AL20" i="34"/>
  <c r="AL105" i="34"/>
  <c r="I49" i="29"/>
  <c r="I28" i="29"/>
  <c r="AK92" i="34"/>
  <c r="J18" i="29"/>
  <c r="AL66" i="34"/>
  <c r="AK99" i="34"/>
  <c r="AL85" i="34"/>
  <c r="AK10" i="34"/>
  <c r="I51" i="29"/>
  <c r="AK14" i="34"/>
  <c r="AK51" i="34"/>
  <c r="I16" i="29"/>
  <c r="AK80" i="34"/>
  <c r="I12" i="29"/>
  <c r="AL97" i="34"/>
  <c r="I41" i="29"/>
  <c r="AK96" i="34"/>
  <c r="AL30" i="34"/>
  <c r="AL80" i="34"/>
  <c r="J53" i="29"/>
  <c r="J9" i="29"/>
  <c r="AL25" i="34"/>
  <c r="I19" i="29"/>
  <c r="AK76" i="34"/>
  <c r="AK29" i="34"/>
  <c r="AL98" i="34"/>
  <c r="AK11" i="34"/>
  <c r="AL86" i="34"/>
  <c r="AL51" i="34"/>
  <c r="AK97" i="34"/>
  <c r="AL43" i="34"/>
  <c r="AK39" i="34"/>
  <c r="I30" i="29"/>
  <c r="I47" i="29"/>
  <c r="AK81" i="34"/>
  <c r="AL102" i="34"/>
  <c r="AK66" i="34"/>
  <c r="AK35" i="34"/>
  <c r="I14" i="29"/>
  <c r="AL39" i="34"/>
  <c r="AL53" i="34"/>
  <c r="AK12" i="34"/>
  <c r="AL14" i="34"/>
  <c r="AK89" i="34"/>
  <c r="AK13" i="34"/>
  <c r="AL84" i="34"/>
  <c r="J28" i="29"/>
  <c r="J27" i="29"/>
  <c r="AL92" i="34"/>
  <c r="AK59" i="34"/>
  <c r="AL56" i="34"/>
  <c r="AK26" i="34"/>
  <c r="J40" i="29"/>
  <c r="AL17" i="34"/>
  <c r="AK37" i="34"/>
  <c r="AL73" i="34"/>
  <c r="AL40" i="34"/>
  <c r="AK63" i="34"/>
  <c r="J8" i="29"/>
  <c r="AK91" i="34"/>
  <c r="I10" i="29"/>
  <c r="AK9" i="34"/>
  <c r="I48" i="29"/>
  <c r="AL48" i="34"/>
  <c r="J22" i="29"/>
  <c r="AL62" i="34"/>
  <c r="J26" i="29"/>
  <c r="AK34" i="34"/>
  <c r="AL78" i="34"/>
  <c r="I50" i="29"/>
  <c r="J29" i="29"/>
  <c r="AK32" i="34"/>
  <c r="AL21" i="34"/>
  <c r="AL69" i="34"/>
  <c r="AL95" i="34"/>
  <c r="AK7" i="34"/>
  <c r="AK87" i="34"/>
  <c r="AK33" i="34"/>
  <c r="J15" i="29"/>
  <c r="AK78" i="34"/>
  <c r="J43" i="29"/>
  <c r="AL75" i="34"/>
  <c r="I42" i="29"/>
  <c r="AK54" i="34"/>
  <c r="I7" i="29"/>
  <c r="I45" i="29"/>
  <c r="AL34" i="34"/>
  <c r="J30" i="29"/>
  <c r="AL36" i="34"/>
  <c r="J10" i="29"/>
  <c r="AL52" i="34"/>
  <c r="AK53" i="34"/>
  <c r="AL18" i="34"/>
  <c r="AK74" i="34"/>
  <c r="J49" i="29"/>
  <c r="I36" i="29"/>
  <c r="AL63" i="34"/>
  <c r="J16" i="29"/>
  <c r="AK100" i="34"/>
  <c r="AK42" i="34"/>
  <c r="I54" i="29"/>
  <c r="I24" i="29"/>
  <c r="AL10" i="34"/>
  <c r="J45" i="29"/>
  <c r="AL26" i="34"/>
  <c r="I20" i="29"/>
  <c r="AL32" i="34"/>
  <c r="J33" i="29"/>
  <c r="AL35" i="34"/>
  <c r="AK8" i="34"/>
  <c r="AL23" i="34"/>
  <c r="AL58" i="34"/>
  <c r="AL87" i="34"/>
  <c r="AK72" i="34"/>
  <c r="AL67" i="34"/>
  <c r="AK88" i="34"/>
  <c r="AK55" i="34"/>
  <c r="I21" i="29"/>
  <c r="J6" i="29"/>
  <c r="AK93" i="34"/>
  <c r="AK18" i="34"/>
  <c r="AK43" i="34"/>
  <c r="I9" i="29"/>
  <c r="AK56" i="34"/>
  <c r="I38" i="29"/>
  <c r="AK47" i="34"/>
  <c r="AL99" i="34"/>
  <c r="I35" i="29"/>
  <c r="AL44" i="34"/>
  <c r="J54" i="29"/>
  <c r="I17" i="29"/>
  <c r="I22" i="29"/>
  <c r="J42" i="29"/>
  <c r="I52" i="29"/>
  <c r="AL11" i="34"/>
  <c r="J25" i="29"/>
  <c r="AK49" i="34"/>
  <c r="AL57" i="34"/>
  <c r="AK25" i="34"/>
  <c r="AL42" i="34"/>
  <c r="AK90" i="34"/>
  <c r="AK105" i="34"/>
  <c r="J52" i="29"/>
  <c r="I40" i="29"/>
  <c r="J47" i="29"/>
  <c r="AK17" i="34"/>
  <c r="AL41" i="34"/>
  <c r="AL13" i="34"/>
  <c r="J35" i="29"/>
  <c r="AL31" i="34"/>
  <c r="AK95" i="34"/>
  <c r="AL89" i="34"/>
  <c r="AK71" i="34"/>
  <c r="AL16" i="34"/>
  <c r="AK41" i="34"/>
  <c r="AK31" i="34"/>
  <c r="I11" i="29"/>
  <c r="AL72" i="34"/>
  <c r="AK70" i="34"/>
  <c r="AK23" i="34"/>
  <c r="AK104" i="34"/>
  <c r="AL94" i="34"/>
  <c r="J19" i="29"/>
  <c r="J11" i="29"/>
  <c r="J12" i="29"/>
  <c r="AK46" i="34"/>
  <c r="AL37" i="34"/>
  <c r="J32" i="29"/>
  <c r="AK38" i="34"/>
  <c r="AK86" i="34"/>
  <c r="AL24" i="34"/>
  <c r="J36" i="29"/>
  <c r="J24" i="29"/>
  <c r="AK27" i="34"/>
  <c r="AK45" i="34"/>
  <c r="AL82" i="34"/>
  <c r="AK48" i="34"/>
  <c r="AL15" i="34"/>
  <c r="AK85" i="34"/>
  <c r="AL93" i="34"/>
  <c r="AK64" i="34"/>
  <c r="I39" i="29"/>
  <c r="AK101" i="34"/>
  <c r="I18" i="29"/>
  <c r="I44" i="29"/>
  <c r="AK19" i="34"/>
  <c r="AK44" i="34"/>
  <c r="AL33" i="34"/>
  <c r="J31" i="29"/>
  <c r="AL61" i="34"/>
  <c r="AL76" i="34"/>
  <c r="I32" i="29"/>
  <c r="AL59" i="34"/>
  <c r="AK60" i="34"/>
  <c r="AK67" i="34"/>
  <c r="AL9" i="34"/>
  <c r="J48" i="29"/>
  <c r="J41" i="29"/>
  <c r="AL101" i="34"/>
  <c r="AL49" i="34"/>
  <c r="AL91" i="34"/>
  <c r="AK94" i="34"/>
  <c r="AL46" i="34"/>
  <c r="AK36" i="34"/>
  <c r="AL90" i="34"/>
  <c r="AK15" i="34"/>
  <c r="AL81" i="34"/>
  <c r="AK52" i="34"/>
  <c r="I27" i="29"/>
  <c r="I6" i="29"/>
  <c r="AK77" i="34"/>
  <c r="AK65" i="34"/>
  <c r="AL88" i="34"/>
  <c r="J13" i="29"/>
  <c r="AL47" i="34"/>
  <c r="AL38" i="34"/>
  <c r="I53" i="29"/>
  <c r="AK102" i="34"/>
  <c r="J51" i="29"/>
  <c r="AL83" i="34"/>
  <c r="I33" i="29"/>
  <c r="I46" i="29"/>
  <c r="AL8" i="34"/>
  <c r="AK75" i="34"/>
  <c r="I37" i="29"/>
  <c r="AL65" i="34"/>
  <c r="J38" i="29"/>
  <c r="AL79" i="34"/>
  <c r="AK82" i="34"/>
  <c r="AL50" i="34"/>
  <c r="AK61" i="34"/>
  <c r="AL54" i="34"/>
  <c r="AK98" i="34"/>
  <c r="AK68" i="34"/>
  <c r="I15" i="29"/>
  <c r="AK28" i="34"/>
  <c r="AK16" i="34"/>
  <c r="AL60" i="34"/>
  <c r="J44" i="29"/>
  <c r="AK20" i="34"/>
  <c r="AL12" i="34"/>
  <c r="AL45" i="34"/>
  <c r="AK50" i="34"/>
  <c r="I25" i="29"/>
  <c r="J20" i="29"/>
  <c r="J46" i="29"/>
  <c r="AL7" i="34"/>
  <c r="J39" i="29"/>
  <c r="AL104" i="34"/>
  <c r="J17" i="29"/>
  <c r="AL22" i="34"/>
  <c r="AL77" i="34"/>
  <c r="AL27" i="34"/>
  <c r="AK58" i="34"/>
  <c r="AK40" i="34"/>
  <c r="I8" i="29"/>
  <c r="AL55" i="34"/>
  <c r="AL96" i="34"/>
  <c r="AL19" i="34"/>
  <c r="AK22" i="34"/>
  <c r="I29" i="29"/>
  <c r="AK30" i="34"/>
  <c r="A11" i="30" l="1"/>
  <c r="A6" i="30"/>
  <c r="A7" i="30"/>
  <c r="K40" i="29" l="1"/>
  <c r="H40" i="29" s="1"/>
  <c r="K22" i="29"/>
  <c r="H22" i="29" s="1"/>
  <c r="K45" i="29"/>
  <c r="H45" i="29" s="1"/>
  <c r="K34" i="29"/>
  <c r="H34" i="29" s="1"/>
  <c r="K48" i="29"/>
  <c r="H48" i="29" s="1"/>
  <c r="K21" i="29"/>
  <c r="H21" i="29" s="1"/>
  <c r="K52" i="29"/>
  <c r="H52" i="29" s="1"/>
  <c r="K42" i="29"/>
  <c r="H42" i="29" s="1"/>
  <c r="K46" i="29"/>
  <c r="H46" i="29" s="1"/>
  <c r="K51" i="29"/>
  <c r="H51" i="29" s="1"/>
  <c r="K29" i="29"/>
  <c r="H29" i="29" s="1"/>
  <c r="K35" i="29"/>
  <c r="H35" i="29" s="1"/>
  <c r="K33" i="29"/>
  <c r="H33" i="29" s="1"/>
  <c r="K27" i="29"/>
  <c r="H27" i="29" s="1"/>
  <c r="K28" i="29"/>
  <c r="H28" i="29" s="1"/>
  <c r="K23" i="29"/>
  <c r="H23" i="29" s="1"/>
  <c r="K39" i="29"/>
  <c r="H39" i="29" s="1"/>
  <c r="K53" i="29"/>
  <c r="H53" i="29" s="1"/>
  <c r="AD45" i="19"/>
  <c r="AI45" i="19" s="1"/>
  <c r="AD25" i="19"/>
  <c r="H53" i="19"/>
  <c r="J5" i="29"/>
  <c r="AL6" i="34"/>
  <c r="AI84" i="34"/>
  <c r="AE87" i="34"/>
  <c r="AH34" i="34"/>
  <c r="F26" i="29"/>
  <c r="AF93" i="34"/>
  <c r="E50" i="29"/>
  <c r="AG32" i="34"/>
  <c r="AG75" i="34"/>
  <c r="AG95" i="34"/>
  <c r="D52" i="29"/>
  <c r="AH64" i="34"/>
  <c r="G50" i="29"/>
  <c r="F27" i="29"/>
  <c r="AE100" i="34"/>
  <c r="E52" i="29"/>
  <c r="AH38" i="34"/>
  <c r="AE81" i="34"/>
  <c r="AH81" i="34"/>
  <c r="AG77" i="34"/>
  <c r="AI43" i="34"/>
  <c r="AI50" i="34"/>
  <c r="AF89" i="34"/>
  <c r="AH16" i="34"/>
  <c r="AI32" i="34"/>
  <c r="AF32" i="34"/>
  <c r="E53" i="29"/>
  <c r="AH22" i="34"/>
  <c r="F34" i="29"/>
  <c r="AI69" i="34"/>
  <c r="AI23" i="34"/>
  <c r="AI91" i="34"/>
  <c r="AG22" i="34"/>
  <c r="E22" i="29"/>
  <c r="D39" i="29"/>
  <c r="F40" i="29"/>
  <c r="AH51" i="34"/>
  <c r="AI101" i="34"/>
  <c r="AG39" i="34"/>
  <c r="AF60" i="34"/>
  <c r="C21" i="29"/>
  <c r="G45" i="29"/>
  <c r="AF38" i="34"/>
  <c r="AI67" i="34"/>
  <c r="AI66" i="34"/>
  <c r="AI45" i="34"/>
  <c r="G39" i="29"/>
  <c r="AE45" i="34"/>
  <c r="AF33" i="34"/>
  <c r="AH45" i="34"/>
  <c r="G52" i="29"/>
  <c r="AI75" i="34"/>
  <c r="AI15" i="34"/>
  <c r="AE75" i="34"/>
  <c r="C33" i="29"/>
  <c r="AG10" i="34"/>
  <c r="AH28" i="34"/>
  <c r="AF63" i="34"/>
  <c r="AE32" i="34"/>
  <c r="AE60" i="34"/>
  <c r="AE22" i="34"/>
  <c r="AE63" i="34"/>
  <c r="AH75" i="34"/>
  <c r="AG45" i="34"/>
  <c r="AH63" i="34"/>
  <c r="AF9" i="34"/>
  <c r="AH48" i="34"/>
  <c r="AG15" i="34"/>
  <c r="D46" i="29"/>
  <c r="G26" i="29"/>
  <c r="AI102" i="34"/>
  <c r="AG67" i="34"/>
  <c r="AG69" i="34"/>
  <c r="AG57" i="34"/>
  <c r="AF16" i="34"/>
  <c r="F53" i="29"/>
  <c r="G27" i="29"/>
  <c r="AG60" i="34"/>
  <c r="AI16" i="34"/>
  <c r="AF51" i="34"/>
  <c r="AH84" i="34"/>
  <c r="AG27" i="34"/>
  <c r="AH11" i="34"/>
  <c r="AI39" i="34"/>
  <c r="AG50" i="34"/>
  <c r="AI17" i="34"/>
  <c r="AH87" i="34"/>
  <c r="AI64" i="34"/>
  <c r="E45" i="29"/>
  <c r="AI63" i="34"/>
  <c r="G40" i="29"/>
  <c r="AG16" i="34"/>
  <c r="AH17" i="34"/>
  <c r="AF81" i="34"/>
  <c r="C50" i="29"/>
  <c r="E28" i="29"/>
  <c r="AH50" i="34"/>
  <c r="AI34" i="34"/>
  <c r="AF69" i="34"/>
  <c r="G46" i="29"/>
  <c r="AI38" i="34"/>
  <c r="AH43" i="34"/>
  <c r="AF87" i="34"/>
  <c r="AI51" i="34"/>
  <c r="AI28" i="34"/>
  <c r="F45" i="29"/>
  <c r="F22" i="29"/>
  <c r="F21" i="29"/>
  <c r="AI33" i="34"/>
  <c r="AG55" i="34"/>
  <c r="AF22" i="34"/>
  <c r="C52" i="29"/>
  <c r="E34" i="29"/>
  <c r="AF27" i="34"/>
  <c r="D42" i="29"/>
  <c r="AI73" i="34"/>
  <c r="AF75" i="34"/>
  <c r="C40" i="29"/>
  <c r="E21" i="29"/>
  <c r="AI10" i="34"/>
  <c r="AH40" i="34"/>
  <c r="AE69" i="34"/>
  <c r="AI11" i="34"/>
  <c r="AH100" i="34"/>
  <c r="AG65" i="34"/>
  <c r="AH73" i="34"/>
  <c r="F52" i="29"/>
  <c r="AE9" i="34"/>
  <c r="AH80" i="34"/>
  <c r="AI80" i="34"/>
  <c r="AG91" i="34"/>
  <c r="AH58" i="34"/>
  <c r="AG101" i="34"/>
  <c r="G34" i="29"/>
  <c r="AG23" i="34"/>
  <c r="E26" i="29"/>
  <c r="AF100" i="34"/>
  <c r="AH69" i="34"/>
  <c r="AH27" i="34"/>
  <c r="AH9" i="34"/>
  <c r="AF67" i="34"/>
  <c r="E46" i="29"/>
  <c r="D27" i="29"/>
  <c r="AF84" i="34"/>
  <c r="AI60" i="34"/>
  <c r="D21" i="29"/>
  <c r="F46" i="29"/>
  <c r="AI87" i="34"/>
  <c r="E39" i="29"/>
  <c r="AE15" i="34"/>
  <c r="AG51" i="34"/>
  <c r="AH55" i="34"/>
  <c r="AF91" i="34"/>
  <c r="G29" i="29"/>
  <c r="AI24" i="34"/>
  <c r="AI27" i="34"/>
  <c r="D40" i="29"/>
  <c r="AG68" i="34"/>
  <c r="G35" i="29"/>
  <c r="AH39" i="34"/>
  <c r="AH33" i="34"/>
  <c r="AG84" i="34"/>
  <c r="D50" i="29"/>
  <c r="AH23" i="34"/>
  <c r="AF68" i="34"/>
  <c r="AE93" i="34"/>
  <c r="AH67" i="34"/>
  <c r="F50" i="29"/>
  <c r="AF55" i="34"/>
  <c r="G21" i="29"/>
  <c r="AH10" i="34"/>
  <c r="AF45" i="34"/>
  <c r="AG87" i="34"/>
  <c r="G33" i="29"/>
  <c r="AH60" i="34"/>
  <c r="AI88" i="34"/>
  <c r="AF57" i="34"/>
  <c r="AF15" i="34"/>
  <c r="AG93" i="34"/>
  <c r="AG38" i="34"/>
  <c r="AG73" i="34"/>
  <c r="AF10" i="34"/>
  <c r="E27" i="29"/>
  <c r="AH15" i="34"/>
  <c r="AI81" i="34"/>
  <c r="AG43" i="34"/>
  <c r="AG63" i="34"/>
  <c r="AE57" i="34"/>
  <c r="AH32" i="34"/>
  <c r="G22" i="29"/>
  <c r="AF43" i="34"/>
  <c r="AE84" i="34"/>
  <c r="AE38" i="34"/>
  <c r="AH101" i="34"/>
  <c r="AG81" i="34"/>
  <c r="AG48" i="34"/>
  <c r="F39" i="29"/>
  <c r="AI55" i="34"/>
  <c r="AI40" i="34"/>
  <c r="AI22" i="34"/>
  <c r="G28" i="29"/>
  <c r="AI9" i="34"/>
  <c r="C26" i="29"/>
  <c r="C42" i="29"/>
  <c r="F28" i="29"/>
  <c r="C39" i="29"/>
  <c r="AF19" i="34"/>
  <c r="E33" i="29"/>
  <c r="AG9" i="34"/>
  <c r="F32" i="29"/>
  <c r="AE51" i="34"/>
  <c r="F33" i="29"/>
  <c r="AH57" i="34"/>
  <c r="AI100" i="34"/>
  <c r="AI93" i="34"/>
  <c r="C27" i="29"/>
  <c r="AG100" i="34"/>
  <c r="E40" i="29"/>
  <c r="D33" i="29"/>
  <c r="AI57" i="34"/>
  <c r="AF39" i="34"/>
  <c r="G53" i="29"/>
  <c r="C46" i="29"/>
  <c r="AH88" i="34"/>
  <c r="AH91" i="34"/>
  <c r="G23" i="29"/>
  <c r="AG33" i="34"/>
  <c r="D26" i="29"/>
  <c r="AH93" i="34"/>
  <c r="AM80" i="34" l="1"/>
  <c r="AJ80" i="34" s="1"/>
  <c r="AM10" i="34"/>
  <c r="AJ10" i="34" s="1"/>
  <c r="AM25" i="34"/>
  <c r="AJ25" i="34" s="1"/>
  <c r="AM15" i="34"/>
  <c r="AJ15" i="34" s="1"/>
  <c r="AM93" i="34"/>
  <c r="AJ93" i="34" s="1"/>
  <c r="AM18" i="34"/>
  <c r="AJ18" i="34" s="1"/>
  <c r="AM58" i="34"/>
  <c r="AJ58" i="34" s="1"/>
  <c r="AM29" i="34"/>
  <c r="AJ29" i="34" s="1"/>
  <c r="AM51" i="34"/>
  <c r="AJ51" i="34" s="1"/>
  <c r="AM50" i="34"/>
  <c r="AJ50" i="34" s="1"/>
  <c r="AM11" i="34"/>
  <c r="AJ11" i="34" s="1"/>
  <c r="AM9" i="34"/>
  <c r="AJ9" i="34" s="1"/>
  <c r="AM45" i="34"/>
  <c r="AJ45" i="34" s="1"/>
  <c r="AM39" i="34"/>
  <c r="AJ39" i="34" s="1"/>
  <c r="AM32" i="34"/>
  <c r="AJ32" i="34" s="1"/>
  <c r="AM27" i="34"/>
  <c r="AJ27" i="34" s="1"/>
  <c r="AM84" i="34"/>
  <c r="AJ84" i="34" s="1"/>
  <c r="AM87" i="34"/>
  <c r="AJ87" i="34" s="1"/>
  <c r="AM63" i="34"/>
  <c r="AJ63" i="34" s="1"/>
  <c r="AM38" i="34"/>
  <c r="AJ38" i="34" s="1"/>
  <c r="AM12" i="34"/>
  <c r="AJ12" i="34" s="1"/>
  <c r="AM28" i="34"/>
  <c r="AJ28" i="34" s="1"/>
  <c r="AM40" i="34"/>
  <c r="AJ40" i="34" s="1"/>
  <c r="AM57" i="34"/>
  <c r="AJ57" i="34" s="1"/>
  <c r="AM103" i="34"/>
  <c r="AJ103" i="34" s="1"/>
  <c r="AM16" i="34"/>
  <c r="AJ16" i="34" s="1"/>
  <c r="AM68" i="34"/>
  <c r="AJ68" i="34" s="1"/>
  <c r="AM67" i="34"/>
  <c r="AJ67" i="34" s="1"/>
  <c r="AM73" i="34"/>
  <c r="AJ73" i="34" s="1"/>
  <c r="AM69" i="34"/>
  <c r="AJ69" i="34" s="1"/>
  <c r="AM91" i="34"/>
  <c r="AJ91" i="34" s="1"/>
  <c r="AM43" i="34"/>
  <c r="AJ43" i="34" s="1"/>
  <c r="AM35" i="34"/>
  <c r="AJ35" i="34" s="1"/>
  <c r="AM88" i="34"/>
  <c r="AJ88" i="34" s="1"/>
  <c r="AM22" i="34"/>
  <c r="AJ22" i="34" s="1"/>
  <c r="AM60" i="34"/>
  <c r="AJ60" i="34" s="1"/>
  <c r="AM17" i="34"/>
  <c r="AJ17" i="34" s="1"/>
  <c r="AM53" i="34"/>
  <c r="AJ53" i="34" s="1"/>
  <c r="AM34" i="34"/>
  <c r="AJ34" i="34" s="1"/>
  <c r="AM95" i="34"/>
  <c r="AJ95" i="34" s="1"/>
  <c r="AM101" i="34"/>
  <c r="AJ101" i="34" s="1"/>
  <c r="AM33" i="34"/>
  <c r="AJ33" i="34" s="1"/>
  <c r="AM81" i="34"/>
  <c r="AJ81" i="34" s="1"/>
  <c r="AM64" i="34"/>
  <c r="AJ64" i="34" s="1"/>
  <c r="AM100" i="34"/>
  <c r="AJ100" i="34" s="1"/>
  <c r="AM23" i="34"/>
  <c r="AJ23" i="34" s="1"/>
  <c r="AM46" i="34"/>
  <c r="AJ46" i="34" s="1"/>
  <c r="AM102" i="34"/>
  <c r="AJ102" i="34" s="1"/>
  <c r="AM75" i="34"/>
  <c r="AJ75" i="34" s="1"/>
  <c r="AM24" i="34"/>
  <c r="AJ24" i="34" s="1"/>
  <c r="AM41" i="34"/>
  <c r="AJ41" i="34" s="1"/>
  <c r="AM66" i="34"/>
  <c r="AJ66" i="34" s="1"/>
  <c r="AM71" i="34"/>
  <c r="AJ71" i="34" s="1"/>
  <c r="H42" i="19"/>
  <c r="B19" i="29"/>
  <c r="B18" i="29"/>
  <c r="B17" i="29"/>
  <c r="B16" i="29"/>
  <c r="B15" i="29"/>
  <c r="B14" i="29"/>
  <c r="B13" i="29"/>
  <c r="B12" i="29"/>
  <c r="B11" i="29"/>
  <c r="B10" i="29"/>
  <c r="B9" i="29"/>
  <c r="B8" i="29"/>
  <c r="B7" i="29"/>
  <c r="B6" i="29"/>
  <c r="B5" i="29"/>
  <c r="G54" i="29"/>
  <c r="AF59" i="34"/>
  <c r="AI59" i="34"/>
  <c r="C30" i="29"/>
  <c r="AF44" i="34"/>
  <c r="E35" i="29"/>
  <c r="AH74" i="34"/>
  <c r="E32" i="29"/>
  <c r="AE28" i="34"/>
  <c r="E11" i="29"/>
  <c r="AE42" i="34"/>
  <c r="AE46" i="34"/>
  <c r="AE43" i="34"/>
  <c r="AH18" i="34"/>
  <c r="AF101" i="34"/>
  <c r="AI92" i="34"/>
  <c r="E36" i="29"/>
  <c r="D23" i="29"/>
  <c r="AH96" i="34"/>
  <c r="C44" i="29"/>
  <c r="G12" i="29"/>
  <c r="AE13" i="34"/>
  <c r="AI31" i="34"/>
  <c r="AI71" i="34"/>
  <c r="F25" i="29"/>
  <c r="AI83" i="34"/>
  <c r="F37" i="29"/>
  <c r="AH104" i="34"/>
  <c r="E14" i="29"/>
  <c r="E24" i="29"/>
  <c r="AE103" i="34"/>
  <c r="AG17" i="34"/>
  <c r="AF85" i="34"/>
  <c r="AG12" i="34"/>
  <c r="AH102" i="34"/>
  <c r="AH89" i="34"/>
  <c r="E16" i="29"/>
  <c r="AF18" i="34"/>
  <c r="AE33" i="34"/>
  <c r="AG18" i="34"/>
  <c r="AI103" i="34"/>
  <c r="C47" i="29"/>
  <c r="AF52" i="34"/>
  <c r="C28" i="29"/>
  <c r="AE67" i="34"/>
  <c r="AF23" i="34"/>
  <c r="G19" i="29"/>
  <c r="AH70" i="34"/>
  <c r="AH99" i="34"/>
  <c r="AE79" i="34"/>
  <c r="G49" i="29"/>
  <c r="AH105" i="34"/>
  <c r="D20" i="29"/>
  <c r="AF66" i="34"/>
  <c r="AF94" i="34"/>
  <c r="AI65" i="34"/>
  <c r="E37" i="29"/>
  <c r="D45" i="29"/>
  <c r="AF34" i="34"/>
  <c r="AG89" i="34"/>
  <c r="F29" i="29"/>
  <c r="G5" i="29"/>
  <c r="AI62" i="34"/>
  <c r="F51" i="29"/>
  <c r="AH25" i="34"/>
  <c r="AH37" i="34"/>
  <c r="AE86" i="34"/>
  <c r="AG78" i="34"/>
  <c r="AI46" i="34"/>
  <c r="AE94" i="34"/>
  <c r="C41" i="29"/>
  <c r="AI18" i="34"/>
  <c r="F23" i="29"/>
  <c r="AH65" i="34"/>
  <c r="AF29" i="34"/>
  <c r="AH41" i="34"/>
  <c r="AH29" i="34"/>
  <c r="D35" i="29"/>
  <c r="AG102" i="34"/>
  <c r="C36" i="29"/>
  <c r="E7" i="29"/>
  <c r="AI96" i="34"/>
  <c r="AF76" i="34"/>
  <c r="AF62" i="34"/>
  <c r="AG97" i="34"/>
  <c r="AG71" i="34"/>
  <c r="AF65" i="34"/>
  <c r="AH12" i="34"/>
  <c r="AI68" i="34"/>
  <c r="AF83" i="34"/>
  <c r="AF77" i="34"/>
  <c r="AI76" i="34"/>
  <c r="AF72" i="34"/>
  <c r="AG59" i="34"/>
  <c r="AF37" i="34"/>
  <c r="AG70" i="34"/>
  <c r="AG36" i="34"/>
  <c r="AF30" i="34"/>
  <c r="AE17" i="34"/>
  <c r="AG92" i="34"/>
  <c r="AE56" i="34"/>
  <c r="AG105" i="34"/>
  <c r="E54" i="29"/>
  <c r="AF82" i="34"/>
  <c r="AE39" i="34"/>
  <c r="AH54" i="34"/>
  <c r="G38" i="29"/>
  <c r="E29" i="29"/>
  <c r="AG103" i="34"/>
  <c r="AF31" i="34"/>
  <c r="AG14" i="34"/>
  <c r="AF96" i="34"/>
  <c r="AG49" i="34"/>
  <c r="E42" i="29"/>
  <c r="C29" i="29"/>
  <c r="C20" i="29"/>
  <c r="AH47" i="34"/>
  <c r="AE61" i="34"/>
  <c r="D38" i="29"/>
  <c r="AH59" i="34"/>
  <c r="AE19" i="34"/>
  <c r="AH30" i="34"/>
  <c r="C22" i="29"/>
  <c r="G11" i="29"/>
  <c r="AF78" i="34"/>
  <c r="AE49" i="34"/>
  <c r="AF28" i="34"/>
  <c r="AI82" i="34"/>
  <c r="AG94" i="34"/>
  <c r="AI19" i="34"/>
  <c r="AG88" i="34"/>
  <c r="AH82" i="34"/>
  <c r="D54" i="29"/>
  <c r="AG8" i="34"/>
  <c r="AH42" i="34"/>
  <c r="D47" i="29"/>
  <c r="AG80" i="34"/>
  <c r="AE27" i="34"/>
  <c r="AE88" i="34"/>
  <c r="AH95" i="34"/>
  <c r="AF79" i="34"/>
  <c r="AE26" i="34"/>
  <c r="AF24" i="34"/>
  <c r="AE53" i="34"/>
  <c r="AI78" i="34"/>
  <c r="AH78" i="34"/>
  <c r="E18" i="29"/>
  <c r="C32" i="29"/>
  <c r="AG41" i="34"/>
  <c r="G36" i="29"/>
  <c r="AE95" i="34"/>
  <c r="AH14" i="34"/>
  <c r="AH6" i="34"/>
  <c r="C54" i="29"/>
  <c r="AH77" i="34"/>
  <c r="E44" i="29"/>
  <c r="C23" i="29"/>
  <c r="AH13" i="34"/>
  <c r="G51" i="29"/>
  <c r="AI36" i="34"/>
  <c r="AF46" i="34"/>
  <c r="AH7" i="34"/>
  <c r="AH71" i="34"/>
  <c r="AE44" i="34"/>
  <c r="AI54" i="34"/>
  <c r="D29" i="29"/>
  <c r="G17" i="29"/>
  <c r="F44" i="29"/>
  <c r="AF49" i="34"/>
  <c r="AI8" i="34"/>
  <c r="AE24" i="34"/>
  <c r="D22" i="29"/>
  <c r="AH26" i="34"/>
  <c r="AI58" i="34"/>
  <c r="AG53" i="34"/>
  <c r="G44" i="29"/>
  <c r="E48" i="29"/>
  <c r="AI70" i="34"/>
  <c r="AF8" i="34"/>
  <c r="AF12" i="34"/>
  <c r="AG86" i="34"/>
  <c r="AE29" i="34"/>
  <c r="G47" i="29"/>
  <c r="AI74" i="34"/>
  <c r="D34" i="29"/>
  <c r="AE89" i="34"/>
  <c r="AI105" i="34"/>
  <c r="AF71" i="34"/>
  <c r="AI12" i="34"/>
  <c r="AH86" i="34"/>
  <c r="D48" i="29"/>
  <c r="G20" i="29"/>
  <c r="AF54" i="34"/>
  <c r="AG56" i="34"/>
  <c r="AI48" i="34"/>
  <c r="AE90" i="34"/>
  <c r="F30" i="29"/>
  <c r="AG66" i="34"/>
  <c r="AG29" i="34"/>
  <c r="AI79" i="34"/>
  <c r="E19" i="29"/>
  <c r="AI14" i="34"/>
  <c r="AH76" i="34"/>
  <c r="AE64" i="34"/>
  <c r="E25" i="29"/>
  <c r="AE18" i="34"/>
  <c r="AE104" i="34"/>
  <c r="AG21" i="34"/>
  <c r="AH85" i="34"/>
  <c r="G41" i="29"/>
  <c r="AF103" i="34"/>
  <c r="AI98" i="34"/>
  <c r="D28" i="29"/>
  <c r="AI20" i="34"/>
  <c r="AI53" i="34"/>
  <c r="AF80" i="34"/>
  <c r="C31" i="29"/>
  <c r="AH61" i="34"/>
  <c r="G14" i="29"/>
  <c r="D44" i="29"/>
  <c r="F41" i="29"/>
  <c r="AE68" i="34"/>
  <c r="AF26" i="34"/>
  <c r="AI104" i="34"/>
  <c r="AG85" i="34"/>
  <c r="D31" i="29"/>
  <c r="AE58" i="34"/>
  <c r="F36" i="29"/>
  <c r="E31" i="29"/>
  <c r="AF105" i="34"/>
  <c r="AF58" i="34"/>
  <c r="F43" i="29"/>
  <c r="G37" i="29"/>
  <c r="G10" i="29"/>
  <c r="AG20" i="34"/>
  <c r="AE66" i="34"/>
  <c r="AH21" i="34"/>
  <c r="C35" i="29"/>
  <c r="AH52" i="34"/>
  <c r="AI41" i="34"/>
  <c r="E43" i="29"/>
  <c r="AF64" i="34"/>
  <c r="AF102" i="34"/>
  <c r="AE55" i="34"/>
  <c r="AI35" i="34"/>
  <c r="AG79" i="34"/>
  <c r="AG24" i="34"/>
  <c r="E9" i="29"/>
  <c r="AE85" i="34"/>
  <c r="AE41" i="34"/>
  <c r="AF73" i="34"/>
  <c r="D25" i="29"/>
  <c r="AF42" i="34"/>
  <c r="AG11" i="34"/>
  <c r="AE23" i="34"/>
  <c r="AI26" i="34"/>
  <c r="AE50" i="34"/>
  <c r="AI44" i="34"/>
  <c r="AG30" i="34"/>
  <c r="AF11" i="34"/>
  <c r="AH103" i="34"/>
  <c r="E13" i="29"/>
  <c r="AI47" i="34"/>
  <c r="C49" i="29"/>
  <c r="AE54" i="34"/>
  <c r="G42" i="29"/>
  <c r="F31" i="29"/>
  <c r="AF74" i="34"/>
  <c r="AH46" i="34"/>
  <c r="AF14" i="34"/>
  <c r="AF13" i="34"/>
  <c r="AG76" i="34"/>
  <c r="AF47" i="34"/>
  <c r="AI13" i="34"/>
  <c r="G43" i="29"/>
  <c r="AI90" i="34"/>
  <c r="AE31" i="34"/>
  <c r="AG64" i="34"/>
  <c r="E20" i="29"/>
  <c r="AF40" i="34"/>
  <c r="G31" i="29"/>
  <c r="AE21" i="34"/>
  <c r="C24" i="29"/>
  <c r="AG7" i="34"/>
  <c r="F47" i="29"/>
  <c r="G48" i="29"/>
  <c r="AH24" i="34"/>
  <c r="E51" i="29"/>
  <c r="E17" i="29"/>
  <c r="AE47" i="34"/>
  <c r="AF50" i="34"/>
  <c r="D32" i="29"/>
  <c r="AE98" i="34"/>
  <c r="D37" i="29"/>
  <c r="AE48" i="34"/>
  <c r="AE7" i="34"/>
  <c r="AG37" i="34"/>
  <c r="AE80" i="34"/>
  <c r="AE34" i="34"/>
  <c r="AH62" i="34"/>
  <c r="AH36" i="34"/>
  <c r="AG74" i="34"/>
  <c r="AF97" i="34"/>
  <c r="AF7" i="34"/>
  <c r="AE11" i="34"/>
  <c r="AH92" i="34"/>
  <c r="G9" i="29"/>
  <c r="AF6" i="34"/>
  <c r="AH56" i="34"/>
  <c r="E30" i="29"/>
  <c r="AH66" i="34"/>
  <c r="AE99" i="34"/>
  <c r="AG61" i="34"/>
  <c r="D30" i="29"/>
  <c r="AH53" i="34"/>
  <c r="AG44" i="34"/>
  <c r="AI42" i="34"/>
  <c r="G24" i="29"/>
  <c r="E12" i="29"/>
  <c r="E38" i="29"/>
  <c r="C37" i="29"/>
  <c r="AH94" i="34"/>
  <c r="AF90" i="34"/>
  <c r="AE73" i="34"/>
  <c r="F42" i="29"/>
  <c r="AI89" i="34"/>
  <c r="AE91" i="34"/>
  <c r="AG99" i="34"/>
  <c r="AI52" i="34"/>
  <c r="AG6" i="34"/>
  <c r="AE30" i="34"/>
  <c r="E41" i="29"/>
  <c r="AE102" i="34"/>
  <c r="AF48" i="34"/>
  <c r="AH19" i="34"/>
  <c r="AE14" i="34"/>
  <c r="AH97" i="34"/>
  <c r="AG28" i="34"/>
  <c r="AI30" i="34"/>
  <c r="AG104" i="34"/>
  <c r="AI25" i="34"/>
  <c r="AG72" i="34"/>
  <c r="C34" i="29"/>
  <c r="D36" i="29"/>
  <c r="AI85" i="34"/>
  <c r="C53" i="29"/>
  <c r="AH79" i="34"/>
  <c r="AI99" i="34"/>
  <c r="AF25" i="34"/>
  <c r="AE76" i="34"/>
  <c r="AE96" i="34"/>
  <c r="AF61" i="34"/>
  <c r="AF95" i="34"/>
  <c r="AH8" i="34"/>
  <c r="AE8" i="34"/>
  <c r="AF17" i="34"/>
  <c r="AF20" i="34"/>
  <c r="AI29" i="34"/>
  <c r="AF86" i="34"/>
  <c r="AI77" i="34"/>
  <c r="E23" i="29"/>
  <c r="F49" i="29"/>
  <c r="E47" i="29"/>
  <c r="AE77" i="34"/>
  <c r="AE6" i="34"/>
  <c r="AI86" i="34"/>
  <c r="AI61" i="34"/>
  <c r="AE40" i="34"/>
  <c r="D53" i="29"/>
  <c r="AE20" i="34"/>
  <c r="AF99" i="34"/>
  <c r="E6" i="29"/>
  <c r="AI49" i="34"/>
  <c r="AE71" i="34"/>
  <c r="AF70" i="34"/>
  <c r="AG96" i="34"/>
  <c r="AF92" i="34"/>
  <c r="AH68" i="34"/>
  <c r="E10" i="29"/>
  <c r="AE82" i="34"/>
  <c r="AG98" i="34"/>
  <c r="AI21" i="34"/>
  <c r="AE70" i="34"/>
  <c r="AE37" i="34"/>
  <c r="AE12" i="34"/>
  <c r="G30" i="29"/>
  <c r="AE74" i="34"/>
  <c r="G18" i="29"/>
  <c r="AH72" i="34"/>
  <c r="AI56" i="34"/>
  <c r="AH49" i="34"/>
  <c r="E15" i="29"/>
  <c r="D41" i="29"/>
  <c r="D43" i="29"/>
  <c r="C43" i="29"/>
  <c r="AH83" i="34"/>
  <c r="AE83" i="34"/>
  <c r="G7" i="29"/>
  <c r="AG62" i="34"/>
  <c r="D24" i="29"/>
  <c r="C51" i="29"/>
  <c r="AE101" i="34"/>
  <c r="G8" i="29"/>
  <c r="AH31" i="34"/>
  <c r="AG13" i="34"/>
  <c r="AE36" i="34"/>
  <c r="AF98" i="34"/>
  <c r="AH44" i="34"/>
  <c r="C38" i="29"/>
  <c r="AE78" i="34"/>
  <c r="AE16" i="34"/>
  <c r="AG54" i="34"/>
  <c r="G25" i="29"/>
  <c r="F48" i="29"/>
  <c r="AE52" i="34"/>
  <c r="AG83" i="34"/>
  <c r="C48" i="29"/>
  <c r="AE72" i="34"/>
  <c r="AG31" i="34"/>
  <c r="AF41" i="34"/>
  <c r="AG52" i="34"/>
  <c r="AE10" i="34"/>
  <c r="G32" i="29"/>
  <c r="AE97" i="34"/>
  <c r="AI7" i="34"/>
  <c r="AG58" i="34"/>
  <c r="AE62" i="34"/>
  <c r="AG90" i="34"/>
  <c r="AG40" i="34"/>
  <c r="AI37" i="34"/>
  <c r="AF88" i="34"/>
  <c r="D49" i="29"/>
  <c r="C45" i="29"/>
  <c r="G16" i="29"/>
  <c r="AG19" i="34"/>
  <c r="C25" i="29"/>
  <c r="E8" i="29"/>
  <c r="AF53" i="34"/>
  <c r="F35" i="29"/>
  <c r="E49" i="29"/>
  <c r="AF35" i="34"/>
  <c r="AE25" i="34"/>
  <c r="AG35" i="34"/>
  <c r="F24" i="29"/>
  <c r="AF56" i="34"/>
  <c r="AH20" i="34"/>
  <c r="AI94" i="34"/>
  <c r="AH35" i="34"/>
  <c r="AH90" i="34"/>
  <c r="G13" i="29"/>
  <c r="AG26" i="34"/>
  <c r="F38" i="29"/>
  <c r="AI6" i="34"/>
  <c r="AH98" i="34"/>
  <c r="AG25" i="34"/>
  <c r="AG47" i="34"/>
  <c r="AI97" i="34"/>
  <c r="AF36" i="34"/>
  <c r="AG34" i="34"/>
  <c r="AG46" i="34"/>
  <c r="AE105" i="34"/>
  <c r="G6" i="29"/>
  <c r="AI95" i="34"/>
  <c r="D51" i="29"/>
  <c r="AG42" i="34"/>
  <c r="F54" i="29"/>
  <c r="F20" i="29"/>
  <c r="AE92" i="34"/>
  <c r="AE65" i="34"/>
  <c r="AF21" i="34"/>
  <c r="AE59" i="34"/>
  <c r="G15" i="29"/>
  <c r="AE35" i="34"/>
  <c r="AI72" i="34"/>
  <c r="AG82" i="34"/>
  <c r="AF104" i="34"/>
  <c r="AM30" i="34" l="1"/>
  <c r="AJ30" i="34" s="1"/>
  <c r="K24" i="29"/>
  <c r="H24" i="29" s="1"/>
  <c r="K49" i="29"/>
  <c r="H49" i="29" s="1"/>
  <c r="AM47" i="34"/>
  <c r="AJ47" i="34" s="1"/>
  <c r="K32" i="29"/>
  <c r="H32" i="29" s="1"/>
  <c r="K50" i="29"/>
  <c r="H50" i="29" s="1"/>
  <c r="K54" i="29"/>
  <c r="H54" i="29" s="1"/>
  <c r="AM49" i="34"/>
  <c r="AJ49" i="34" s="1"/>
  <c r="AM105" i="34"/>
  <c r="AJ105" i="34" s="1"/>
  <c r="AM79" i="34"/>
  <c r="AJ79" i="34" s="1"/>
  <c r="AM97" i="34"/>
  <c r="AJ97" i="34" s="1"/>
  <c r="AM82" i="34"/>
  <c r="AJ82" i="34" s="1"/>
  <c r="AM26" i="34"/>
  <c r="AJ26" i="34" s="1"/>
  <c r="AM90" i="34"/>
  <c r="AJ90" i="34" s="1"/>
  <c r="K38" i="29"/>
  <c r="H38" i="29" s="1"/>
  <c r="AM20" i="34"/>
  <c r="AJ20" i="34" s="1"/>
  <c r="K30" i="29"/>
  <c r="H30" i="29" s="1"/>
  <c r="AM78" i="34"/>
  <c r="AJ78" i="34" s="1"/>
  <c r="AM52" i="34"/>
  <c r="AJ52" i="34" s="1"/>
  <c r="K36" i="29"/>
  <c r="H36" i="29" s="1"/>
  <c r="AM62" i="34"/>
  <c r="AJ62" i="34" s="1"/>
  <c r="AM89" i="34"/>
  <c r="AJ89" i="34" s="1"/>
  <c r="AM76" i="34"/>
  <c r="AJ76" i="34" s="1"/>
  <c r="AM85" i="34"/>
  <c r="AJ85" i="34" s="1"/>
  <c r="K43" i="29"/>
  <c r="H43" i="29" s="1"/>
  <c r="AM37" i="34"/>
  <c r="AJ37" i="34" s="1"/>
  <c r="AM21" i="34"/>
  <c r="AJ21" i="34" s="1"/>
  <c r="AM99" i="34"/>
  <c r="AJ99" i="34" s="1"/>
  <c r="K37" i="29"/>
  <c r="H37" i="29" s="1"/>
  <c r="AM65" i="34"/>
  <c r="AJ65" i="34" s="1"/>
  <c r="K25" i="29"/>
  <c r="H25" i="29" s="1"/>
  <c r="AM13" i="34"/>
  <c r="AJ13" i="34" s="1"/>
  <c r="AM59" i="34"/>
  <c r="AJ59" i="34" s="1"/>
  <c r="AM7" i="34"/>
  <c r="AJ7" i="34" s="1"/>
  <c r="K41" i="29"/>
  <c r="H41" i="29" s="1"/>
  <c r="AM14" i="34"/>
  <c r="AJ14" i="34" s="1"/>
  <c r="K44" i="29"/>
  <c r="H44" i="29" s="1"/>
  <c r="AM86" i="34"/>
  <c r="AJ86" i="34" s="1"/>
  <c r="AM56" i="34"/>
  <c r="AJ56" i="34" s="1"/>
  <c r="AM31" i="34"/>
  <c r="AJ31" i="34" s="1"/>
  <c r="AM104" i="34"/>
  <c r="AJ104" i="34" s="1"/>
  <c r="AM72" i="34"/>
  <c r="AJ72" i="34" s="1"/>
  <c r="AM94" i="34"/>
  <c r="AJ94" i="34" s="1"/>
  <c r="AM19" i="34"/>
  <c r="AJ19" i="34" s="1"/>
  <c r="K47" i="29"/>
  <c r="H47" i="29" s="1"/>
  <c r="AM42" i="34"/>
  <c r="AJ42" i="34" s="1"/>
  <c r="AM44" i="34"/>
  <c r="AJ44" i="34" s="1"/>
  <c r="AM55" i="34"/>
  <c r="AJ55" i="34" s="1"/>
  <c r="AM77" i="34"/>
  <c r="AJ77" i="34" s="1"/>
  <c r="AM36" i="34"/>
  <c r="AJ36" i="34" s="1"/>
  <c r="AM61" i="34"/>
  <c r="AJ61" i="34" s="1"/>
  <c r="AM48" i="34"/>
  <c r="AJ48" i="34" s="1"/>
  <c r="AM96" i="34"/>
  <c r="AJ96" i="34" s="1"/>
  <c r="AM74" i="34"/>
  <c r="AJ74" i="34" s="1"/>
  <c r="K26" i="29"/>
  <c r="H26" i="29" s="1"/>
  <c r="K20" i="29"/>
  <c r="H20" i="29" s="1"/>
  <c r="K31" i="29"/>
  <c r="H31" i="29" s="1"/>
  <c r="AM98" i="34"/>
  <c r="AJ98" i="34" s="1"/>
  <c r="AM83" i="34"/>
  <c r="AJ83" i="34" s="1"/>
  <c r="AM8" i="34"/>
  <c r="AJ8" i="34" s="1"/>
  <c r="AM70" i="34"/>
  <c r="AJ70" i="34" s="1"/>
  <c r="AM54" i="34"/>
  <c r="AJ54" i="34" s="1"/>
  <c r="AM92" i="34"/>
  <c r="AJ92" i="34" s="1"/>
  <c r="X26" i="20"/>
  <c r="K6" i="29"/>
  <c r="H6" i="29" s="1"/>
  <c r="K19" i="29"/>
  <c r="H19" i="29" s="1"/>
  <c r="K11" i="29"/>
  <c r="H11" i="29" s="1"/>
  <c r="K12" i="29"/>
  <c r="H12" i="29" s="1"/>
  <c r="K13" i="29"/>
  <c r="H13" i="29" s="1"/>
  <c r="K9" i="29"/>
  <c r="H9" i="29" s="1"/>
  <c r="K7" i="29"/>
  <c r="H7" i="29" s="1"/>
  <c r="K8" i="29"/>
  <c r="H8" i="29" s="1"/>
  <c r="K16" i="29"/>
  <c r="H16" i="29" s="1"/>
  <c r="K18" i="29"/>
  <c r="H18" i="29" s="1"/>
  <c r="K14" i="29"/>
  <c r="H14" i="29" s="1"/>
  <c r="K17" i="29"/>
  <c r="H17" i="29" s="1"/>
  <c r="K10" i="29"/>
  <c r="H10" i="29" s="1"/>
  <c r="K15" i="29"/>
  <c r="H15" i="29" s="1"/>
  <c r="A8" i="30"/>
  <c r="A9" i="30" s="1"/>
  <c r="A10" i="30" s="1"/>
  <c r="K5" i="34" l="1"/>
  <c r="H33" i="19"/>
  <c r="AI25" i="19" s="1"/>
  <c r="AK6" i="34"/>
  <c r="I5" i="29"/>
  <c r="C7" i="29"/>
  <c r="F9" i="29"/>
  <c r="F15" i="29"/>
  <c r="C17" i="29"/>
  <c r="E5" i="29"/>
  <c r="F13" i="29"/>
  <c r="C19" i="29"/>
  <c r="F17" i="29"/>
  <c r="F5" i="29"/>
  <c r="C11" i="29"/>
  <c r="C5" i="29"/>
  <c r="F14" i="29"/>
  <c r="F10" i="29"/>
  <c r="D17" i="29"/>
  <c r="D18" i="29"/>
  <c r="C14" i="29"/>
  <c r="F18" i="29"/>
  <c r="D9" i="29"/>
  <c r="F11" i="29"/>
  <c r="D8" i="29"/>
  <c r="C12" i="29"/>
  <c r="C10" i="29"/>
  <c r="C13" i="29"/>
  <c r="D10" i="29"/>
  <c r="F7" i="29"/>
  <c r="F12" i="29"/>
  <c r="D12" i="29"/>
  <c r="D6" i="29"/>
  <c r="D19" i="29"/>
  <c r="D15" i="29"/>
  <c r="D16" i="29"/>
  <c r="D11" i="29"/>
  <c r="C8" i="29"/>
  <c r="C9" i="29"/>
  <c r="D14" i="29"/>
  <c r="F8" i="29"/>
  <c r="D5" i="29"/>
  <c r="D13" i="29"/>
  <c r="C6" i="29"/>
  <c r="F19" i="29"/>
  <c r="F16" i="29"/>
  <c r="F6" i="29"/>
  <c r="C18" i="29"/>
  <c r="D7" i="29"/>
  <c r="C15" i="29"/>
  <c r="C16" i="29"/>
  <c r="AM6" i="34" l="1"/>
  <c r="AJ6" i="34" s="1"/>
  <c r="X24" i="20"/>
  <c r="K5" i="29"/>
  <c r="O5" i="29" s="1"/>
  <c r="H5" i="29" l="1"/>
  <c r="K21" i="20"/>
  <c r="J5" i="34"/>
  <c r="I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480EF538-F410-4BF5-9BCA-CE22E163AE54}">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2111438A-9FD8-4E16-89F7-6F76A06713DF}">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岡山県サービス継続支援事業_訪問介護事業所・通所介護事業所の事業所規模一覧』から確認してください。
※本資料は厚生労働省から提供されたデータであり、補助対象となる各訪問介護事業所及び通所介護事業所の該当区分を整理したものです。</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54C57374-B71F-4C75-BA30-648A6A81BF8F}">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<sst xmlns="http://schemas.openxmlformats.org/spreadsheetml/2006/main" count="529" uniqueCount="310">
  <si>
    <t>手順</t>
    <rPh sb="0" eb="2">
      <t>テジュン</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</si>
  <si>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</si>
  <si>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</si>
  <si>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</si>
  <si>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</si>
  <si>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</si>
  <si>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</si>
  <si>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</si>
  <si>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</si>
  <si>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</si>
  <si>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</si>
  <si>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</si>
  <si>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</si>
  <si>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</si>
  <si>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</si>
  <si>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</si>
  <si>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</si>
  <si>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</si>
  <si>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</si>
  <si>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</si>
  <si>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</si>
  <si>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</si>
  <si>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</si>
  <si>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</si>
  <si>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</si>
  <si>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</si>
  <si>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</si>
  <si>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</si>
  <si>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</si>
  <si>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</si>
  <si>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</si>
  <si>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</si>
  <si>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</si>
  <si>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</si>
  <si>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</si>
  <si>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</si>
  <si>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</si>
  <si>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</si>
  <si>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</si>
  <si>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</si>
  <si>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</si>
  <si>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</si>
  <si>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</si>
  <si>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</si>
  <si>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</si>
  <si>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</si>
  <si>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</si>
  <si>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</si>
  <si>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</si>
  <si>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</si>
  <si>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</si>
  <si>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</si>
  <si>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</si>
  <si>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</si>
  <si>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</si>
  <si>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</si>
  <si>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</si>
  <si>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</si>
  <si>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</si>
  <si>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</si>
  <si>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</si>
  <si>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</si>
  <si>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</si>
  <si>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</si>
  <si>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</si>
  <si>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</si>
  <si>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</si>
  <si>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</si>
  <si>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</si>
  <si>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</si>
  <si>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</si>
  <si>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</si>
  <si>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</si>
  <si>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</si>
  <si>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</si>
  <si>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</si>
  <si>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</si>
  <si>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</si>
  <si>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</si>
  <si>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</si>
  <si>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</si>
  <si>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</si>
  <si>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</si>
  <si>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</si>
  <si>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</si>
  <si>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</si>
  <si>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</si>
  <si>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</si>
  <si>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</si>
  <si>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</si>
  <si>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</si>
  <si>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</si>
  <si>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</si>
  <si>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</si>
  <si>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</si>
  <si>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</si>
  <si>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</si>
  <si>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</si>
  <si>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</si>
  <si>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</si>
  <si>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</si>
  <si>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</si>
  <si>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</si>
  <si>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</si>
  <si>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</si>
  <si>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</si>
  <si>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</si>
  <si>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</si>
  <si>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</si>
  <si>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</si>
  <si>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</si>
  <si>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</si>
  <si>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</si>
  <si>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</si>
  <si>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</si>
  <si>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</si>
  <si>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</si>
  <si>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</si>
  <si>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</si>
  <si>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</si>
  <si>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</si>
  <si>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</si>
  <si>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</si>
  <si>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</si>
  <si>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</si>
  <si>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</si>
  <si>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</si>
  <si>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</si>
  <si>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</si>
  <si>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</si>
  <si>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</si>
  <si>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</si>
  <si>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</si>
  <si>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</si>
  <si>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</si>
  <si>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</si>
  <si>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</si>
  <si>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</si>
  <si>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</si>
  <si>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</si>
  <si>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</si>
  <si>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</si>
  <si>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</si>
  <si>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</si>
  <si>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</si>
  <si>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</si>
  <si>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</si>
  <si>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</si>
  <si>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</si>
  <si>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</si>
  <si>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</si>
  <si>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</si>
  <si>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</si>
  <si>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</si>
  <si>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</si>
  <si>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</si>
  <si>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</si>
  <si>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</si>
  <si>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</si>
  <si>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</si>
  <si>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</si>
  <si>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</si>
  <si>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</si>
  <si>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</si>
  <si>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</si>
  <si>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</si>
  <si>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</si>
  <si>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</si>
  <si>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</si>
  <si>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</si>
  <si>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</si>
  <si>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</si>
  <si>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</si>
  <si>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</si>
  <si>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</si>
  <si>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</si>
  <si>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</si>
  <si>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</si>
  <si>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</si>
  <si>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</si>
  <si>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</si>
  <si>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</si>
  <si>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</si>
  <si>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</si>
  <si>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</si>
  <si>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</si>
  <si>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</si>
  <si>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</si>
  <si>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</si>
  <si>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</si>
  <si>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</si>
  <si>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</si>
  <si>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</si>
  <si>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</si>
  <si>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</si>
  <si>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</si>
  <si>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</si>
  <si>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</si>
  <si>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</si>
  <si>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</si>
  <si>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</si>
  <si>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</si>
  <si>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</si>
  <si>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</si>
  <si>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</si>
  <si>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</si>
  <si>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</si>
  <si>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</si>
  <si>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</si>
  <si>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</si>
  <si>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</si>
  <si>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</si>
  <si>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</si>
  <si>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</si>
  <si>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</si>
  <si>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</si>
  <si>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</si>
  <si>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</si>
  <si>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</si>
  <si>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</si>
  <si>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</si>
  <si>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</si>
  <si>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</si>
  <si>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</si>
  <si>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</si>
  <si>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</si>
  <si>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</si>
  <si>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</si>
  <si>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</si>
  <si>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</si>
  <si>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</si>
  <si>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</si>
  <si>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</si>
  <si>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</si>
  <si>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</si>
  <si>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</si>
  <si>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</si>
  <si>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</si>
  <si>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</si>
  <si>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岡山県知事</t>
    <rPh sb="0" eb="3">
      <t>オカヤマケン</t>
    </rPh>
    <rPh sb="3" eb="5">
      <t>チジ</t>
    </rPh>
    <phoneticPr fontId="4"/>
  </si>
  <si>
    <t>(申請者)</t>
    <rPh sb="1" eb="4">
      <t>シンセイシャ</t>
    </rPh>
    <phoneticPr fontId="4"/>
  </si>
  <si>
    <t>郵便番号</t>
    <rPh sb="0" eb="4">
      <t>ユウビンバンゴウ</t>
    </rPh>
    <phoneticPr fontId="4"/>
  </si>
  <si>
    <t>法人名</t>
    <rPh sb="0" eb="3">
      <t>ホウジンメイ</t>
    </rPh>
    <phoneticPr fontId="4"/>
  </si>
  <si>
    <t>代表者の役職</t>
    <rPh sb="0" eb="3">
      <t>ダイヒョウシャ</t>
    </rPh>
    <rPh sb="4" eb="6">
      <t>ヤクショク</t>
    </rPh>
    <phoneticPr fontId="4"/>
  </si>
  <si>
    <t>代表者氏名</t>
    <rPh sb="0" eb="3">
      <t>ダイヒョウシャ</t>
    </rPh>
    <rPh sb="3" eb="5">
      <t>シメイ</t>
    </rPh>
    <phoneticPr fontId="4"/>
  </si>
  <si>
    <t>岡山県介護保険事業費補助金（介護事業所等及び介護施設等に対するサービス継続支援事業）</t>
    <phoneticPr fontId="4"/>
  </si>
  <si>
    <t>交付申請書</t>
    <phoneticPr fontId="4"/>
  </si>
  <si>
    <t>円</t>
    <rPh sb="0" eb="1">
      <t>エン</t>
    </rPh>
    <phoneticPr fontId="4"/>
  </si>
  <si>
    <t>(１)介護事業所等に対するサービス継続支援事業</t>
    <rPh sb="3" eb="5">
      <t>カイゴ</t>
    </rPh>
    <rPh sb="5" eb="8">
      <t>ジギョウショ</t>
    </rPh>
    <rPh sb="8" eb="9">
      <t>トウ</t>
    </rPh>
    <rPh sb="10" eb="11">
      <t>タイ</t>
    </rPh>
    <rPh sb="17" eb="19">
      <t>ケイゾク</t>
    </rPh>
    <rPh sb="19" eb="21">
      <t>シエン</t>
    </rPh>
    <rPh sb="21" eb="23">
      <t>ジギョウ</t>
    </rPh>
    <phoneticPr fontId="4"/>
  </si>
  <si>
    <t>(２)介護施設等に対するサービス継続支援事業</t>
    <rPh sb="3" eb="5">
      <t>カイゴ</t>
    </rPh>
    <rPh sb="5" eb="7">
      <t>シセツ</t>
    </rPh>
    <rPh sb="7" eb="8">
      <t>トウ</t>
    </rPh>
    <rPh sb="9" eb="10">
      <t>タイ</t>
    </rPh>
    <rPh sb="16" eb="18">
      <t>ケイゾク</t>
    </rPh>
    <rPh sb="18" eb="20">
      <t>シエン</t>
    </rPh>
    <rPh sb="20" eb="22">
      <t>ジギョウ</t>
    </rPh>
    <phoneticPr fontId="4"/>
  </si>
  <si>
    <t>第１号様式</t>
    <rPh sb="0" eb="1">
      <t>ダイ</t>
    </rPh>
    <rPh sb="2" eb="3">
      <t>ゴウ</t>
    </rPh>
    <phoneticPr fontId="4"/>
  </si>
  <si>
    <t>（別紙様式１－１）事業所・施設別申請額一覧</t>
    <rPh sb="1" eb="3">
      <t>ベッシ</t>
    </rPh>
    <rPh sb="3" eb="5">
      <t>ヨウシキ</t>
    </rPh>
    <rPh sb="9" eb="12">
      <t>ジギョウショ</t>
    </rPh>
    <rPh sb="13" eb="15">
      <t>シセツ</t>
    </rPh>
    <rPh sb="15" eb="16">
      <t>ベツ</t>
    </rPh>
    <rPh sb="16" eb="19">
      <t>シンセイガク</t>
    </rPh>
    <rPh sb="19" eb="21">
      <t>イチラン</t>
    </rPh>
    <phoneticPr fontId="4"/>
  </si>
  <si>
    <t>１　事業所・施設別申請額一覧（別紙様式１－１）</t>
    <rPh sb="15" eb="17">
      <t>ベッシ</t>
    </rPh>
    <rPh sb="17" eb="19">
      <t>ヨウシキ</t>
    </rPh>
    <phoneticPr fontId="4"/>
  </si>
  <si>
    <t>（別紙様式１－２）</t>
    <rPh sb="1" eb="3">
      <t>ベッシ</t>
    </rPh>
    <rPh sb="3" eb="5">
      <t>ヨウシキ</t>
    </rPh>
    <phoneticPr fontId="4"/>
  </si>
  <si>
    <t>申請にあたっての同意事項及び留意事項</t>
    <rPh sb="0" eb="2">
      <t>シンセイ</t>
    </rPh>
    <rPh sb="8" eb="10">
      <t>ドウイ</t>
    </rPh>
    <rPh sb="10" eb="12">
      <t>ジコウ</t>
    </rPh>
    <rPh sb="12" eb="13">
      <t>オヨ</t>
    </rPh>
    <rPh sb="14" eb="16">
      <t>リュウイ</t>
    </rPh>
    <rPh sb="16" eb="18">
      <t>ジコウ</t>
    </rPh>
    <phoneticPr fontId="4"/>
  </si>
  <si>
    <t>申請者（法人本部）の作業</t>
    <rPh sb="0" eb="2">
      <t>シンセイ</t>
    </rPh>
    <rPh sb="2" eb="3">
      <t>シャ</t>
    </rPh>
    <rPh sb="4" eb="6">
      <t>ホウジン</t>
    </rPh>
    <rPh sb="6" eb="8">
      <t>ホンブ</t>
    </rPh>
    <rPh sb="10" eb="12">
      <t>サギョウ</t>
    </rPh>
    <phoneticPr fontId="4"/>
  </si>
  <si>
    <t>振込先口座</t>
    <rPh sb="0" eb="1">
      <t>フ</t>
    </rPh>
    <rPh sb="1" eb="2">
      <t>コ</t>
    </rPh>
    <rPh sb="2" eb="3">
      <t>サキ</t>
    </rPh>
    <rPh sb="3" eb="5">
      <t>コウザ</t>
    </rPh>
    <phoneticPr fontId="4"/>
  </si>
  <si>
    <t>本申請書の使い方、申請の手順について</t>
    <rPh sb="0" eb="1">
      <t>ホン</t>
    </rPh>
    <rPh sb="1" eb="4">
      <t>シンセイショ</t>
    </rPh>
    <rPh sb="5" eb="6">
      <t>ツカ</t>
    </rPh>
    <rPh sb="7" eb="8">
      <t>カタ</t>
    </rPh>
    <rPh sb="9" eb="11">
      <t>シンセイ</t>
    </rPh>
    <rPh sb="12" eb="14">
      <t>テジュン</t>
    </rPh>
    <phoneticPr fontId="4"/>
  </si>
  <si>
    <t>以下の作業を行った上で、申請者（法人本部）へ返送してください。
【別紙様式１－２（個票１）】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4"/>
  </si>
  <si>
    <t>法人本部</t>
    <rPh sb="0" eb="4">
      <t>ホウジンホンブ</t>
    </rPh>
    <phoneticPr fontId="4"/>
  </si>
  <si>
    <t>〒</t>
    <phoneticPr fontId="4"/>
  </si>
  <si>
    <t>－</t>
    <phoneticPr fontId="4"/>
  </si>
  <si>
    <t>法人住所</t>
    <rPh sb="0" eb="2">
      <t>ホウジン</t>
    </rPh>
    <rPh sb="2" eb="4">
      <t>ジュウショ</t>
    </rPh>
    <phoneticPr fontId="4"/>
  </si>
  <si>
    <t>法人住所２</t>
    <rPh sb="0" eb="2">
      <t>ホウジン</t>
    </rPh>
    <rPh sb="2" eb="4">
      <t>ジュウショ</t>
    </rPh>
    <phoneticPr fontId="4"/>
  </si>
  <si>
    <t>申請者情報</t>
    <rPh sb="0" eb="3">
      <t>シンセイシャ</t>
    </rPh>
    <rPh sb="3" eb="5">
      <t>ジョウホウ</t>
    </rPh>
    <phoneticPr fontId="4"/>
  </si>
  <si>
    <t>部署名</t>
    <rPh sb="0" eb="3">
      <t>ブショメイ</t>
    </rPh>
    <phoneticPr fontId="4"/>
  </si>
  <si>
    <t>担当者名</t>
    <rPh sb="0" eb="3">
      <t>タントウシャ</t>
    </rPh>
    <rPh sb="3" eb="4">
      <t>メイ</t>
    </rPh>
    <phoneticPr fontId="4"/>
  </si>
  <si>
    <t>連絡先１</t>
    <rPh sb="0" eb="3">
      <t>レンラクサキ</t>
    </rPh>
    <phoneticPr fontId="4"/>
  </si>
  <si>
    <t>連絡先２</t>
    <rPh sb="0" eb="3">
      <t>レンラクサキ</t>
    </rPh>
    <phoneticPr fontId="4"/>
  </si>
  <si>
    <t>問い合わせ先情報</t>
    <rPh sb="0" eb="1">
      <t>ト</t>
    </rPh>
    <rPh sb="2" eb="3">
      <t>ア</t>
    </rPh>
    <rPh sb="5" eb="6">
      <t>サキ</t>
    </rPh>
    <rPh sb="6" eb="8">
      <t>ジョウホウ</t>
    </rPh>
    <phoneticPr fontId="4"/>
  </si>
  <si>
    <t>（１）介護事業所等に対するサービス継続支援事業</t>
    <phoneticPr fontId="4"/>
  </si>
  <si>
    <t>（2）介護施設等に対するサービス継続支援事業</t>
    <phoneticPr fontId="4"/>
  </si>
  <si>
    <t>振込口座情報</t>
    <rPh sb="0" eb="2">
      <t>フリコミ</t>
    </rPh>
    <rPh sb="2" eb="6">
      <t>コウザジョウホウ</t>
    </rPh>
    <phoneticPr fontId="4"/>
  </si>
  <si>
    <t>カナ口座名義
（法人名）</t>
    <phoneticPr fontId="4"/>
  </si>
  <si>
    <t>金融機関名１</t>
    <rPh sb="0" eb="5">
      <t>キンユウキカンメイ</t>
    </rPh>
    <phoneticPr fontId="4"/>
  </si>
  <si>
    <t>金融機関名２</t>
    <rPh sb="0" eb="5">
      <t>キンユウキカンメイ</t>
    </rPh>
    <phoneticPr fontId="4"/>
  </si>
  <si>
    <t>金融機関コード</t>
    <rPh sb="0" eb="2">
      <t>キンユウ</t>
    </rPh>
    <rPh sb="2" eb="4">
      <t>キカン</t>
    </rPh>
    <phoneticPr fontId="4"/>
  </si>
  <si>
    <t>支店名1</t>
    <rPh sb="0" eb="3">
      <t>シテンメイ</t>
    </rPh>
    <phoneticPr fontId="4"/>
  </si>
  <si>
    <t>支店名2</t>
    <rPh sb="0" eb="3">
      <t>シテンメイ</t>
    </rPh>
    <phoneticPr fontId="4"/>
  </si>
  <si>
    <t>店舗コード</t>
    <rPh sb="0" eb="2">
      <t>テンポ</t>
    </rPh>
    <phoneticPr fontId="4"/>
  </si>
  <si>
    <t>口座番号</t>
    <rPh sb="0" eb="4">
      <t>コウザバンゴウ</t>
    </rPh>
    <phoneticPr fontId="4"/>
  </si>
  <si>
    <t>ゆうちょ銀行以外の金融機関</t>
    <rPh sb="4" eb="6">
      <t>ギンコウ</t>
    </rPh>
    <rPh sb="6" eb="8">
      <t>イガイ</t>
    </rPh>
    <rPh sb="9" eb="13">
      <t>キンユウキカン</t>
    </rPh>
    <phoneticPr fontId="4"/>
  </si>
  <si>
    <t>店番</t>
    <rPh sb="0" eb="2">
      <t>ミセバン</t>
    </rPh>
    <phoneticPr fontId="4"/>
  </si>
  <si>
    <t>預金種類</t>
    <rPh sb="0" eb="2">
      <t>ヨキン</t>
    </rPh>
    <rPh sb="2" eb="4">
      <t>シュルイ</t>
    </rPh>
    <phoneticPr fontId="4"/>
  </si>
  <si>
    <t>事業所・施設の情報</t>
    <rPh sb="0" eb="3">
      <t>ジギョウショ</t>
    </rPh>
    <rPh sb="4" eb="6">
      <t>シセツ</t>
    </rPh>
    <rPh sb="7" eb="9">
      <t>ジョウホウ</t>
    </rPh>
    <phoneticPr fontId="4"/>
  </si>
  <si>
    <t>別紙様式１－２（個票）の内容が、別紙様式１－１（申請額一覧）に正しく反映されていることを確認してください。</t>
    <rPh sb="8" eb="10">
      <t>コヒョウ</t>
    </rPh>
    <rPh sb="12" eb="14">
      <t>ナイヨウ</t>
    </rPh>
    <rPh sb="24" eb="27">
      <t>シンセイガク</t>
    </rPh>
    <rPh sb="27" eb="29">
      <t>イチラン</t>
    </rPh>
    <rPh sb="31" eb="32">
      <t>タダ</t>
    </rPh>
    <rPh sb="32" eb="33">
      <t>テキセイ</t>
    </rPh>
    <rPh sb="34" eb="36">
      <t>ハンエイ</t>
    </rPh>
    <rPh sb="44" eb="46">
      <t>カクニン</t>
    </rPh>
    <phoneticPr fontId="4"/>
  </si>
  <si>
    <t>４　口座情報が確認できる資料（通帳の写し等）</t>
    <rPh sb="2" eb="6">
      <t>コウザジョウホウ</t>
    </rPh>
    <rPh sb="7" eb="9">
      <t>カクニン</t>
    </rPh>
    <rPh sb="12" eb="14">
      <t>シリョウ</t>
    </rPh>
    <rPh sb="15" eb="17">
      <t>ツウチョウ</t>
    </rPh>
    <rPh sb="18" eb="19">
      <t>ウツ</t>
    </rPh>
    <rPh sb="20" eb="21">
      <t>ナド</t>
    </rPh>
    <phoneticPr fontId="4"/>
  </si>
  <si>
    <t>完成したExcelファイルを期限内に岡山県電子申請サービスにて、ご提出ください。</t>
    <rPh sb="14" eb="16">
      <t>キゲン</t>
    </rPh>
    <rPh sb="16" eb="17">
      <t>ナイ</t>
    </rPh>
    <rPh sb="18" eb="21">
      <t>オカヤマケン</t>
    </rPh>
    <rPh sb="21" eb="23">
      <t>デンシ</t>
    </rPh>
    <rPh sb="23" eb="25">
      <t>シンセイ</t>
    </rPh>
    <rPh sb="33" eb="35">
      <t>テイシュツ</t>
    </rPh>
    <phoneticPr fontId="4"/>
  </si>
  <si>
    <t>交付決定日以降に事業実施(設備備品・食材料費等の購入等)すること。</t>
    <rPh sb="0" eb="4">
      <t>コウフケッテイ</t>
    </rPh>
    <rPh sb="4" eb="5">
      <t>ビ</t>
    </rPh>
    <rPh sb="5" eb="7">
      <t>イコウ</t>
    </rPh>
    <rPh sb="8" eb="12">
      <t>ジギョウジッシ</t>
    </rPh>
    <rPh sb="13" eb="15">
      <t>セツビ</t>
    </rPh>
    <rPh sb="15" eb="17">
      <t>ビヒン</t>
    </rPh>
    <rPh sb="18" eb="22">
      <t>ショクザイリョウヒ</t>
    </rPh>
    <rPh sb="22" eb="23">
      <t>ナド</t>
    </rPh>
    <rPh sb="24" eb="26">
      <t>コウニュウ</t>
    </rPh>
    <rPh sb="26" eb="27">
      <t>ナド</t>
    </rPh>
    <phoneticPr fontId="4"/>
  </si>
  <si>
    <r>
      <t xml:space="preserve">「金融機関口座情報」シートに本補助金の振込を希望する口座情報を入力してください。
</t>
    </r>
    <r>
      <rPr>
        <sz val="10"/>
        <color rgb="FFFF0000"/>
        <rFont val="ＭＳ 明朝"/>
        <family val="1"/>
        <charset val="128"/>
      </rPr>
      <t>※指定できるのは１口座のみです。振込不能を避けるため、銀行通帳（写）等の口座情報が確認できる根拠資料も併せてご提出ください。</t>
    </r>
    <rPh sb="1" eb="5">
      <t>キンユウキカン</t>
    </rPh>
    <rPh sb="14" eb="18">
      <t>ホンホジョキン</t>
    </rPh>
    <rPh sb="19" eb="21">
      <t>フリコミ</t>
    </rPh>
    <rPh sb="43" eb="45">
      <t>シテイ</t>
    </rPh>
    <rPh sb="51" eb="53">
      <t>コウザ</t>
    </rPh>
    <rPh sb="58" eb="60">
      <t>フリコミ</t>
    </rPh>
    <rPh sb="60" eb="62">
      <t>フノウ</t>
    </rPh>
    <rPh sb="63" eb="64">
      <t>サ</t>
    </rPh>
    <rPh sb="69" eb="71">
      <t>ギンコウ</t>
    </rPh>
    <rPh sb="71" eb="73">
      <t>ツウチョウ</t>
    </rPh>
    <rPh sb="74" eb="75">
      <t>ウツ</t>
    </rPh>
    <rPh sb="76" eb="77">
      <t>ナド</t>
    </rPh>
    <rPh sb="78" eb="82">
      <t>コウザジョウホウ</t>
    </rPh>
    <rPh sb="83" eb="85">
      <t>カクニン</t>
    </rPh>
    <rPh sb="93" eb="94">
      <t>アワ</t>
    </rPh>
    <rPh sb="97" eb="99">
      <t>テイシュツ</t>
    </rPh>
    <phoneticPr fontId="4"/>
  </si>
  <si>
    <t>３　金融機関口座情報</t>
    <rPh sb="2" eb="6">
      <t>キンユウキカン</t>
    </rPh>
    <rPh sb="6" eb="8">
      <t>コウザ</t>
    </rPh>
    <rPh sb="8" eb="10">
      <t>ジョウホウ</t>
    </rPh>
    <phoneticPr fontId="4"/>
  </si>
  <si>
    <t>（金融機関口座情報）</t>
    <rPh sb="1" eb="5">
      <t>キンユウキカン</t>
    </rPh>
    <rPh sb="5" eb="7">
      <t>コウザ</t>
    </rPh>
    <rPh sb="7" eb="9">
      <t>ジョウホウ</t>
    </rPh>
    <phoneticPr fontId="4"/>
  </si>
  <si>
    <t>　　上記、金融機関口座についての問い合わせ先</t>
    <rPh sb="2" eb="4">
      <t>ジョウキ</t>
    </rPh>
    <rPh sb="5" eb="9">
      <t>キンユウキカン</t>
    </rPh>
    <rPh sb="9" eb="11">
      <t>コウザ</t>
    </rPh>
    <rPh sb="21" eb="22">
      <t>サキ</t>
    </rPh>
    <phoneticPr fontId="4"/>
  </si>
  <si>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4"/>
  </si>
  <si>
    <t>現時点で県税の滞納はありません。</t>
    <rPh sb="0" eb="3">
      <t>ゲンジテン</t>
    </rPh>
    <rPh sb="4" eb="5">
      <t>ケン</t>
    </rPh>
    <rPh sb="5" eb="6">
      <t>ゼイ</t>
    </rPh>
    <rPh sb="7" eb="9">
      <t>タイノウ</t>
    </rPh>
    <phoneticPr fontId="4"/>
  </si>
  <si>
    <t>申請額（千円）</t>
    <rPh sb="0" eb="2">
      <t>シンセイ</t>
    </rPh>
    <rPh sb="2" eb="3">
      <t>ガク</t>
    </rPh>
    <rPh sb="4" eb="6">
      <t>センエン</t>
    </rPh>
    <phoneticPr fontId="4"/>
  </si>
  <si>
    <t>各事業所等の作業</t>
    <rPh sb="0" eb="1">
      <t>カク</t>
    </rPh>
    <rPh sb="1" eb="4">
      <t>ジギョウショ</t>
    </rPh>
    <rPh sb="4" eb="5">
      <t>ナド</t>
    </rPh>
    <rPh sb="6" eb="8">
      <t>サギョウ</t>
    </rPh>
    <phoneticPr fontId="4"/>
  </si>
  <si>
    <t>第１号様式 交付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コウフ</t>
    </rPh>
    <rPh sb="8" eb="11">
      <t>シンセイショ</t>
    </rPh>
    <rPh sb="13" eb="16">
      <t>シンセイシャ</t>
    </rPh>
    <rPh sb="17" eb="21">
      <t>ユウビンバンゴウ</t>
    </rPh>
    <rPh sb="25" eb="28">
      <t>ショザイチ</t>
    </rPh>
    <rPh sb="30" eb="32">
      <t>ホウジン</t>
    </rPh>
    <rPh sb="32" eb="33">
      <t>メイ</t>
    </rPh>
    <rPh sb="34" eb="37">
      <t>ダイヒョウシャ</t>
    </rPh>
    <rPh sb="38" eb="40">
      <t>ヤクショク</t>
    </rPh>
    <rPh sb="41" eb="44">
      <t>ダイヒョウシャ</t>
    </rPh>
    <rPh sb="44" eb="46">
      <t>シメイ</t>
    </rPh>
    <rPh sb="47" eb="49">
      <t>ヒヅケ</t>
    </rPh>
    <rPh sb="50" eb="52">
      <t>ニュウリョク</t>
    </rPh>
    <rPh sb="62" eb="64">
      <t>カブ</t>
    </rPh>
    <rPh sb="68" eb="70">
      <t>シンセイ</t>
    </rPh>
    <rPh sb="70" eb="72">
      <t>ナイヨウ</t>
    </rPh>
    <rPh sb="73" eb="74">
      <t>カン</t>
    </rPh>
    <rPh sb="76" eb="77">
      <t>ト</t>
    </rPh>
    <rPh sb="78" eb="79">
      <t>ア</t>
    </rPh>
    <rPh sb="81" eb="82">
      <t>サキ</t>
    </rPh>
    <rPh sb="85" eb="87">
      <t>ヒツヨウ</t>
    </rPh>
    <rPh sb="87" eb="89">
      <t>ジコウ</t>
    </rPh>
    <rPh sb="90" eb="92">
      <t>ニュウリョク</t>
    </rPh>
    <rPh sb="94" eb="95">
      <t>ネガ</t>
    </rPh>
    <phoneticPr fontId="4"/>
  </si>
  <si>
    <r>
      <t>本Excelを各事業</t>
    </r>
    <r>
      <rPr>
        <sz val="12"/>
        <rFont val="ＭＳ 明朝"/>
        <family val="1"/>
        <charset val="128"/>
      </rPr>
      <t>所等に</t>
    </r>
    <r>
      <rPr>
        <sz val="12"/>
        <color theme="1"/>
        <rFont val="ＭＳ 明朝"/>
        <family val="1"/>
        <charset val="128"/>
      </rPr>
      <t xml:space="preserve">配布し、下記の様式への入力を依頼してください。
・別紙様式１－２（個票１）
</t>
    </r>
    <r>
      <rPr>
        <sz val="12"/>
        <color rgb="FFFF0000"/>
        <rFont val="ＭＳ 明朝"/>
        <family val="1"/>
        <charset val="128"/>
      </rPr>
      <t>　　　　　　　※赤着色シート</t>
    </r>
    <rPh sb="11" eb="12">
      <t>ナド</t>
    </rPh>
    <rPh sb="17" eb="19">
      <t>カキ</t>
    </rPh>
    <rPh sb="20" eb="22">
      <t>ヨウシキ</t>
    </rPh>
    <rPh sb="24" eb="26">
      <t>ニュウリョク</t>
    </rPh>
    <rPh sb="27" eb="29">
      <t>イライ</t>
    </rPh>
    <rPh sb="38" eb="40">
      <t>ベッシ</t>
    </rPh>
    <rPh sb="59" eb="62">
      <t>アカチャクショク</t>
    </rPh>
    <phoneticPr fontId="4"/>
  </si>
  <si>
    <r>
      <t>各事業</t>
    </r>
    <r>
      <rPr>
        <sz val="12"/>
        <rFont val="ＭＳ 明朝"/>
        <family val="1"/>
        <charset val="128"/>
      </rPr>
      <t>所等から返送</t>
    </r>
    <r>
      <rPr>
        <sz val="12"/>
        <color theme="1"/>
        <rFont val="ＭＳ 明朝"/>
        <family val="1"/>
      </rPr>
      <t xml:space="preserve">された個票のシートを１つのExcelファイルに集約し、個票シート名を「個票●」（●は１からの通し番号）に修正してください。
</t>
    </r>
    <r>
      <rPr>
        <sz val="10"/>
        <color rgb="FFFF0000"/>
        <rFont val="ＭＳ 明朝"/>
        <family val="1"/>
        <charset val="128"/>
      </rPr>
      <t>※複数の事業所等を集約する場合は、シート名を右クリックし、「移動またはコピー」→「コピーを作成する」によりシートを移動させ、シート名を２以降の通し番号に修正してください。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4" eb="5">
      <t>ナド</t>
    </rPh>
    <rPh sb="7" eb="9">
      <t>ヘンソウ</t>
    </rPh>
    <rPh sb="12" eb="14">
      <t>コヒョウ</t>
    </rPh>
    <rPh sb="32" eb="34">
      <t>シュウヤク</t>
    </rPh>
    <rPh sb="36" eb="38">
      <t>コヒョウ</t>
    </rPh>
    <rPh sb="41" eb="42">
      <t>メイ</t>
    </rPh>
    <rPh sb="44" eb="46">
      <t>コヒョウ</t>
    </rPh>
    <rPh sb="55" eb="56">
      <t>トオ</t>
    </rPh>
    <rPh sb="57" eb="59">
      <t>バンゴウ</t>
    </rPh>
    <rPh sb="61" eb="63">
      <t>シュウセイ</t>
    </rPh>
    <rPh sb="73" eb="75">
      <t>フクスウ</t>
    </rPh>
    <rPh sb="76" eb="79">
      <t>ジギョウショ</t>
    </rPh>
    <rPh sb="79" eb="80">
      <t>ナド</t>
    </rPh>
    <rPh sb="81" eb="83">
      <t>シュウヤク</t>
    </rPh>
    <rPh sb="85" eb="87">
      <t>バアイ</t>
    </rPh>
    <rPh sb="92" eb="93">
      <t>メイ</t>
    </rPh>
    <rPh sb="94" eb="95">
      <t>ミギ</t>
    </rPh>
    <rPh sb="102" eb="104">
      <t>イドウ</t>
    </rPh>
    <rPh sb="117" eb="119">
      <t>サクセイ</t>
    </rPh>
    <rPh sb="137" eb="138">
      <t>メイ</t>
    </rPh>
    <rPh sb="140" eb="142">
      <t>イコウ</t>
    </rPh>
    <rPh sb="143" eb="144">
      <t>トオ</t>
    </rPh>
    <rPh sb="145" eb="147">
      <t>バンゴウ</t>
    </rPh>
    <rPh sb="148" eb="150">
      <t>シュウセイ</t>
    </rPh>
    <rPh sb="160" eb="162">
      <t>コヒョウ</t>
    </rPh>
    <rPh sb="180" eb="181">
      <t>ナラ</t>
    </rPh>
    <phoneticPr fontId="4"/>
  </si>
  <si>
    <t>（事業所等単位）（別紙様式１－２）</t>
    <rPh sb="4" eb="5">
      <t>ナド</t>
    </rPh>
    <rPh sb="9" eb="11">
      <t>ベッシ</t>
    </rPh>
    <rPh sb="11" eb="13">
      <t>ヨウシキ</t>
    </rPh>
    <phoneticPr fontId="4"/>
  </si>
  <si>
    <t>介護事業所等及び介護施設等に対するサービス継続支援事業に関する事業実施計画書（事業所等単位）</t>
    <rPh sb="39" eb="42">
      <t>ジギョウショ</t>
    </rPh>
    <rPh sb="42" eb="43">
      <t>ナド</t>
    </rPh>
    <rPh sb="43" eb="45">
      <t>タンイ</t>
    </rPh>
    <phoneticPr fontId="4"/>
  </si>
  <si>
    <t>事業所等概要</t>
    <rPh sb="0" eb="3">
      <t>ジギョウショ</t>
    </rPh>
    <rPh sb="3" eb="4">
      <t>ナド</t>
    </rPh>
    <rPh sb="4" eb="6">
      <t>ガイヨウ</t>
    </rPh>
    <phoneticPr fontId="4"/>
  </si>
  <si>
    <t>事業所等名称</t>
    <rPh sb="0" eb="3">
      <t>ジギョウショ</t>
    </rPh>
    <rPh sb="3" eb="4">
      <t>ナド</t>
    </rPh>
    <rPh sb="4" eb="6">
      <t>メイショウ</t>
    </rPh>
    <phoneticPr fontId="4"/>
  </si>
  <si>
    <t>（注）申請額は、補助上限額(基準単価)と所要額を比較していずれか低い方の額が入力される。</t>
    <rPh sb="1" eb="2">
      <t>チュウ</t>
    </rPh>
    <rPh sb="3" eb="6">
      <t>シンセイガク</t>
    </rPh>
    <rPh sb="8" eb="10">
      <t>ホジョ</t>
    </rPh>
    <rPh sb="10" eb="13">
      <t>ジョウゲンガク</t>
    </rPh>
    <rPh sb="14" eb="18">
      <t>キジュンタンカ</t>
    </rPh>
    <rPh sb="20" eb="22">
      <t>ショヨウ</t>
    </rPh>
    <rPh sb="22" eb="23">
      <t>ガク</t>
    </rPh>
    <rPh sb="24" eb="26">
      <t>ヒカク</t>
    </rPh>
    <rPh sb="32" eb="33">
      <t>ヒク</t>
    </rPh>
    <rPh sb="34" eb="35">
      <t>ホウ</t>
    </rPh>
    <rPh sb="36" eb="37">
      <t>ガク</t>
    </rPh>
    <rPh sb="38" eb="40">
      <t>ニュウリョク</t>
    </rPh>
    <phoneticPr fontId="4"/>
  </si>
  <si>
    <t>補助金交付要綱第２条に規定する本事業の目的を理解し、その目的に則した設備備品等を選定していること。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4"/>
  </si>
  <si>
    <t>領収書、レシート等の証拠書類は事業所等において適切に保管すること。</t>
    <rPh sb="0" eb="3">
      <t>リョウシュウショ</t>
    </rPh>
    <rPh sb="10" eb="12">
      <t>ショウコ</t>
    </rPh>
    <rPh sb="12" eb="14">
      <t>ショルイ</t>
    </rPh>
    <rPh sb="18" eb="19">
      <t>ナド</t>
    </rPh>
    <phoneticPr fontId="4"/>
  </si>
  <si>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4"/>
  </si>
  <si>
    <t>銀行</t>
  </si>
  <si>
    <t>支店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</si>
</sst>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_);[Red]\(0\)"/>
    <numFmt numFmtId="180" formatCode="[$]ggge&quot;年&quot;m&quot;月&quot;d&quot;日&quot;;@" x16r2:formatCode16="[$-ja-JP-x-gannen]ggge&quot;年&quot;m&quot;月&quot;d&quot;日&quot;;@"/>
    <numFmt numFmtId="181" formatCode="[&lt;=999]000;[&lt;=9999]000\-00;000\-000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color rgb="FFFF0000"/>
      <name val="ＭＳ 明朝"/>
      <family val="1"/>
      <charset val="128"/>
    </font>
    <font>
      <sz val="10"/>
      <color rgb="FFFF0000"/>
      <name val="ＭＳ 明朝"/>
      <family val="1"/>
      <charset val="128"/>
    </font>
    <font>
      <u/>
      <sz val="11"/>
      <color theme="10"/>
      <name val="ＭＳ Ｐゴシック"/>
      <family val="3"/>
      <charset val="128"/>
    </font>
    <font>
      <sz val="24"/>
      <name val="ＭＳ Ｐゴシック"/>
      <family val="3"/>
      <charset val="128"/>
      <scheme val="minor"/>
    </font>
    <font>
      <sz val="24"/>
      <name val="ＭＳ Ｐゴシック"/>
      <family val="3"/>
      <charset val="128"/>
    </font>
    <font>
      <sz val="12"/>
      <name val="ＭＳ 明朝"/>
      <family val="1"/>
    </font>
    <font>
      <sz val="12"/>
      <name val="ＭＳ 明朝"/>
      <family val="1"/>
      <charset val="128"/>
    </font>
    <font>
      <b/>
      <sz val="20"/>
      <name val="ＭＳ Ｐゴシック"/>
      <family val="3"/>
      <charset val="128"/>
      <scheme val="minor"/>
    </font>
    <font>
      <b/>
      <sz val="20"/>
      <name val="ＭＳ Ｐゴシック"/>
      <family val="3"/>
      <charset val="128"/>
    </font>
    <font>
      <sz val="36"/>
      <color indexed="63"/>
      <name val="ＭＳ Ｐゴシック"/>
      <family val="3"/>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47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6" fillId="0" borderId="28" xfId="0" applyFont="1" applyBorder="1" applyAlignment="1">
      <alignment horizontal="lef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14" fillId="0" borderId="9" xfId="0" applyFont="1" applyBorder="1">
      <alignment vertical="center"/>
    </xf>
    <xf numFmtId="0" fontId="8" fillId="0" borderId="32" xfId="0" applyFont="1" applyBorder="1">
      <alignment vertical="center"/>
    </xf>
    <xf numFmtId="178" fontId="12" fillId="2" borderId="3" xfId="4" applyNumberFormat="1" applyFont="1" applyFill="1" applyBorder="1" applyAlignment="1">
      <alignment horizontal="center" vertical="center" shrinkToFit="1"/>
    </xf>
    <xf numFmtId="0" fontId="29" fillId="0" borderId="0" xfId="0" applyFont="1">
      <alignment vertical="center"/>
    </xf>
    <xf numFmtId="0" fontId="27"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3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1" fillId="0" borderId="0" xfId="0" applyFont="1" applyAlignment="1">
      <alignment horizontal="center" vertical="center"/>
    </xf>
    <xf numFmtId="0" fontId="33" fillId="0" borderId="37" xfId="0" applyFont="1" applyBorder="1">
      <alignment vertical="center"/>
    </xf>
    <xf numFmtId="0" fontId="33" fillId="0" borderId="38" xfId="0" applyFont="1" applyBorder="1">
      <alignment vertical="center"/>
    </xf>
    <xf numFmtId="0" fontId="40" fillId="0" borderId="40" xfId="0" applyFont="1" applyBorder="1" applyAlignment="1">
      <alignment vertical="center" wrapText="1"/>
    </xf>
    <xf numFmtId="49" fontId="45" fillId="11" borderId="42" xfId="0" applyNumberFormat="1" applyFont="1" applyFill="1" applyBorder="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50" fillId="0" borderId="37" xfId="0" applyFont="1" applyBorder="1">
      <alignment vertical="center"/>
    </xf>
    <xf numFmtId="0" fontId="50" fillId="0" borderId="0" xfId="0" applyFont="1">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Alignment="1">
      <alignment horizontal="left" vertical="center" wrapText="1"/>
    </xf>
    <xf numFmtId="0" fontId="50" fillId="0" borderId="38" xfId="0" applyFont="1" applyBorder="1">
      <alignment vertical="center"/>
    </xf>
    <xf numFmtId="0" fontId="33" fillId="0" borderId="44" xfId="0" applyFont="1" applyBorder="1">
      <alignment vertical="center"/>
    </xf>
    <xf numFmtId="0" fontId="33" fillId="0" borderId="40" xfId="0" applyFont="1" applyBorder="1">
      <alignment vertical="center"/>
    </xf>
    <xf numFmtId="0" fontId="42" fillId="0" borderId="40" xfId="0" applyFont="1" applyBorder="1">
      <alignment vertical="center"/>
    </xf>
    <xf numFmtId="0" fontId="33" fillId="0" borderId="45" xfId="0" applyFont="1" applyBorder="1">
      <alignment vertical="center"/>
    </xf>
    <xf numFmtId="0" fontId="52"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53" fillId="0" borderId="28" xfId="0" applyFont="1" applyBorder="1" applyAlignment="1">
      <alignment horizontal="center" vertical="center"/>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14" fillId="0" borderId="0" xfId="0" applyFont="1" applyAlignment="1">
      <alignment horizontal="left" vertical="center"/>
    </xf>
    <xf numFmtId="49" fontId="8" fillId="0" borderId="28" xfId="0" applyNumberFormat="1" applyFont="1" applyBorder="1" applyAlignment="1">
      <alignment vertical="center" wrapText="1" shrinkToFit="1"/>
    </xf>
    <xf numFmtId="178" fontId="8" fillId="0" borderId="15"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0" fontId="8" fillId="14" borderId="57" xfId="0" applyFont="1" applyFill="1" applyBorder="1" applyAlignment="1">
      <alignment horizontal="center" vertical="center" wrapText="1" shrinkToFit="1"/>
    </xf>
    <xf numFmtId="0" fontId="8" fillId="14" borderId="47" xfId="0" applyFont="1" applyFill="1" applyBorder="1" applyAlignment="1">
      <alignment horizontal="center" vertical="center" wrapText="1" shrinkToFit="1"/>
    </xf>
    <xf numFmtId="0" fontId="8" fillId="14" borderId="73" xfId="0" applyFont="1" applyFill="1" applyBorder="1" applyAlignment="1">
      <alignment horizontal="center" vertical="center" wrapText="1" shrinkToFit="1"/>
    </xf>
    <xf numFmtId="0" fontId="27" fillId="0" borderId="0" xfId="0" applyFont="1">
      <alignment vertical="center"/>
    </xf>
    <xf numFmtId="181" fontId="8" fillId="0" borderId="74" xfId="0" applyNumberFormat="1" applyFont="1" applyBorder="1" applyAlignment="1">
      <alignment vertical="center" shrinkToFi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xf>
    <xf numFmtId="0" fontId="33" fillId="0" borderId="0" xfId="0" applyFont="1" applyProtection="1">
      <alignment vertical="center"/>
      <protection locked="0"/>
    </xf>
    <xf numFmtId="0" fontId="8" fillId="0" borderId="28" xfId="0" applyFont="1" applyBorder="1" applyAlignment="1">
      <alignment vertical="center" wrapText="1" shrinkToFit="1"/>
    </xf>
    <xf numFmtId="0" fontId="10" fillId="2" borderId="28" xfId="0" applyFont="1" applyFill="1" applyBorder="1" applyAlignment="1">
      <alignment horizontal="center" vertical="center" wrapText="1"/>
    </xf>
    <xf numFmtId="0" fontId="13" fillId="0" borderId="0" xfId="0" applyFont="1" applyAlignment="1">
      <alignment vertical="center" wrapText="1"/>
    </xf>
    <xf numFmtId="0" fontId="60" fillId="5" borderId="28" xfId="0" applyFont="1" applyFill="1" applyBorder="1" applyAlignment="1">
      <alignment horizontal="center" vertical="top"/>
    </xf>
    <xf numFmtId="0" fontId="61" fillId="5" borderId="28" xfId="0" applyFont="1" applyFill="1" applyBorder="1" applyAlignment="1">
      <alignment horizontal="center" vertical="top"/>
    </xf>
    <xf numFmtId="0" fontId="61" fillId="0" borderId="28" xfId="0" applyFont="1" applyBorder="1" applyAlignment="1">
      <alignment horizontal="left" vertical="center" wrapText="1"/>
    </xf>
    <xf numFmtId="0" fontId="61" fillId="0" borderId="13" xfId="0" applyFont="1" applyBorder="1" applyAlignment="1">
      <alignment vertical="center" wrapText="1"/>
    </xf>
    <xf numFmtId="0" fontId="64" fillId="3" borderId="30" xfId="0" applyFont="1" applyFill="1" applyBorder="1" applyAlignment="1">
      <alignment horizontal="center" vertical="center"/>
    </xf>
    <xf numFmtId="0" fontId="64" fillId="3" borderId="32" xfId="0" applyFont="1" applyFill="1" applyBorder="1" applyAlignment="1">
      <alignment horizontal="center" vertical="center"/>
    </xf>
    <xf numFmtId="0" fontId="64" fillId="3" borderId="45" xfId="0" applyFont="1" applyFill="1" applyBorder="1" applyAlignment="1">
      <alignment horizontal="center" vertical="center"/>
    </xf>
    <xf numFmtId="49" fontId="12" fillId="3" borderId="76" xfId="0" applyNumberFormat="1" applyFont="1" applyFill="1" applyBorder="1" applyAlignment="1" applyProtection="1">
      <alignment horizontal="left" vertical="center"/>
      <protection locked="0"/>
    </xf>
    <xf numFmtId="49" fontId="12" fillId="3" borderId="12" xfId="0" applyNumberFormat="1" applyFont="1" applyFill="1" applyBorder="1" applyAlignment="1" applyProtection="1">
      <alignment horizontal="left" vertical="center"/>
      <protection locked="0"/>
    </xf>
    <xf numFmtId="49" fontId="12" fillId="3" borderId="77"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left" vertical="center"/>
      <protection locked="0"/>
    </xf>
    <xf numFmtId="49" fontId="12" fillId="3" borderId="17" xfId="0" applyNumberFormat="1" applyFont="1" applyFill="1" applyBorder="1" applyAlignment="1" applyProtection="1">
      <alignment horizontal="left" vertical="center"/>
      <protection locked="0"/>
    </xf>
    <xf numFmtId="49" fontId="12" fillId="3" borderId="18"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center" vertical="center"/>
      <protection locked="0"/>
    </xf>
    <xf numFmtId="49" fontId="12" fillId="3" borderId="17" xfId="0" applyNumberFormat="1" applyFont="1" applyFill="1" applyBorder="1" applyAlignment="1" applyProtection="1">
      <alignment horizontal="center" vertical="center"/>
      <protection locked="0"/>
    </xf>
    <xf numFmtId="49" fontId="12" fillId="3" borderId="18" xfId="0" applyNumberFormat="1" applyFont="1" applyFill="1" applyBorder="1" applyAlignment="1" applyProtection="1">
      <alignment horizontal="center" vertical="center"/>
      <protection locked="0"/>
    </xf>
    <xf numFmtId="49" fontId="12" fillId="3" borderId="78" xfId="0" applyNumberFormat="1" applyFont="1" applyFill="1" applyBorder="1" applyAlignment="1" applyProtection="1">
      <alignment horizontal="center" vertical="center"/>
      <protection locked="0"/>
    </xf>
    <xf numFmtId="49" fontId="12" fillId="3" borderId="79" xfId="0" applyNumberFormat="1" applyFont="1" applyFill="1" applyBorder="1" applyAlignment="1" applyProtection="1">
      <alignment horizontal="center" vertical="center"/>
      <protection locked="0"/>
    </xf>
    <xf numFmtId="49" fontId="12" fillId="3" borderId="80" xfId="0" applyNumberFormat="1" applyFont="1" applyFill="1" applyBorder="1" applyAlignment="1" applyProtection="1">
      <alignment horizontal="center" vertical="center"/>
      <protection locked="0"/>
    </xf>
    <xf numFmtId="49" fontId="12" fillId="3" borderId="78" xfId="0" applyNumberFormat="1" applyFont="1" applyFill="1" applyBorder="1" applyAlignment="1" applyProtection="1">
      <alignment horizontal="left" vertical="center"/>
      <protection locked="0"/>
    </xf>
    <xf numFmtId="49" fontId="12" fillId="3" borderId="79" xfId="0" applyNumberFormat="1" applyFont="1" applyFill="1" applyBorder="1" applyAlignment="1" applyProtection="1">
      <alignment horizontal="left" vertical="center"/>
      <protection locked="0"/>
    </xf>
    <xf numFmtId="49" fontId="12" fillId="3" borderId="80" xfId="0" applyNumberFormat="1" applyFont="1" applyFill="1" applyBorder="1" applyAlignment="1" applyProtection="1">
      <alignment horizontal="left"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pplyProtection="1">
      <alignment vertical="center" shrinkToFit="1"/>
      <protection locked="0"/>
    </xf>
    <xf numFmtId="177" fontId="12" fillId="3" borderId="17"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9" xfId="0" applyFont="1" applyFill="1" applyBorder="1" applyAlignment="1" applyProtection="1">
      <alignment horizontal="left" vertical="center" wrapText="1" shrinkToFit="1"/>
      <protection locked="0"/>
    </xf>
    <xf numFmtId="0" fontId="10" fillId="3" borderId="20" xfId="0" applyFont="1" applyFill="1" applyBorder="1" applyAlignment="1" applyProtection="1">
      <alignment horizontal="left" vertical="center" wrapText="1" shrinkToFit="1"/>
      <protection locked="0"/>
    </xf>
    <xf numFmtId="0" fontId="10" fillId="3" borderId="21" xfId="0" applyFont="1" applyFill="1" applyBorder="1" applyAlignment="1" applyProtection="1">
      <alignment horizontal="left" vertical="center" wrapText="1" shrinkToFit="1"/>
      <protection locked="0"/>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0" fontId="10" fillId="3" borderId="18" xfId="0" applyFont="1" applyFill="1" applyBorder="1" applyAlignment="1" applyProtection="1">
      <alignment horizontal="left" vertical="center" wrapText="1" shrinkToFit="1"/>
      <protection locked="0"/>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8" xfId="0" applyFont="1" applyFill="1" applyBorder="1">
      <alignment vertical="center"/>
    </xf>
    <xf numFmtId="178" fontId="12" fillId="0" borderId="5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48"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1" xfId="0" applyFont="1" applyFill="1" applyBorder="1">
      <alignment vertical="center"/>
    </xf>
    <xf numFmtId="0" fontId="12" fillId="4" borderId="36" xfId="0" applyFont="1" applyFill="1" applyBorder="1">
      <alignment vertical="center"/>
    </xf>
    <xf numFmtId="0" fontId="12" fillId="4" borderId="53" xfId="0" applyFont="1" applyFill="1" applyBorder="1">
      <alignment vertical="center"/>
    </xf>
    <xf numFmtId="178" fontId="12" fillId="0" borderId="50"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2" xfId="0" applyNumberFormat="1" applyFont="1" applyBorder="1" applyAlignment="1">
      <alignment vertical="center" shrinkToFit="1"/>
    </xf>
    <xf numFmtId="178" fontId="12" fillId="0" borderId="36" xfId="0" applyNumberFormat="1" applyFont="1" applyBorder="1" applyAlignment="1">
      <alignment vertical="center" shrinkToFit="1"/>
    </xf>
    <xf numFmtId="0" fontId="10" fillId="2" borderId="1" xfId="0" applyFont="1" applyFill="1" applyBorder="1" applyAlignment="1">
      <alignment vertical="center" wrapText="1"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3" borderId="1" xfId="0" applyFont="1" applyFill="1" applyBorder="1" applyAlignment="1" applyProtection="1">
      <alignment vertical="center" shrinkToFit="1"/>
      <protection locked="0"/>
    </xf>
    <xf numFmtId="0" fontId="12" fillId="3" borderId="2" xfId="0" applyFont="1" applyFill="1" applyBorder="1" applyAlignment="1" applyProtection="1">
      <alignment vertical="center" shrinkToFit="1"/>
      <protection locked="0"/>
    </xf>
    <xf numFmtId="0" fontId="12" fillId="3" borderId="3" xfId="0" applyFont="1" applyFill="1" applyBorder="1" applyAlignment="1" applyProtection="1">
      <alignment vertical="center" shrinkToFit="1"/>
      <protection locked="0"/>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2" borderId="1"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Protection="1">
      <alignment vertical="center"/>
      <protection locked="0"/>
    </xf>
    <xf numFmtId="0" fontId="12" fillId="3" borderId="7" xfId="0" applyFont="1" applyFill="1" applyBorder="1" applyProtection="1">
      <alignment vertical="center"/>
      <protection locked="0"/>
    </xf>
    <xf numFmtId="0" fontId="12" fillId="3" borderId="11" xfId="0"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178" fontId="12" fillId="0" borderId="0" xfId="0" applyNumberFormat="1" applyFont="1" applyAlignment="1">
      <alignment vertical="center" shrinkToFit="1"/>
    </xf>
    <xf numFmtId="0" fontId="10" fillId="2" borderId="2" xfId="0" applyFont="1" applyFill="1" applyBorder="1" applyAlignment="1">
      <alignment vertical="center" wrapText="1" shrinkToFit="1"/>
    </xf>
    <xf numFmtId="0" fontId="25" fillId="0" borderId="0" xfId="0" applyFont="1" applyAlignment="1">
      <alignment horizontal="center" vertical="center"/>
    </xf>
    <xf numFmtId="49" fontId="6" fillId="3" borderId="28" xfId="0" applyNumberFormat="1" applyFont="1" applyFill="1" applyBorder="1" applyAlignment="1" applyProtection="1">
      <alignment horizontal="left" vertical="center"/>
      <protection locked="0"/>
    </xf>
    <xf numFmtId="0" fontId="14" fillId="0" borderId="0" xfId="0" applyFont="1" applyAlignment="1">
      <alignment horizontal="center" vertical="center"/>
    </xf>
    <xf numFmtId="176" fontId="14" fillId="0" borderId="7" xfId="0" applyNumberFormat="1" applyFont="1" applyBorder="1" applyAlignment="1">
      <alignment horizontal="center" vertical="center"/>
    </xf>
    <xf numFmtId="49" fontId="14" fillId="3" borderId="0" xfId="0" applyNumberFormat="1" applyFont="1" applyFill="1" applyAlignment="1" applyProtection="1">
      <alignment horizontal="left" vertical="center"/>
      <protection locked="0"/>
    </xf>
    <xf numFmtId="49" fontId="14" fillId="3" borderId="0" xfId="0" applyNumberFormat="1" applyFont="1" applyFill="1" applyAlignment="1" applyProtection="1">
      <alignment horizontal="center" vertical="center"/>
      <protection locked="0"/>
    </xf>
    <xf numFmtId="180" fontId="14" fillId="3" borderId="0" xfId="0" applyNumberFormat="1" applyFont="1" applyFill="1" applyAlignment="1" applyProtection="1">
      <alignment horizontal="right" vertical="center"/>
      <protection locked="0"/>
    </xf>
    <xf numFmtId="0" fontId="14"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0" borderId="0" xfId="0" applyFont="1">
      <alignment vertical="center"/>
    </xf>
    <xf numFmtId="0" fontId="12" fillId="2" borderId="6" xfId="0" applyFont="1" applyFill="1" applyBorder="1" applyAlignment="1">
      <alignment horizontal="center" vertical="center" wrapText="1"/>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41" fillId="10" borderId="44" xfId="0" applyFont="1" applyFill="1" applyBorder="1" applyAlignment="1">
      <alignment horizontal="center" vertical="center"/>
    </xf>
    <xf numFmtId="0" fontId="41" fillId="10" borderId="45" xfId="0" applyFont="1" applyFill="1" applyBorder="1" applyAlignment="1">
      <alignment horizontal="center" vertical="center"/>
    </xf>
    <xf numFmtId="0" fontId="51" fillId="0" borderId="37" xfId="0" applyFont="1" applyBorder="1" applyAlignment="1">
      <alignment vertical="center" wrapText="1"/>
    </xf>
    <xf numFmtId="0" fontId="51" fillId="0" borderId="0" xfId="0" applyFont="1" applyAlignment="1">
      <alignment vertical="center" wrapText="1"/>
    </xf>
    <xf numFmtId="0" fontId="51" fillId="0" borderId="38" xfId="0" applyFont="1" applyBorder="1" applyAlignment="1">
      <alignment vertical="center" wrapText="1"/>
    </xf>
    <xf numFmtId="0" fontId="32" fillId="0" borderId="7" xfId="0" applyFont="1" applyBorder="1" applyAlignment="1">
      <alignment vertical="center" wrapText="1"/>
    </xf>
    <xf numFmtId="49" fontId="59" fillId="3" borderId="7" xfId="7" applyNumberFormat="1" applyFont="1" applyFill="1" applyBorder="1" applyAlignment="1" applyProtection="1">
      <alignment horizontal="left" vertical="center" wrapText="1"/>
      <protection locked="0"/>
    </xf>
    <xf numFmtId="49" fontId="58" fillId="3" borderId="7" xfId="0" applyNumberFormat="1" applyFont="1" applyFill="1" applyBorder="1" applyAlignment="1" applyProtection="1">
      <alignment horizontal="left" vertical="center" wrapText="1"/>
      <protection locked="0"/>
    </xf>
    <xf numFmtId="0" fontId="33" fillId="0" borderId="0" xfId="0" applyFont="1" applyAlignment="1">
      <alignment horizontal="left" vertical="center"/>
    </xf>
    <xf numFmtId="0" fontId="32" fillId="0" borderId="0" xfId="0" applyFont="1" applyAlignment="1">
      <alignment horizontal="center" vertical="top" wrapText="1"/>
    </xf>
    <xf numFmtId="0" fontId="32" fillId="0" borderId="7" xfId="0" applyFont="1" applyBorder="1" applyAlignment="1">
      <alignment horizontal="left" vertical="center" wrapText="1"/>
    </xf>
    <xf numFmtId="49" fontId="58" fillId="3" borderId="7" xfId="0" applyNumberFormat="1" applyFont="1" applyFill="1" applyBorder="1" applyAlignment="1" applyProtection="1">
      <alignment horizontal="left" vertical="center"/>
      <protection locked="0"/>
    </xf>
    <xf numFmtId="0" fontId="32" fillId="0" borderId="7" xfId="0" applyFont="1" applyBorder="1" applyAlignment="1">
      <alignment horizontal="center" vertical="center"/>
    </xf>
    <xf numFmtId="0" fontId="32" fillId="0" borderId="2" xfId="0" applyFont="1" applyBorder="1" applyAlignment="1">
      <alignment vertical="center" wrapText="1"/>
    </xf>
    <xf numFmtId="49" fontId="58" fillId="3" borderId="2" xfId="0" applyNumberFormat="1" applyFont="1" applyFill="1" applyBorder="1" applyAlignment="1" applyProtection="1">
      <alignment horizontal="left" vertical="center" wrapText="1"/>
      <protection locked="0"/>
    </xf>
    <xf numFmtId="49" fontId="38" fillId="3" borderId="40" xfId="0" applyNumberFormat="1" applyFont="1" applyFill="1" applyBorder="1" applyAlignment="1" applyProtection="1">
      <alignment horizontal="center" vertical="center"/>
      <protection locked="0"/>
    </xf>
    <xf numFmtId="0" fontId="30" fillId="0" borderId="0" xfId="0" applyFont="1" applyAlignment="1">
      <alignment horizontal="left" vertical="center"/>
    </xf>
    <xf numFmtId="0" fontId="62" fillId="3" borderId="30" xfId="0" applyFont="1" applyFill="1" applyBorder="1" applyAlignment="1" applyProtection="1">
      <alignment horizontal="center" vertical="center" wrapText="1"/>
      <protection locked="0"/>
    </xf>
    <xf numFmtId="0" fontId="63" fillId="3" borderId="30" xfId="0" applyFont="1" applyFill="1" applyBorder="1" applyAlignment="1" applyProtection="1">
      <alignment horizontal="center" vertical="center" wrapText="1"/>
      <protection locked="0"/>
    </xf>
    <xf numFmtId="0" fontId="63" fillId="3" borderId="32" xfId="0" applyFont="1" applyFill="1" applyBorder="1" applyAlignment="1" applyProtection="1">
      <alignment horizontal="center" vertical="center" wrapText="1"/>
      <protection locked="0"/>
    </xf>
    <xf numFmtId="0" fontId="42" fillId="4" borderId="0" xfId="0" applyFont="1" applyFill="1" applyAlignment="1">
      <alignment horizontal="left" vertical="center" wrapText="1"/>
    </xf>
    <xf numFmtId="0" fontId="41" fillId="10" borderId="41" xfId="0" applyFont="1" applyFill="1" applyBorder="1" applyAlignment="1">
      <alignment horizontal="center" vertical="center" wrapText="1"/>
    </xf>
    <xf numFmtId="0" fontId="41" fillId="10" borderId="39" xfId="0" applyFont="1" applyFill="1" applyBorder="1" applyAlignment="1">
      <alignment horizontal="center" vertical="center"/>
    </xf>
    <xf numFmtId="0" fontId="44" fillId="10" borderId="43" xfId="0" applyFont="1" applyFill="1" applyBorder="1" applyAlignment="1">
      <alignment horizontal="center" vertical="center"/>
    </xf>
    <xf numFmtId="49" fontId="38" fillId="3" borderId="30" xfId="0" applyNumberFormat="1" applyFont="1" applyFill="1" applyBorder="1" applyAlignment="1" applyProtection="1">
      <alignment horizontal="center" vertical="center"/>
      <protection locked="0"/>
    </xf>
    <xf numFmtId="49" fontId="38" fillId="3" borderId="32" xfId="0" applyNumberFormat="1" applyFont="1" applyFill="1" applyBorder="1" applyAlignment="1" applyProtection="1">
      <alignment horizontal="center" vertical="center"/>
      <protection locked="0"/>
    </xf>
    <xf numFmtId="0" fontId="41" fillId="10" borderId="29" xfId="0" applyFont="1" applyFill="1" applyBorder="1" applyAlignment="1">
      <alignment horizontal="center" vertical="center" wrapText="1"/>
    </xf>
    <xf numFmtId="0" fontId="41" fillId="10" borderId="30" xfId="0" applyFont="1" applyFill="1" applyBorder="1" applyAlignment="1">
      <alignment horizontal="center" vertical="center" wrapText="1"/>
    </xf>
    <xf numFmtId="49" fontId="38" fillId="3" borderId="29" xfId="0" applyNumberFormat="1" applyFont="1" applyFill="1" applyBorder="1" applyAlignment="1" applyProtection="1">
      <alignment horizontal="center" vertical="center"/>
      <protection locked="0"/>
    </xf>
    <xf numFmtId="0" fontId="41" fillId="10" borderId="39" xfId="0" applyFont="1" applyFill="1" applyBorder="1" applyAlignment="1">
      <alignment horizontal="center" vertical="center" wrapText="1"/>
    </xf>
    <xf numFmtId="0" fontId="41" fillId="10" borderId="43" xfId="0" applyFont="1" applyFill="1" applyBorder="1" applyAlignment="1">
      <alignment horizontal="center" vertical="center" wrapText="1"/>
    </xf>
    <xf numFmtId="0" fontId="38" fillId="3" borderId="30" xfId="0" applyFont="1" applyFill="1" applyBorder="1" applyAlignment="1" applyProtection="1">
      <alignment horizontal="center" vertical="center" wrapText="1"/>
      <protection locked="0"/>
    </xf>
    <xf numFmtId="0" fontId="62" fillId="3" borderId="32" xfId="0" applyFont="1" applyFill="1" applyBorder="1" applyAlignment="1" applyProtection="1">
      <alignment horizontal="center" vertical="center" wrapText="1"/>
      <protection locked="0"/>
    </xf>
    <xf numFmtId="0" fontId="41" fillId="10" borderId="32" xfId="0" applyFont="1" applyFill="1" applyBorder="1" applyAlignment="1">
      <alignment horizontal="center" vertical="center" wrapText="1"/>
    </xf>
    <xf numFmtId="0" fontId="38" fillId="3" borderId="29" xfId="0" applyFont="1" applyFill="1" applyBorder="1" applyAlignment="1" applyProtection="1">
      <alignment horizontal="center" vertical="center" wrapText="1"/>
      <protection locked="0"/>
    </xf>
    <xf numFmtId="0" fontId="32" fillId="10" borderId="29"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32" xfId="0" applyFont="1" applyFill="1" applyBorder="1" applyAlignment="1">
      <alignment horizontal="center" vertical="center"/>
    </xf>
    <xf numFmtId="0" fontId="34" fillId="10" borderId="29" xfId="0" applyFont="1" applyFill="1" applyBorder="1" applyAlignment="1">
      <alignment horizontal="center" vertical="center" wrapText="1"/>
    </xf>
    <xf numFmtId="0" fontId="34" fillId="10" borderId="30" xfId="0" applyFont="1" applyFill="1" applyBorder="1" applyAlignment="1">
      <alignment horizontal="center" vertical="center" wrapText="1"/>
    </xf>
    <xf numFmtId="49" fontId="38" fillId="3" borderId="31" xfId="0" applyNumberFormat="1" applyFont="1" applyFill="1" applyBorder="1" applyAlignment="1" applyProtection="1">
      <alignment horizontal="left" vertical="center" wrapText="1"/>
      <protection locked="0"/>
    </xf>
    <xf numFmtId="49" fontId="38" fillId="3" borderId="30" xfId="0" applyNumberFormat="1" applyFont="1" applyFill="1" applyBorder="1" applyAlignment="1" applyProtection="1">
      <alignment horizontal="left" vertical="center" wrapText="1"/>
      <protection locked="0"/>
    </xf>
    <xf numFmtId="49" fontId="38" fillId="3" borderId="32" xfId="0" applyNumberFormat="1" applyFont="1" applyFill="1" applyBorder="1" applyAlignment="1" applyProtection="1">
      <alignment horizontal="left" vertical="center" wrapText="1"/>
      <protection locked="0"/>
    </xf>
    <xf numFmtId="0" fontId="39" fillId="0" borderId="39" xfId="0" applyFont="1" applyBorder="1" applyAlignment="1">
      <alignment wrapText="1"/>
    </xf>
    <xf numFmtId="0" fontId="39" fillId="0" borderId="40" xfId="0" applyFont="1" applyBorder="1" applyAlignment="1">
      <alignment wrapText="1"/>
    </xf>
    <xf numFmtId="0" fontId="41" fillId="10" borderId="30" xfId="0" applyFont="1" applyFill="1" applyBorder="1" applyAlignment="1">
      <alignment horizontal="center" vertical="center"/>
    </xf>
    <xf numFmtId="0" fontId="41" fillId="10" borderId="32" xfId="0" applyFont="1" applyFill="1" applyBorder="1" applyAlignment="1">
      <alignment horizontal="center" vertical="center"/>
    </xf>
    <xf numFmtId="0" fontId="38" fillId="3" borderId="30" xfId="0" applyFont="1" applyFill="1" applyBorder="1" applyAlignment="1" applyProtection="1">
      <alignment horizontal="center" vertical="center"/>
      <protection locked="0"/>
    </xf>
    <xf numFmtId="0" fontId="38" fillId="3" borderId="32" xfId="0" applyFont="1" applyFill="1" applyBorder="1" applyAlignment="1" applyProtection="1">
      <alignment horizontal="center" vertical="center"/>
      <protection locked="0"/>
    </xf>
    <xf numFmtId="0" fontId="47" fillId="10" borderId="29"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1" fillId="10" borderId="41" xfId="0" applyFont="1" applyFill="1" applyBorder="1" applyAlignment="1">
      <alignment horizontal="center" vertical="center"/>
    </xf>
    <xf numFmtId="0" fontId="41" fillId="10" borderId="43" xfId="0" applyFont="1" applyFill="1" applyBorder="1" applyAlignment="1">
      <alignment horizontal="center" vertical="center"/>
    </xf>
    <xf numFmtId="0" fontId="41" fillId="10" borderId="37" xfId="0" applyFont="1" applyFill="1" applyBorder="1" applyAlignment="1">
      <alignment horizontal="center" vertical="center"/>
    </xf>
    <xf numFmtId="0" fontId="41" fillId="10" borderId="0" xfId="0" applyFont="1" applyFill="1" applyAlignment="1">
      <alignment horizontal="center" vertical="center"/>
    </xf>
    <xf numFmtId="0" fontId="41" fillId="10" borderId="38" xfId="0" applyFont="1" applyFill="1" applyBorder="1" applyAlignment="1">
      <alignment horizontal="center" vertical="center"/>
    </xf>
    <xf numFmtId="0" fontId="41" fillId="10" borderId="40" xfId="0" applyFont="1" applyFill="1" applyBorder="1" applyAlignment="1">
      <alignment horizontal="center" vertical="center"/>
    </xf>
    <xf numFmtId="0" fontId="41" fillId="10" borderId="29" xfId="0" applyFont="1" applyFill="1" applyBorder="1" applyAlignment="1">
      <alignment horizontal="center" vertical="center"/>
    </xf>
    <xf numFmtId="0" fontId="38" fillId="3" borderId="29" xfId="0" applyFont="1" applyFill="1" applyBorder="1" applyAlignment="1" applyProtection="1">
      <alignment horizontal="center" vertical="center"/>
      <protection locked="0"/>
    </xf>
    <xf numFmtId="0" fontId="33" fillId="0" borderId="44" xfId="0" applyFont="1" applyBorder="1" applyAlignment="1">
      <alignment horizontal="center" vertical="center"/>
    </xf>
    <xf numFmtId="0" fontId="33" fillId="0" borderId="40" xfId="0" applyFont="1" applyBorder="1" applyAlignment="1">
      <alignment horizontal="center" vertical="center"/>
    </xf>
    <xf numFmtId="0" fontId="9" fillId="2" borderId="9" xfId="0" applyFont="1" applyFill="1" applyBorder="1" applyAlignment="1">
      <alignment horizontal="center" vertical="center"/>
    </xf>
    <xf numFmtId="0" fontId="9" fillId="2" borderId="46" xfId="0" applyFont="1" applyFill="1" applyBorder="1" applyAlignment="1">
      <alignment horizontal="center" vertical="center"/>
    </xf>
    <xf numFmtId="0" fontId="8" fillId="3" borderId="14" xfId="0" applyFont="1" applyFill="1" applyBorder="1" applyAlignment="1">
      <alignment horizontal="center" vertical="center" shrinkToFit="1"/>
    </xf>
    <xf numFmtId="0" fontId="8" fillId="3" borderId="57" xfId="0" applyFont="1" applyFill="1" applyBorder="1" applyAlignment="1">
      <alignment horizontal="center" vertical="center" shrinkToFit="1"/>
    </xf>
    <xf numFmtId="0" fontId="8" fillId="12" borderId="14" xfId="0" applyFont="1" applyFill="1" applyBorder="1" applyAlignment="1">
      <alignment horizontal="center" vertical="center" shrinkToFit="1"/>
    </xf>
    <xf numFmtId="0" fontId="8" fillId="12" borderId="57" xfId="0" applyFont="1" applyFill="1" applyBorder="1" applyAlignment="1">
      <alignment horizontal="center" vertical="center" shrinkToFit="1"/>
    </xf>
    <xf numFmtId="0" fontId="9" fillId="2" borderId="6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72"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72" xfId="0" applyFont="1" applyFill="1" applyBorder="1" applyAlignment="1">
      <alignment horizontal="center" vertical="center"/>
    </xf>
    <xf numFmtId="0" fontId="8" fillId="12" borderId="60"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8" fillId="3" borderId="59" xfId="0" applyFont="1" applyFill="1" applyBorder="1" applyAlignment="1">
      <alignment horizontal="center" vertical="center" shrinkToFit="1"/>
    </xf>
    <xf numFmtId="0" fontId="8" fillId="3" borderId="56" xfId="0" applyFont="1" applyFill="1" applyBorder="1" applyAlignment="1">
      <alignment horizontal="center" vertical="center" shrinkToFi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2" xfId="0" applyFont="1" applyFill="1" applyBorder="1" applyAlignment="1">
      <alignment horizontal="center" vertical="center"/>
    </xf>
    <xf numFmtId="0" fontId="7" fillId="14" borderId="65" xfId="0" applyFont="1" applyFill="1" applyBorder="1" applyAlignment="1">
      <alignment horizontal="center" vertical="center"/>
    </xf>
    <xf numFmtId="0" fontId="7" fillId="14" borderId="30" xfId="0" applyFont="1" applyFill="1" applyBorder="1" applyAlignment="1">
      <alignment horizontal="center" vertical="center"/>
    </xf>
    <xf numFmtId="0" fontId="7" fillId="14" borderId="32" xfId="0" applyFont="1" applyFill="1" applyBorder="1" applyAlignment="1">
      <alignment horizontal="center" vertical="center"/>
    </xf>
    <xf numFmtId="0" fontId="8" fillId="14" borderId="62" xfId="0" applyFont="1" applyFill="1" applyBorder="1" applyAlignment="1">
      <alignment horizontal="center" vertical="center" wrapText="1" shrinkToFit="1"/>
    </xf>
    <xf numFmtId="0" fontId="8" fillId="14" borderId="56" xfId="0" applyFont="1" applyFill="1" applyBorder="1" applyAlignment="1">
      <alignment horizontal="center" vertical="center" wrapText="1" shrinkToFit="1"/>
    </xf>
    <xf numFmtId="0" fontId="8" fillId="14" borderId="67" xfId="0" applyFont="1" applyFill="1" applyBorder="1" applyAlignment="1">
      <alignment horizontal="center" vertical="center" wrapText="1" shrinkToFit="1"/>
    </xf>
    <xf numFmtId="0" fontId="8" fillId="14" borderId="35" xfId="0" applyFont="1" applyFill="1" applyBorder="1" applyAlignment="1">
      <alignment horizontal="center" vertical="center" wrapText="1" shrinkToFit="1"/>
    </xf>
    <xf numFmtId="0" fontId="8" fillId="14" borderId="68" xfId="0" applyFont="1" applyFill="1" applyBorder="1" applyAlignment="1">
      <alignment horizontal="center" vertical="center" wrapText="1" shrinkToFit="1"/>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14" borderId="49" xfId="0" applyFont="1" applyFill="1" applyBorder="1" applyAlignment="1">
      <alignment horizontal="center" vertical="center" wrapText="1" shrinkToFit="1"/>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32" xfId="0" applyFont="1" applyFill="1" applyBorder="1" applyAlignment="1">
      <alignment horizontal="center" vertical="center"/>
    </xf>
    <xf numFmtId="0" fontId="8" fillId="3" borderId="60"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2" xfId="0" applyFont="1" applyFill="1" applyBorder="1" applyAlignment="1">
      <alignment horizontal="center" vertical="center"/>
    </xf>
    <xf numFmtId="0" fontId="8" fillId="13" borderId="62" xfId="0" applyFont="1" applyFill="1" applyBorder="1" applyAlignment="1">
      <alignment horizontal="center" vertical="center" shrinkToFit="1"/>
    </xf>
    <xf numFmtId="0" fontId="8" fillId="13" borderId="56" xfId="0" applyFont="1" applyFill="1" applyBorder="1" applyAlignment="1">
      <alignment horizontal="center" vertical="center" shrinkToFit="1"/>
    </xf>
    <xf numFmtId="0" fontId="7" fillId="13" borderId="29"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32" xfId="0" applyFont="1" applyFill="1" applyBorder="1" applyAlignment="1">
      <alignment horizontal="center" vertical="center"/>
    </xf>
    <xf numFmtId="0" fontId="8" fillId="13" borderId="63" xfId="0" applyFont="1" applyFill="1" applyBorder="1" applyAlignment="1">
      <alignment horizontal="center" vertical="center" wrapText="1" shrinkToFit="1"/>
    </xf>
    <xf numFmtId="0" fontId="8" fillId="13" borderId="57" xfId="0" applyFont="1" applyFill="1" applyBorder="1" applyAlignment="1">
      <alignment horizontal="center" vertical="center" wrapText="1" shrinkToFit="1"/>
    </xf>
    <xf numFmtId="0" fontId="8" fillId="13" borderId="64" xfId="0" applyFont="1" applyFill="1" applyBorder="1" applyAlignment="1">
      <alignment horizontal="center" vertical="center" wrapText="1" shrinkToFit="1"/>
    </xf>
    <xf numFmtId="0" fontId="8" fillId="13" borderId="58"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60" xfId="0" applyFont="1" applyFill="1" applyBorder="1" applyAlignment="1">
      <alignment horizontal="center" vertical="center" shrinkToFit="1"/>
    </xf>
    <xf numFmtId="0" fontId="8" fillId="12" borderId="59" xfId="0" applyFont="1" applyFill="1" applyBorder="1" applyAlignment="1">
      <alignment horizontal="center" vertical="center" shrinkToFit="1"/>
    </xf>
    <xf numFmtId="0" fontId="8" fillId="12" borderId="56" xfId="0" applyFont="1" applyFill="1" applyBorder="1" applyAlignment="1">
      <alignment horizontal="center"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CCFFCC"/>
      <color rgb="FFFFFF99"/>
      <color rgb="FFFFFF66"/>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152400</xdr:colOff>
      <xdr:row>3</xdr:row>
      <xdr:rowOff>161925</xdr:rowOff>
    </xdr:from>
    <xdr:to>
      <xdr:col>59</xdr:col>
      <xdr:colOff>114300</xdr:colOff>
      <xdr:row>8</xdr:row>
      <xdr:rowOff>0</xdr:rowOff>
    </xdr:to>
    <xdr:sp macro="" textlink="">
      <xdr:nvSpPr>
        <xdr:cNvPr id="2" name="テキスト ボックス 1">
          <a:extLst>
            <a:ext uri="{FF2B5EF4-FFF2-40B4-BE49-F238E27FC236}">
              <a16:creationId xmlns:a16="http://schemas.microsoft.com/office/drawing/2014/main" id="{27AE0344-BB83-9BDC-20C4-09ACAA7DECF0}"/>
            </a:ext>
          </a:extLst>
        </xdr:cNvPr>
        <xdr:cNvSpPr txBox="1"/>
      </xdr:nvSpPr>
      <xdr:spPr>
        <a:xfrm>
          <a:off x="7381875" y="819150"/>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382414D1-BF07-7103-9C56-624628739849}"/>
            </a:ext>
          </a:extLst>
        </xdr:cNvPr>
        <xdr:cNvSpPr txBox="1"/>
      </xdr:nvSpPr>
      <xdr:spPr>
        <a:xfrm>
          <a:off x="4608634" y="2512401"/>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9CFA237C-EBE2-43D5-A83D-2A617D868340}"/>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6" name="テキスト ボックス 5">
          <a:extLst>
            <a:ext uri="{FF2B5EF4-FFF2-40B4-BE49-F238E27FC236}">
              <a16:creationId xmlns:a16="http://schemas.microsoft.com/office/drawing/2014/main" id="{EC6009C2-EFFD-4AEC-8509-C6AAEB708A24}"/>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9</xdr:row>
      <xdr:rowOff>435429</xdr:rowOff>
    </xdr:from>
    <xdr:to>
      <xdr:col>26</xdr:col>
      <xdr:colOff>353786</xdr:colOff>
      <xdr:row>9</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23</xdr:row>
      <xdr:rowOff>103910</xdr:rowOff>
    </xdr:from>
    <xdr:to>
      <xdr:col>24</xdr:col>
      <xdr:colOff>588817</xdr:colOff>
      <xdr:row>26</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173182</xdr:colOff>
      <xdr:row>2</xdr:row>
      <xdr:rowOff>103909</xdr:rowOff>
    </xdr:from>
    <xdr:to>
      <xdr:col>30</xdr:col>
      <xdr:colOff>173182</xdr:colOff>
      <xdr:row>6</xdr:row>
      <xdr:rowOff>242456</xdr:rowOff>
    </xdr:to>
    <xdr:sp macro="" textlink="">
      <xdr:nvSpPr>
        <xdr:cNvPr id="4" name="テキスト ボックス 3">
          <a:extLst>
            <a:ext uri="{FF2B5EF4-FFF2-40B4-BE49-F238E27FC236}">
              <a16:creationId xmlns:a16="http://schemas.microsoft.com/office/drawing/2014/main" id="{F0A088A4-F2B0-490E-A2EE-FA49284B261A}"/>
            </a:ext>
          </a:extLst>
        </xdr:cNvPr>
        <xdr:cNvSpPr txBox="1"/>
      </xdr:nvSpPr>
      <xdr:spPr>
        <a:xfrm>
          <a:off x="15776864" y="762000"/>
          <a:ext cx="3463636" cy="157595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水色のセルについては、必要情報の入力をお願いします。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2"/>
  <sheetViews>
    <sheetView showGridLines="0" tabSelected="1" zoomScaleNormal="100" zoomScaleSheetLayoutView="100" workbookViewId="0">
      <selection activeCell="B5" sqref="B5"/>
    </sheetView>
  </sheetViews>
  <sheetFormatPr defaultColWidth="9" defaultRowHeight="13.5"/>
  <cols>
    <col min="1" max="1" width="5.625" style="83" customWidth="1"/>
    <col min="2" max="3" width="45.625" style="81" customWidth="1"/>
    <col min="4" max="4" width="4.25" style="83" customWidth="1"/>
    <col min="5" max="16384" width="9" style="83"/>
  </cols>
  <sheetData>
    <row r="2" spans="1:3" ht="17.25">
      <c r="A2" s="291" t="s">
        <v>257</v>
      </c>
      <c r="B2" s="291"/>
      <c r="C2" s="291"/>
    </row>
    <row r="3" spans="1:3" ht="14.25">
      <c r="B3" s="82"/>
    </row>
    <row r="4" spans="1:3" ht="14.25">
      <c r="A4" s="90" t="s">
        <v>0</v>
      </c>
      <c r="B4" s="170" t="s">
        <v>255</v>
      </c>
      <c r="C4" s="171" t="s">
        <v>296</v>
      </c>
    </row>
    <row r="5" spans="1:3" ht="134.25" customHeight="1">
      <c r="A5" s="84">
        <v>1</v>
      </c>
      <c r="B5" s="172" t="s">
        <v>297</v>
      </c>
      <c r="C5" s="173"/>
    </row>
    <row r="6" spans="1:3" ht="114.75" customHeight="1">
      <c r="A6" s="84">
        <f>A5+1</f>
        <v>2</v>
      </c>
      <c r="B6" s="85" t="s">
        <v>289</v>
      </c>
      <c r="C6" s="85"/>
    </row>
    <row r="7" spans="1:3" ht="84.75" customHeight="1">
      <c r="A7" s="84">
        <f t="shared" ref="A7:A11" si="0">A6+1</f>
        <v>3</v>
      </c>
      <c r="B7" s="85" t="s">
        <v>298</v>
      </c>
      <c r="C7" s="85"/>
    </row>
    <row r="8" spans="1:3" ht="99" customHeight="1">
      <c r="A8" s="84">
        <f t="shared" si="0"/>
        <v>4</v>
      </c>
      <c r="B8" s="85"/>
      <c r="C8" s="85" t="s">
        <v>258</v>
      </c>
    </row>
    <row r="9" spans="1:3" ht="171.75" customHeight="1">
      <c r="A9" s="151">
        <f t="shared" si="0"/>
        <v>5</v>
      </c>
      <c r="B9" s="152" t="s">
        <v>299</v>
      </c>
      <c r="C9" s="152"/>
    </row>
    <row r="10" spans="1:3" ht="72" customHeight="1">
      <c r="A10" s="84">
        <f t="shared" si="0"/>
        <v>6</v>
      </c>
      <c r="B10" s="153" t="s">
        <v>285</v>
      </c>
      <c r="C10" s="91"/>
    </row>
    <row r="11" spans="1:3" ht="75" customHeight="1">
      <c r="A11" s="84">
        <f t="shared" si="0"/>
        <v>7</v>
      </c>
      <c r="B11" s="85" t="s">
        <v>287</v>
      </c>
      <c r="C11" s="85"/>
    </row>
    <row r="12"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7"/>
  <sheetViews>
    <sheetView showGridLines="0" showZeros="0" view="pageBreakPreview" zoomScale="130" zoomScaleNormal="40" zoomScaleSheetLayoutView="130" workbookViewId="0">
      <selection activeCell="F13" sqref="F13"/>
    </sheetView>
  </sheetViews>
  <sheetFormatPr defaultColWidth="2.25" defaultRowHeight="12"/>
  <cols>
    <col min="1" max="1" width="2.625" style="1" customWidth="1"/>
    <col min="2" max="16384" width="2.25" style="1"/>
  </cols>
  <sheetData>
    <row r="1" spans="1:39" ht="17.25" customHeight="1">
      <c r="AM1" s="148"/>
    </row>
    <row r="2" spans="1:39" ht="17.25" customHeight="1">
      <c r="A2" s="149"/>
      <c r="B2" s="83" t="s">
        <v>250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row>
    <row r="3" spans="1:39" ht="17.25" customHeight="1">
      <c r="A3" s="83"/>
      <c r="B3" s="83"/>
      <c r="C3" s="149"/>
      <c r="D3" s="149"/>
      <c r="E3" s="83"/>
      <c r="F3" s="83"/>
      <c r="G3" s="83"/>
      <c r="H3" s="83"/>
      <c r="I3" s="83"/>
      <c r="J3" s="83"/>
      <c r="K3" s="83"/>
      <c r="L3" s="83"/>
      <c r="M3" s="83"/>
      <c r="N3" s="83"/>
      <c r="O3" s="83"/>
      <c r="P3" s="83"/>
      <c r="Q3" s="83"/>
      <c r="R3" s="83"/>
      <c r="S3" s="83"/>
      <c r="T3" s="83"/>
      <c r="U3" s="83"/>
      <c r="V3" s="83"/>
      <c r="W3" s="83"/>
      <c r="X3" s="83"/>
      <c r="Y3" s="83"/>
      <c r="Z3" s="83"/>
      <c r="AA3" s="83"/>
      <c r="AB3" s="83"/>
      <c r="AC3" s="148"/>
      <c r="AD3" s="297"/>
      <c r="AE3" s="297"/>
      <c r="AF3" s="297"/>
      <c r="AG3" s="297"/>
      <c r="AH3" s="297"/>
      <c r="AI3" s="297"/>
      <c r="AJ3" s="297"/>
      <c r="AK3" s="297"/>
      <c r="AL3" s="149"/>
      <c r="AM3" s="149"/>
    </row>
    <row r="4" spans="1:39" ht="17.25" customHeight="1">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7.25" customHeight="1">
      <c r="A5" s="293" t="s">
        <v>245</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row>
    <row r="6" spans="1:39" ht="17.25" customHeight="1">
      <c r="A6" s="293" t="s">
        <v>246</v>
      </c>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row>
    <row r="7" spans="1:39" ht="17.25" customHeight="1">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row>
    <row r="8" spans="1:39" ht="17.25" customHeight="1">
      <c r="A8" s="298" t="s">
        <v>239</v>
      </c>
      <c r="B8" s="298"/>
      <c r="C8" s="298"/>
      <c r="D8" s="298"/>
      <c r="E8" s="298"/>
      <c r="F8" s="298"/>
      <c r="G8" s="298"/>
      <c r="H8" s="83"/>
      <c r="I8" s="83" t="s">
        <v>1</v>
      </c>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row>
    <row r="9" spans="1:39" ht="17.25" customHeight="1">
      <c r="A9" s="148"/>
      <c r="B9" s="148"/>
      <c r="C9" s="148"/>
      <c r="D9" s="148"/>
      <c r="E9" s="148"/>
      <c r="F9" s="148"/>
      <c r="G9" s="14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7.25" customHeight="1">
      <c r="A10" s="148"/>
      <c r="B10" s="148"/>
      <c r="C10" s="148"/>
      <c r="D10" s="148"/>
      <c r="E10" s="148"/>
      <c r="F10" s="148"/>
      <c r="G10" s="148"/>
      <c r="H10" s="83"/>
      <c r="I10" s="83"/>
      <c r="J10" s="83"/>
      <c r="K10" s="83"/>
      <c r="L10" s="83"/>
      <c r="M10" s="83"/>
      <c r="N10" s="83"/>
      <c r="O10" s="83"/>
      <c r="P10" s="83"/>
      <c r="Q10" s="83"/>
      <c r="R10" s="293" t="s">
        <v>240</v>
      </c>
      <c r="S10" s="293"/>
      <c r="T10" s="293"/>
      <c r="U10" s="293"/>
      <c r="V10" s="83"/>
      <c r="W10" s="293"/>
      <c r="X10" s="293"/>
      <c r="Y10" s="293"/>
      <c r="Z10" s="293"/>
      <c r="AA10" s="83"/>
      <c r="AB10" s="83"/>
      <c r="AC10" s="83"/>
      <c r="AD10" s="83"/>
      <c r="AE10" s="83"/>
      <c r="AF10" s="83"/>
      <c r="AG10" s="83"/>
      <c r="AH10" s="83"/>
      <c r="AI10" s="83"/>
      <c r="AJ10" s="83"/>
      <c r="AK10" s="83"/>
      <c r="AL10" s="83"/>
      <c r="AM10" s="83"/>
    </row>
    <row r="11" spans="1:39" ht="17.25" customHeight="1">
      <c r="A11" s="148"/>
      <c r="B11" s="148"/>
      <c r="C11" s="148"/>
      <c r="D11" s="148"/>
      <c r="E11" s="148"/>
      <c r="F11" s="148"/>
      <c r="G11" s="148"/>
      <c r="H11" s="83"/>
      <c r="I11" s="83"/>
      <c r="J11" s="83"/>
      <c r="K11" s="83"/>
      <c r="L11" s="83"/>
      <c r="M11" s="83"/>
      <c r="N11" s="83"/>
      <c r="O11" s="83"/>
      <c r="P11" s="83"/>
      <c r="Q11" s="83"/>
      <c r="R11" s="83" t="s">
        <v>241</v>
      </c>
      <c r="T11" s="83"/>
      <c r="U11" s="83"/>
      <c r="V11" s="83"/>
      <c r="W11" s="149"/>
      <c r="X11" s="154" t="s">
        <v>260</v>
      </c>
      <c r="Y11" s="296"/>
      <c r="Z11" s="296"/>
      <c r="AA11" s="83" t="s">
        <v>261</v>
      </c>
      <c r="AB11" s="296"/>
      <c r="AC11" s="296"/>
      <c r="AD11" s="296"/>
      <c r="AE11" s="83"/>
      <c r="AF11" s="83"/>
      <c r="AG11" s="83"/>
      <c r="AH11" s="83"/>
      <c r="AI11" s="83"/>
      <c r="AJ11" s="83"/>
      <c r="AK11" s="83"/>
      <c r="AL11" s="83"/>
      <c r="AM11" s="83"/>
    </row>
    <row r="12" spans="1:39" ht="17.25" customHeight="1">
      <c r="A12" s="148"/>
      <c r="B12" s="148"/>
      <c r="C12" s="148"/>
      <c r="D12" s="148"/>
      <c r="E12" s="148"/>
      <c r="F12" s="148"/>
      <c r="G12" s="148"/>
      <c r="H12" s="83"/>
      <c r="I12" s="83"/>
      <c r="J12" s="83"/>
      <c r="K12" s="83"/>
      <c r="L12" s="83"/>
      <c r="M12" s="83"/>
      <c r="N12" s="83"/>
      <c r="O12" s="83"/>
      <c r="P12" s="83"/>
      <c r="Q12" s="83"/>
      <c r="R12" s="83" t="s">
        <v>16</v>
      </c>
      <c r="S12" s="83"/>
      <c r="T12" s="83"/>
      <c r="U12" s="83"/>
      <c r="V12" s="83"/>
      <c r="W12" s="149"/>
      <c r="X12" s="295"/>
      <c r="Y12" s="295"/>
      <c r="Z12" s="295"/>
      <c r="AA12" s="295"/>
      <c r="AB12" s="295"/>
      <c r="AC12" s="295"/>
      <c r="AD12" s="295"/>
      <c r="AE12" s="295"/>
      <c r="AF12" s="295"/>
      <c r="AG12" s="295"/>
      <c r="AH12" s="295"/>
      <c r="AI12" s="295"/>
      <c r="AJ12" s="295"/>
      <c r="AK12" s="295"/>
      <c r="AL12" s="295"/>
      <c r="AM12" s="83"/>
    </row>
    <row r="13" spans="1:39" ht="17.25" customHeight="1">
      <c r="A13" s="148"/>
      <c r="B13" s="148"/>
      <c r="C13" s="148"/>
      <c r="D13" s="148"/>
      <c r="E13" s="148"/>
      <c r="F13" s="148"/>
      <c r="G13" s="148"/>
      <c r="H13" s="83"/>
      <c r="I13" s="83"/>
      <c r="J13" s="83"/>
      <c r="K13" s="83"/>
      <c r="L13" s="83"/>
      <c r="M13" s="83"/>
      <c r="N13" s="83"/>
      <c r="O13" s="83"/>
      <c r="P13" s="83"/>
      <c r="Q13" s="83"/>
      <c r="R13" s="83"/>
      <c r="S13" s="83"/>
      <c r="T13" s="83"/>
      <c r="U13" s="83"/>
      <c r="V13" s="83"/>
      <c r="W13" s="149"/>
      <c r="X13" s="295"/>
      <c r="Y13" s="295"/>
      <c r="Z13" s="295"/>
      <c r="AA13" s="295"/>
      <c r="AB13" s="295"/>
      <c r="AC13" s="295"/>
      <c r="AD13" s="295"/>
      <c r="AE13" s="295"/>
      <c r="AF13" s="295"/>
      <c r="AG13" s="295"/>
      <c r="AH13" s="295"/>
      <c r="AI13" s="295"/>
      <c r="AJ13" s="295"/>
      <c r="AK13" s="295"/>
      <c r="AL13" s="295"/>
      <c r="AM13" s="83"/>
    </row>
    <row r="14" spans="1:39" ht="17.25" customHeight="1">
      <c r="A14" s="148"/>
      <c r="B14" s="148"/>
      <c r="C14" s="148"/>
      <c r="D14" s="148"/>
      <c r="E14" s="148"/>
      <c r="F14" s="148"/>
      <c r="G14" s="148"/>
      <c r="H14" s="83"/>
      <c r="I14" s="83"/>
      <c r="J14" s="83"/>
      <c r="K14" s="83"/>
      <c r="L14" s="83"/>
      <c r="M14" s="83"/>
      <c r="N14" s="83"/>
      <c r="O14" s="83"/>
      <c r="P14" s="83"/>
      <c r="Q14" s="83"/>
      <c r="R14" s="83" t="s">
        <v>242</v>
      </c>
      <c r="S14" s="83"/>
      <c r="T14" s="83"/>
      <c r="U14" s="83"/>
      <c r="V14" s="83"/>
      <c r="W14" s="149"/>
      <c r="X14" s="295"/>
      <c r="Y14" s="295"/>
      <c r="Z14" s="295"/>
      <c r="AA14" s="295"/>
      <c r="AB14" s="295"/>
      <c r="AC14" s="295"/>
      <c r="AD14" s="295"/>
      <c r="AE14" s="295"/>
      <c r="AF14" s="295"/>
      <c r="AG14" s="295"/>
      <c r="AH14" s="295"/>
      <c r="AI14" s="295"/>
      <c r="AJ14" s="295"/>
      <c r="AK14" s="295"/>
      <c r="AL14" s="295"/>
      <c r="AM14" s="83"/>
    </row>
    <row r="15" spans="1:39" ht="17.25" customHeight="1">
      <c r="A15" s="148"/>
      <c r="B15" s="148"/>
      <c r="C15" s="148"/>
      <c r="D15" s="148"/>
      <c r="E15" s="148"/>
      <c r="F15" s="148"/>
      <c r="G15" s="148"/>
      <c r="H15" s="83"/>
      <c r="I15" s="83"/>
      <c r="J15" s="83"/>
      <c r="K15" s="83"/>
      <c r="L15" s="83"/>
      <c r="M15" s="83"/>
      <c r="N15" s="83"/>
      <c r="O15" s="83"/>
      <c r="P15" s="83"/>
      <c r="Q15" s="83"/>
      <c r="R15" s="83" t="s">
        <v>243</v>
      </c>
      <c r="S15" s="83"/>
      <c r="T15" s="83"/>
      <c r="U15" s="83"/>
      <c r="V15" s="83"/>
      <c r="W15" s="83"/>
      <c r="X15" s="295"/>
      <c r="Y15" s="295"/>
      <c r="Z15" s="295"/>
      <c r="AA15" s="295"/>
      <c r="AB15" s="295"/>
      <c r="AC15" s="295"/>
      <c r="AD15" s="295"/>
      <c r="AE15" s="295"/>
      <c r="AF15" s="295"/>
      <c r="AG15" s="295"/>
      <c r="AH15" s="295"/>
      <c r="AI15" s="295"/>
      <c r="AJ15" s="295"/>
      <c r="AK15" s="295"/>
      <c r="AL15" s="295"/>
      <c r="AM15" s="83"/>
    </row>
    <row r="16" spans="1:39" ht="17.25" customHeight="1">
      <c r="A16" s="148"/>
      <c r="B16" s="148"/>
      <c r="C16" s="148"/>
      <c r="D16" s="148"/>
      <c r="E16" s="148"/>
      <c r="F16" s="148"/>
      <c r="G16" s="148"/>
      <c r="H16" s="83"/>
      <c r="I16" s="83"/>
      <c r="J16" s="83"/>
      <c r="K16" s="83"/>
      <c r="L16" s="83"/>
      <c r="M16" s="83"/>
      <c r="N16" s="83"/>
      <c r="O16" s="83"/>
      <c r="P16" s="83"/>
      <c r="Q16" s="83"/>
      <c r="R16" s="83" t="s">
        <v>244</v>
      </c>
      <c r="S16" s="83"/>
      <c r="T16" s="83"/>
      <c r="U16" s="83"/>
      <c r="V16" s="83"/>
      <c r="W16" s="83"/>
      <c r="X16" s="295"/>
      <c r="Y16" s="295"/>
      <c r="Z16" s="295"/>
      <c r="AA16" s="295"/>
      <c r="AB16" s="295"/>
      <c r="AC16" s="295"/>
      <c r="AD16" s="295"/>
      <c r="AE16" s="295"/>
      <c r="AF16" s="295"/>
      <c r="AG16" s="295"/>
      <c r="AH16" s="295"/>
      <c r="AI16" s="295"/>
      <c r="AJ16" s="295"/>
      <c r="AK16" s="295"/>
      <c r="AL16" s="295"/>
      <c r="AM16" s="83"/>
    </row>
    <row r="17" spans="1:39" ht="17.25" customHeight="1">
      <c r="A17" s="148"/>
      <c r="B17" s="148"/>
      <c r="C17" s="148"/>
      <c r="D17" s="148"/>
      <c r="E17" s="148"/>
      <c r="F17" s="148"/>
      <c r="G17" s="148"/>
      <c r="H17" s="83"/>
      <c r="I17" s="83"/>
      <c r="J17" s="83"/>
      <c r="K17" s="83"/>
      <c r="L17" s="83"/>
      <c r="M17" s="83"/>
      <c r="N17" s="83"/>
      <c r="O17" s="83"/>
      <c r="P17" s="83"/>
      <c r="Q17" s="83"/>
      <c r="R17" s="83"/>
      <c r="S17" s="83"/>
      <c r="T17" s="83"/>
      <c r="U17" s="83"/>
      <c r="V17" s="83"/>
      <c r="W17" s="83"/>
      <c r="X17" s="154"/>
      <c r="Y17" s="154"/>
      <c r="Z17" s="154"/>
      <c r="AA17" s="154"/>
      <c r="AB17" s="154"/>
      <c r="AC17" s="154"/>
      <c r="AD17" s="154"/>
      <c r="AE17" s="154"/>
      <c r="AF17" s="154"/>
      <c r="AG17" s="154"/>
      <c r="AH17" s="154"/>
      <c r="AI17" s="154"/>
      <c r="AJ17" s="154"/>
      <c r="AK17" s="154"/>
      <c r="AL17" s="154"/>
      <c r="AM17" s="83"/>
    </row>
    <row r="18" spans="1:39" ht="17.25" customHeight="1">
      <c r="A18" s="148"/>
      <c r="B18" s="148"/>
      <c r="C18" s="148"/>
      <c r="D18" s="148"/>
      <c r="E18" s="148"/>
      <c r="F18" s="148"/>
      <c r="G18" s="148"/>
      <c r="H18" s="83"/>
      <c r="I18" s="83"/>
      <c r="J18" s="83"/>
      <c r="K18" s="83"/>
      <c r="L18" s="83"/>
      <c r="M18" s="83"/>
      <c r="N18" s="83"/>
      <c r="O18" s="83"/>
      <c r="P18" s="83"/>
      <c r="Q18" s="83"/>
      <c r="R18" s="83"/>
      <c r="S18" s="83"/>
      <c r="T18" s="83"/>
      <c r="U18" s="83"/>
      <c r="V18" s="83"/>
      <c r="W18" s="83"/>
      <c r="X18" s="154"/>
      <c r="Y18" s="154"/>
      <c r="Z18" s="154"/>
      <c r="AA18" s="154"/>
      <c r="AB18" s="154"/>
      <c r="AC18" s="154"/>
      <c r="AD18" s="154"/>
      <c r="AE18" s="154"/>
      <c r="AF18" s="154"/>
      <c r="AG18" s="154"/>
      <c r="AH18" s="154"/>
      <c r="AI18" s="154"/>
      <c r="AJ18" s="154"/>
      <c r="AK18" s="154"/>
      <c r="AL18" s="154"/>
      <c r="AM18" s="83"/>
    </row>
    <row r="19" spans="1:39" ht="17.25" customHeight="1">
      <c r="A19" s="83" t="s">
        <v>208</v>
      </c>
      <c r="B19" s="83"/>
      <c r="C19" s="149"/>
      <c r="D19" s="149"/>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row>
    <row r="20" spans="1:39" ht="17.2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spans="1:39" ht="30" customHeight="1">
      <c r="A21" s="83"/>
      <c r="B21" s="308" t="s">
        <v>2</v>
      </c>
      <c r="C21" s="308"/>
      <c r="D21" s="308"/>
      <c r="E21" s="308"/>
      <c r="F21" s="308"/>
      <c r="G21" s="308"/>
      <c r="H21" s="308"/>
      <c r="I21" s="308"/>
      <c r="J21" s="308"/>
      <c r="K21" s="294">
        <f ca="1">SUM(X24:AB26)</f>
        <v>0</v>
      </c>
      <c r="L21" s="294"/>
      <c r="M21" s="294"/>
      <c r="N21" s="294"/>
      <c r="O21" s="294"/>
      <c r="P21" s="294"/>
      <c r="Q21" s="294"/>
      <c r="R21" s="294"/>
      <c r="S21" s="294"/>
      <c r="T21" s="294"/>
      <c r="U21" s="294"/>
      <c r="V21" s="293" t="s">
        <v>247</v>
      </c>
      <c r="W21" s="293"/>
      <c r="X21" s="83"/>
      <c r="Y21" s="83"/>
      <c r="Z21" s="83"/>
      <c r="AA21" s="83"/>
      <c r="AB21" s="83"/>
      <c r="AC21" s="83"/>
      <c r="AD21" s="83"/>
      <c r="AE21" s="83"/>
      <c r="AF21" s="83"/>
      <c r="AG21" s="83"/>
      <c r="AH21" s="83"/>
      <c r="AI21" s="83"/>
      <c r="AJ21" s="83"/>
      <c r="AK21" s="83"/>
      <c r="AL21" s="83"/>
    </row>
    <row r="22" spans="1:39" ht="17.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row>
    <row r="23" spans="1:39" ht="17.25" customHeight="1">
      <c r="A23" s="83"/>
      <c r="B23" s="83" t="s">
        <v>4</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spans="1:39" ht="17.25" customHeight="1">
      <c r="A24" s="83"/>
      <c r="B24" s="83"/>
      <c r="C24" s="308" t="s">
        <v>206</v>
      </c>
      <c r="D24" s="308"/>
      <c r="E24" s="308"/>
      <c r="F24" s="308"/>
      <c r="G24" s="308"/>
      <c r="H24" s="308"/>
      <c r="I24" s="308"/>
      <c r="J24" s="308"/>
      <c r="K24" s="308"/>
      <c r="L24" s="308"/>
      <c r="M24" s="308"/>
      <c r="N24" s="308"/>
      <c r="O24" s="308"/>
      <c r="P24" s="308"/>
      <c r="Q24" s="308"/>
      <c r="R24" s="308"/>
      <c r="S24" s="308"/>
      <c r="T24" s="308"/>
      <c r="U24" s="308"/>
      <c r="V24" s="308"/>
      <c r="W24" s="308"/>
      <c r="X24" s="294">
        <f ca="1">SUM(申請額一覧!I5:I54)*1000</f>
        <v>0</v>
      </c>
      <c r="Y24" s="294"/>
      <c r="Z24" s="294"/>
      <c r="AA24" s="294"/>
      <c r="AB24" s="294"/>
      <c r="AC24" s="83" t="s">
        <v>247</v>
      </c>
      <c r="AD24" s="83"/>
      <c r="AE24" s="83"/>
      <c r="AF24" s="83"/>
      <c r="AG24" s="83"/>
      <c r="AH24" s="83"/>
      <c r="AI24" s="83"/>
      <c r="AJ24" s="83"/>
      <c r="AK24" s="83"/>
      <c r="AL24" s="83"/>
      <c r="AM24" s="83"/>
    </row>
    <row r="25" spans="1:39" ht="17.25" customHeight="1">
      <c r="A25" s="83"/>
      <c r="B25" s="83"/>
      <c r="C25" s="83"/>
      <c r="D25" s="83"/>
      <c r="E25" s="83"/>
      <c r="F25" s="83"/>
      <c r="G25" s="83"/>
      <c r="H25" s="83"/>
      <c r="I25" s="83"/>
      <c r="J25" s="83"/>
      <c r="K25" s="83"/>
      <c r="L25" s="83"/>
      <c r="M25" s="83"/>
      <c r="N25" s="83"/>
      <c r="O25" s="83"/>
      <c r="P25" s="83"/>
      <c r="Q25" s="83"/>
      <c r="R25" s="83"/>
      <c r="S25" s="83"/>
      <c r="T25" s="83"/>
      <c r="U25" s="83"/>
      <c r="V25" s="83"/>
      <c r="W25" s="83"/>
      <c r="X25" s="150"/>
      <c r="Y25" s="150"/>
      <c r="Z25" s="150"/>
      <c r="AA25" s="150"/>
      <c r="AB25" s="150"/>
      <c r="AC25" s="83"/>
      <c r="AD25" s="83"/>
      <c r="AE25" s="83"/>
      <c r="AF25" s="83"/>
      <c r="AG25" s="83"/>
      <c r="AH25" s="83"/>
      <c r="AI25" s="83"/>
      <c r="AJ25" s="83"/>
      <c r="AK25" s="83"/>
      <c r="AL25" s="83"/>
      <c r="AM25" s="83"/>
    </row>
    <row r="26" spans="1:39" ht="17.25" customHeight="1">
      <c r="A26" s="83"/>
      <c r="B26" s="83"/>
      <c r="C26" s="308" t="s">
        <v>207</v>
      </c>
      <c r="D26" s="308"/>
      <c r="E26" s="308"/>
      <c r="F26" s="308"/>
      <c r="G26" s="308"/>
      <c r="H26" s="308"/>
      <c r="I26" s="308"/>
      <c r="J26" s="308"/>
      <c r="K26" s="308"/>
      <c r="L26" s="308"/>
      <c r="M26" s="308"/>
      <c r="N26" s="308"/>
      <c r="O26" s="308"/>
      <c r="P26" s="308"/>
      <c r="Q26" s="308"/>
      <c r="R26" s="308"/>
      <c r="S26" s="308"/>
      <c r="T26" s="308"/>
      <c r="U26" s="308"/>
      <c r="V26" s="308"/>
      <c r="W26" s="308"/>
      <c r="X26" s="294">
        <f ca="1">SUM(申請額一覧!J5:J54)*1000</f>
        <v>0</v>
      </c>
      <c r="Y26" s="294"/>
      <c r="Z26" s="294"/>
      <c r="AA26" s="294"/>
      <c r="AB26" s="294"/>
      <c r="AC26" s="83" t="s">
        <v>247</v>
      </c>
      <c r="AD26" s="83"/>
      <c r="AE26" s="83"/>
      <c r="AF26" s="83"/>
      <c r="AG26" s="83"/>
      <c r="AH26" s="83"/>
      <c r="AI26" s="83"/>
      <c r="AJ26" s="83"/>
      <c r="AK26" s="83"/>
      <c r="AL26" s="83"/>
      <c r="AM26" s="83"/>
    </row>
    <row r="27" spans="1:39" ht="17.25" customHeight="1">
      <c r="A27" s="83"/>
      <c r="B27" s="83"/>
      <c r="C27" s="83"/>
      <c r="D27" s="83"/>
      <c r="E27" s="83"/>
      <c r="F27" s="83"/>
      <c r="G27" s="83"/>
      <c r="H27" s="83"/>
      <c r="I27" s="83"/>
      <c r="J27" s="83"/>
      <c r="K27" s="83"/>
      <c r="L27" s="83"/>
      <c r="M27" s="83"/>
      <c r="N27" s="83"/>
      <c r="O27" s="83"/>
      <c r="P27" s="83"/>
      <c r="Q27" s="83"/>
      <c r="R27" s="83"/>
      <c r="S27" s="83"/>
      <c r="T27" s="83"/>
      <c r="U27" s="83"/>
      <c r="V27" s="83"/>
      <c r="W27" s="83"/>
      <c r="X27" s="150"/>
      <c r="Y27" s="150"/>
      <c r="Z27" s="150"/>
      <c r="AA27" s="150"/>
      <c r="AB27" s="150"/>
      <c r="AC27" s="83"/>
      <c r="AD27" s="83"/>
      <c r="AE27" s="83"/>
      <c r="AF27" s="83"/>
      <c r="AG27" s="83"/>
      <c r="AH27" s="83"/>
      <c r="AI27" s="83"/>
      <c r="AJ27" s="83"/>
      <c r="AK27" s="83"/>
      <c r="AL27" s="83"/>
      <c r="AM27" s="83"/>
    </row>
    <row r="28" spans="1:39" ht="17.25" customHeight="1">
      <c r="A28" s="83"/>
      <c r="B28" s="83"/>
      <c r="C28" s="83"/>
      <c r="D28" s="83"/>
      <c r="E28" s="83"/>
      <c r="F28" s="83"/>
      <c r="G28" s="83"/>
      <c r="H28" s="83"/>
      <c r="I28" s="83"/>
      <c r="J28" s="83"/>
      <c r="K28" s="83"/>
      <c r="L28" s="83"/>
      <c r="M28" s="83"/>
      <c r="N28" s="83"/>
      <c r="O28" s="83"/>
      <c r="P28" s="83"/>
      <c r="Q28" s="83"/>
      <c r="R28" s="83"/>
      <c r="S28" s="83"/>
      <c r="T28" s="83"/>
      <c r="U28" s="83"/>
      <c r="V28" s="83"/>
      <c r="W28" s="83"/>
      <c r="X28" s="150"/>
      <c r="Y28" s="150"/>
      <c r="Z28" s="150"/>
      <c r="AA28" s="150"/>
      <c r="AB28" s="150"/>
      <c r="AC28" s="83"/>
      <c r="AD28" s="83"/>
      <c r="AE28" s="83"/>
      <c r="AF28" s="83"/>
      <c r="AG28" s="83"/>
      <c r="AH28" s="83"/>
      <c r="AI28" s="83"/>
      <c r="AJ28" s="83"/>
      <c r="AK28" s="83"/>
      <c r="AL28" s="83"/>
      <c r="AM28" s="83"/>
    </row>
    <row r="29" spans="1:39" ht="17.25" customHeight="1">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9" ht="17.25" customHeight="1">
      <c r="B30" s="83" t="s">
        <v>5</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9" ht="17.25" customHeight="1">
      <c r="B31" s="83" t="s">
        <v>252</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9" ht="17.25" customHeight="1">
      <c r="B32" s="83" t="s">
        <v>236</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7" ht="17.25" customHeight="1">
      <c r="B33" s="83"/>
      <c r="C33" s="83"/>
      <c r="D33" s="83" t="s">
        <v>300</v>
      </c>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row>
    <row r="34" spans="1:37" ht="17.25" customHeight="1">
      <c r="B34" s="83" t="s">
        <v>290</v>
      </c>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row>
    <row r="35" spans="1:37" ht="17.25" customHeight="1">
      <c r="B35" s="83" t="s">
        <v>286</v>
      </c>
    </row>
    <row r="36" spans="1:37" ht="17.25" customHeight="1"/>
    <row r="37" spans="1:37" ht="17.25" customHeight="1">
      <c r="M37" s="1" t="s">
        <v>6</v>
      </c>
    </row>
    <row r="38" spans="1:37" ht="17.25" customHeight="1">
      <c r="M38" s="306" t="s">
        <v>7</v>
      </c>
      <c r="N38" s="307"/>
      <c r="O38" s="307"/>
      <c r="P38" s="307"/>
      <c r="Q38" s="307"/>
      <c r="R38" s="307"/>
      <c r="S38" s="307"/>
      <c r="T38" s="87"/>
      <c r="U38" s="292"/>
      <c r="V38" s="292"/>
      <c r="W38" s="292"/>
      <c r="X38" s="292"/>
      <c r="Y38" s="292"/>
      <c r="Z38" s="292"/>
      <c r="AA38" s="292"/>
      <c r="AB38" s="292"/>
      <c r="AC38" s="292"/>
      <c r="AD38" s="292"/>
      <c r="AE38" s="292"/>
      <c r="AF38" s="292"/>
      <c r="AG38" s="292"/>
      <c r="AH38" s="292"/>
      <c r="AI38" s="292"/>
      <c r="AJ38" s="292"/>
      <c r="AK38" s="292"/>
    </row>
    <row r="39" spans="1:37" ht="17.25" customHeight="1">
      <c r="M39" s="306" t="s">
        <v>8</v>
      </c>
      <c r="N39" s="307"/>
      <c r="O39" s="307"/>
      <c r="P39" s="307"/>
      <c r="Q39" s="307"/>
      <c r="R39" s="307"/>
      <c r="S39" s="307"/>
      <c r="T39" s="87"/>
      <c r="U39" s="292"/>
      <c r="V39" s="292"/>
      <c r="W39" s="292"/>
      <c r="X39" s="292"/>
      <c r="Y39" s="292"/>
      <c r="Z39" s="292"/>
      <c r="AA39" s="292"/>
      <c r="AB39" s="292"/>
      <c r="AC39" s="292"/>
      <c r="AD39" s="292"/>
      <c r="AE39" s="292"/>
      <c r="AF39" s="292"/>
      <c r="AG39" s="292"/>
      <c r="AH39" s="292"/>
      <c r="AI39" s="292"/>
      <c r="AJ39" s="292"/>
      <c r="AK39" s="292"/>
    </row>
    <row r="40" spans="1:37" ht="17.25" customHeight="1">
      <c r="M40" s="299" t="s">
        <v>9</v>
      </c>
      <c r="N40" s="300"/>
      <c r="O40" s="300"/>
      <c r="P40" s="86"/>
      <c r="Q40" s="303" t="s">
        <v>10</v>
      </c>
      <c r="R40" s="304"/>
      <c r="S40" s="304"/>
      <c r="T40" s="305"/>
      <c r="U40" s="292"/>
      <c r="V40" s="292"/>
      <c r="W40" s="292"/>
      <c r="X40" s="292"/>
      <c r="Y40" s="292"/>
      <c r="Z40" s="292"/>
      <c r="AA40" s="292"/>
      <c r="AB40" s="292"/>
      <c r="AC40" s="292"/>
      <c r="AD40" s="292"/>
      <c r="AE40" s="292"/>
      <c r="AF40" s="292"/>
      <c r="AG40" s="292"/>
      <c r="AH40" s="292"/>
      <c r="AI40" s="292"/>
      <c r="AJ40" s="292"/>
      <c r="AK40" s="292"/>
    </row>
    <row r="41" spans="1:37" ht="17.25" customHeight="1">
      <c r="M41" s="301"/>
      <c r="N41" s="302"/>
      <c r="O41" s="302"/>
      <c r="P41" s="88"/>
      <c r="Q41" s="303" t="s">
        <v>11</v>
      </c>
      <c r="R41" s="304"/>
      <c r="S41" s="304"/>
      <c r="T41" s="305"/>
      <c r="U41" s="292"/>
      <c r="V41" s="292"/>
      <c r="W41" s="292"/>
      <c r="X41" s="292"/>
      <c r="Y41" s="292"/>
      <c r="Z41" s="292"/>
      <c r="AA41" s="292"/>
      <c r="AB41" s="292"/>
      <c r="AC41" s="292"/>
      <c r="AD41" s="292"/>
      <c r="AE41" s="292"/>
      <c r="AF41" s="292"/>
      <c r="AG41" s="292"/>
      <c r="AH41" s="292"/>
      <c r="AI41" s="292"/>
      <c r="AJ41" s="292"/>
      <c r="AK41" s="292"/>
    </row>
    <row r="42" spans="1:37" ht="18.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7">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7">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sheetData>
  <sheetProtection algorithmName="SHA-512" hashValue="wt3UatN6Z3OidTMavlHtZcCwnUq/x0BQ5fNl7MKV8MAGhDoNDAxt65Jccxc0WOYFwWcFK/w6uZFI3h9tQRu6lQ==" saltValue="77javvXdGcZ5hQn7kupNxw==" spinCount="100000" sheet="1" objects="1" scenarios="1"/>
  <mergeCells count="29">
    <mergeCell ref="AD3:AK3"/>
    <mergeCell ref="A8:G8"/>
    <mergeCell ref="M40:O41"/>
    <mergeCell ref="Q40:T40"/>
    <mergeCell ref="Q41:T41"/>
    <mergeCell ref="M38:S38"/>
    <mergeCell ref="M39:S39"/>
    <mergeCell ref="X24:AB24"/>
    <mergeCell ref="X26:AB26"/>
    <mergeCell ref="B21:J21"/>
    <mergeCell ref="C26:W26"/>
    <mergeCell ref="C24:W24"/>
    <mergeCell ref="U41:AK41"/>
    <mergeCell ref="A5:AM5"/>
    <mergeCell ref="U38:AK38"/>
    <mergeCell ref="U39:AK39"/>
    <mergeCell ref="U40:AK40"/>
    <mergeCell ref="A6:AM6"/>
    <mergeCell ref="K21:U21"/>
    <mergeCell ref="V21:W21"/>
    <mergeCell ref="W10:Z10"/>
    <mergeCell ref="R10:U10"/>
    <mergeCell ref="X16:AL16"/>
    <mergeCell ref="X14:AL14"/>
    <mergeCell ref="X15:AL15"/>
    <mergeCell ref="X12:AL12"/>
    <mergeCell ref="X13:AL13"/>
    <mergeCell ref="Y11:Z11"/>
    <mergeCell ref="AB11:AD11"/>
  </mergeCells>
  <phoneticPr fontId="4"/>
  <printOptions horizontalCentered="1"/>
  <pageMargins left="1.1023622047244095" right="0.51181102362204722" top="0.74803149606299213" bottom="0.74803149606299213" header="0.31496062992125984" footer="0.31496062992125984"/>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54"/>
  <sheetViews>
    <sheetView showGridLines="0" showZeros="0" view="pageBreakPreview" zoomScaleNormal="100" zoomScaleSheetLayoutView="100" workbookViewId="0">
      <selection activeCell="E3" sqref="E3:E4"/>
    </sheetView>
  </sheetViews>
  <sheetFormatPr defaultColWidth="2.25" defaultRowHeight="13.5"/>
  <cols>
    <col min="1" max="1" width="2.25" style="2"/>
    <col min="2" max="2" width="4.875" style="2" customWidth="1"/>
    <col min="3" max="3" width="35.625" style="2" customWidth="1"/>
    <col min="4" max="4" width="12.875" style="2" customWidth="1"/>
    <col min="5" max="5" width="30.625" style="2" customWidth="1"/>
    <col min="6" max="6" width="12.875" style="2" customWidth="1"/>
    <col min="7" max="7" width="30.625" style="2" customWidth="1"/>
    <col min="8" max="8" width="15.625" style="2" customWidth="1"/>
    <col min="9" max="11" width="11.875" style="2" customWidth="1"/>
    <col min="12" max="12" width="5.625" style="2" customWidth="1"/>
    <col min="13" max="14" width="2.25" style="2"/>
    <col min="15" max="15" width="4.375" style="2" bestFit="1" customWidth="1"/>
    <col min="16" max="16384" width="2.25" style="2"/>
  </cols>
  <sheetData>
    <row r="1" spans="2:34">
      <c r="B1" s="2" t="s">
        <v>251</v>
      </c>
    </row>
    <row r="2" spans="2:34">
      <c r="B2" s="77"/>
    </row>
    <row r="3" spans="2:34" ht="18" customHeight="1">
      <c r="B3" s="313" t="s">
        <v>12</v>
      </c>
      <c r="C3" s="310" t="s">
        <v>13</v>
      </c>
      <c r="D3" s="314" t="s">
        <v>14</v>
      </c>
      <c r="E3" s="310" t="s">
        <v>15</v>
      </c>
      <c r="F3" s="310" t="s">
        <v>10</v>
      </c>
      <c r="G3" s="317" t="s">
        <v>16</v>
      </c>
      <c r="H3" s="315" t="s">
        <v>259</v>
      </c>
      <c r="I3" s="311" t="s">
        <v>295</v>
      </c>
      <c r="J3" s="311"/>
      <c r="K3" s="312"/>
      <c r="L3" s="309" t="s">
        <v>17</v>
      </c>
    </row>
    <row r="4" spans="2:34" ht="32.25" thickBot="1">
      <c r="B4" s="313"/>
      <c r="C4" s="310"/>
      <c r="D4" s="314"/>
      <c r="E4" s="310"/>
      <c r="F4" s="310"/>
      <c r="G4" s="318"/>
      <c r="H4" s="316"/>
      <c r="I4" s="168" t="s">
        <v>248</v>
      </c>
      <c r="J4" s="168" t="s">
        <v>249</v>
      </c>
      <c r="K4" s="89" t="s">
        <v>18</v>
      </c>
      <c r="L4" s="270"/>
    </row>
    <row r="5" spans="2:34" ht="39.950000000000003" customHeight="1" thickBot="1">
      <c r="B5" s="78">
        <f>ROW()-4</f>
        <v>1</v>
      </c>
      <c r="C5" s="155">
        <f ca="1">IFERROR(INDIRECT("個票"&amp;$B5&amp;"！$t$7"),"")</f>
        <v>0</v>
      </c>
      <c r="D5" s="97">
        <f ca="1">IFERROR(INDIRECT("個票"&amp;$B5&amp;"！$h$7"),"")</f>
        <v>0</v>
      </c>
      <c r="E5" s="155">
        <f ca="1">IFERROR(INDIRECT("個票"&amp;$B5&amp;"！$l$10"),"")</f>
        <v>0</v>
      </c>
      <c r="F5" s="97">
        <f ca="1">IFERROR(INDIRECT("個票"&amp;$B5&amp;"！$w$9"),"")</f>
        <v>0</v>
      </c>
      <c r="G5" s="155" t="str">
        <f ca="1">IFERROR(INDIRECT("個票"&amp;$B5&amp;"！$ｄ$9")&amp;INDIRECT("個票"&amp;$B5&amp;"！$ｈ$9"),"")</f>
        <v/>
      </c>
      <c r="H5" s="167" t="str">
        <f ca="1">IF(K5&gt;0,申請書!$X$14,"")</f>
        <v/>
      </c>
      <c r="I5" s="80">
        <f ca="1">IFERROR(INDIRECT("個票"&amp;$B5&amp;"！$ai$25"),"")</f>
        <v>0</v>
      </c>
      <c r="J5" s="147" t="str">
        <f ca="1">IFERROR(INDIRECT("個票"&amp;$B5&amp;"！$ai$45"),"")</f>
        <v/>
      </c>
      <c r="K5" s="80">
        <f ca="1">SUM(I5,J5)</f>
        <v>0</v>
      </c>
      <c r="L5" s="93"/>
      <c r="O5" s="95" t="str">
        <f ca="1">IF(_xlfn.SHEETS()-7=COUNTIF(K5:K54,"&gt;0"),"○","！（本表の事業所数と個票の枚数が一致しません）")</f>
        <v>！（本表の事業所数と個票の枚数が一致しません）</v>
      </c>
      <c r="P5" s="96"/>
      <c r="Q5" s="96"/>
      <c r="R5" s="96"/>
      <c r="S5" s="96"/>
      <c r="T5" s="96"/>
      <c r="U5" s="96"/>
      <c r="V5" s="96"/>
      <c r="W5" s="96"/>
      <c r="X5" s="96"/>
      <c r="Y5" s="96"/>
      <c r="Z5" s="96"/>
      <c r="AA5" s="96"/>
      <c r="AB5" s="96"/>
      <c r="AC5" s="96"/>
      <c r="AD5" s="96"/>
      <c r="AE5" s="96"/>
      <c r="AF5" s="96"/>
      <c r="AG5" s="96"/>
      <c r="AH5" s="92"/>
    </row>
    <row r="6" spans="2:34" ht="39.950000000000003" customHeight="1">
      <c r="B6" s="78">
        <f t="shared" ref="B6:B54" si="0">ROW()-4</f>
        <v>2</v>
      </c>
      <c r="C6" s="155" t="str">
        <f t="shared" ref="C6:C54" ca="1" si="1">IFERROR(INDIRECT("個票"&amp;$B6&amp;"！$t$7"),"")</f>
        <v/>
      </c>
      <c r="D6" s="97" t="str">
        <f t="shared" ref="D6:D54" ca="1" si="2">IFERROR(INDIRECT("個票"&amp;$B6&amp;"！$h$7"),"")</f>
        <v/>
      </c>
      <c r="E6" s="155" t="str">
        <f t="shared" ref="E6:E54" ca="1" si="3">IFERROR(INDIRECT("個票"&amp;$B6&amp;"！$l$10"),"")</f>
        <v/>
      </c>
      <c r="F6" s="97" t="str">
        <f t="shared" ref="F6:F54" ca="1" si="4">IFERROR(INDIRECT("個票"&amp;$B6&amp;"！$w$9"),"")</f>
        <v/>
      </c>
      <c r="G6" s="155" t="str">
        <f t="shared" ref="G6:G54" ca="1" si="5">IFERROR(INDIRECT("個票"&amp;$B6&amp;"！$ｄ$9")&amp;INDIRECT("個票"&amp;$B6&amp;"！$ｈ$9"),"")</f>
        <v/>
      </c>
      <c r="H6" s="167" t="str">
        <f ca="1">IF(K6&gt;0,申請書!$X$14,"")</f>
        <v/>
      </c>
      <c r="I6" s="80" t="str">
        <f t="shared" ref="I6:I54" ca="1" si="6">IFERROR(INDIRECT("個票"&amp;$B6&amp;"！$ai$25"),"")</f>
        <v/>
      </c>
      <c r="J6" s="147" t="str">
        <f t="shared" ref="J6:J54" ca="1" si="7">IFERROR(INDIRECT("個票"&amp;$B6&amp;"！$ai$45"),"")</f>
        <v/>
      </c>
      <c r="K6" s="80">
        <f ca="1">SUM(I6,J6)</f>
        <v>0</v>
      </c>
      <c r="L6" s="93"/>
      <c r="O6" s="94" t="s">
        <v>19</v>
      </c>
    </row>
    <row r="7" spans="2:34" ht="39.950000000000003" customHeight="1">
      <c r="B7" s="78">
        <f t="shared" si="0"/>
        <v>3</v>
      </c>
      <c r="C7" s="155" t="str">
        <f t="shared" ca="1" si="1"/>
        <v/>
      </c>
      <c r="D7" s="97" t="str">
        <f t="shared" ca="1" si="2"/>
        <v/>
      </c>
      <c r="E7" s="155" t="str">
        <f t="shared" ca="1" si="3"/>
        <v/>
      </c>
      <c r="F7" s="97" t="str">
        <f t="shared" ca="1" si="4"/>
        <v/>
      </c>
      <c r="G7" s="155" t="str">
        <f t="shared" ca="1" si="5"/>
        <v/>
      </c>
      <c r="H7" s="167" t="str">
        <f ca="1">IF(K7&gt;0,申請書!$X$14,"")</f>
        <v/>
      </c>
      <c r="I7" s="80" t="str">
        <f t="shared" ca="1" si="6"/>
        <v/>
      </c>
      <c r="J7" s="147" t="str">
        <f t="shared" ca="1" si="7"/>
        <v/>
      </c>
      <c r="K7" s="80">
        <f t="shared" ref="K7:K19" ca="1" si="8">SUM(I7,J7)</f>
        <v>0</v>
      </c>
      <c r="L7" s="93"/>
      <c r="O7" s="94" t="s">
        <v>20</v>
      </c>
    </row>
    <row r="8" spans="2:34" ht="39.950000000000003" customHeight="1">
      <c r="B8" s="78">
        <f t="shared" si="0"/>
        <v>4</v>
      </c>
      <c r="C8" s="155" t="str">
        <f t="shared" ca="1" si="1"/>
        <v/>
      </c>
      <c r="D8" s="97" t="str">
        <f t="shared" ca="1" si="2"/>
        <v/>
      </c>
      <c r="E8" s="155" t="str">
        <f t="shared" ca="1" si="3"/>
        <v/>
      </c>
      <c r="F8" s="97" t="str">
        <f t="shared" ca="1" si="4"/>
        <v/>
      </c>
      <c r="G8" s="155" t="str">
        <f t="shared" ca="1" si="5"/>
        <v/>
      </c>
      <c r="H8" s="167" t="str">
        <f ca="1">IF(K8&gt;0,申請書!$X$14,"")</f>
        <v/>
      </c>
      <c r="I8" s="80" t="str">
        <f t="shared" ca="1" si="6"/>
        <v/>
      </c>
      <c r="J8" s="147" t="str">
        <f t="shared" ca="1" si="7"/>
        <v/>
      </c>
      <c r="K8" s="80">
        <f t="shared" ca="1" si="8"/>
        <v>0</v>
      </c>
      <c r="L8" s="93"/>
    </row>
    <row r="9" spans="2:34" ht="39.950000000000003" customHeight="1">
      <c r="B9" s="78">
        <f t="shared" si="0"/>
        <v>5</v>
      </c>
      <c r="C9" s="155" t="str">
        <f t="shared" ca="1" si="1"/>
        <v/>
      </c>
      <c r="D9" s="97" t="str">
        <f t="shared" ca="1" si="2"/>
        <v/>
      </c>
      <c r="E9" s="155" t="str">
        <f t="shared" ca="1" si="3"/>
        <v/>
      </c>
      <c r="F9" s="97" t="str">
        <f t="shared" ca="1" si="4"/>
        <v/>
      </c>
      <c r="G9" s="155" t="str">
        <f t="shared" ca="1" si="5"/>
        <v/>
      </c>
      <c r="H9" s="167" t="str">
        <f ca="1">IF(K9&gt;0,申請書!$X$14,"")</f>
        <v/>
      </c>
      <c r="I9" s="80" t="str">
        <f t="shared" ca="1" si="6"/>
        <v/>
      </c>
      <c r="J9" s="147" t="str">
        <f t="shared" ca="1" si="7"/>
        <v/>
      </c>
      <c r="K9" s="80">
        <f t="shared" ca="1" si="8"/>
        <v>0</v>
      </c>
      <c r="L9" s="93"/>
    </row>
    <row r="10" spans="2:34" ht="39.950000000000003" customHeight="1">
      <c r="B10" s="78">
        <f t="shared" si="0"/>
        <v>6</v>
      </c>
      <c r="C10" s="155" t="str">
        <f t="shared" ca="1" si="1"/>
        <v/>
      </c>
      <c r="D10" s="97" t="str">
        <f t="shared" ca="1" si="2"/>
        <v/>
      </c>
      <c r="E10" s="155" t="str">
        <f t="shared" ca="1" si="3"/>
        <v/>
      </c>
      <c r="F10" s="97" t="str">
        <f t="shared" ca="1" si="4"/>
        <v/>
      </c>
      <c r="G10" s="155" t="str">
        <f t="shared" ca="1" si="5"/>
        <v/>
      </c>
      <c r="H10" s="167" t="str">
        <f ca="1">IF(K10&gt;0,申請書!$X$14,"")</f>
        <v/>
      </c>
      <c r="I10" s="80" t="str">
        <f t="shared" ca="1" si="6"/>
        <v/>
      </c>
      <c r="J10" s="147" t="str">
        <f t="shared" ca="1" si="7"/>
        <v/>
      </c>
      <c r="K10" s="80">
        <f t="shared" ca="1" si="8"/>
        <v>0</v>
      </c>
      <c r="L10" s="93"/>
    </row>
    <row r="11" spans="2:34" ht="39.950000000000003" customHeight="1">
      <c r="B11" s="78">
        <f t="shared" si="0"/>
        <v>7</v>
      </c>
      <c r="C11" s="155" t="str">
        <f t="shared" ca="1" si="1"/>
        <v/>
      </c>
      <c r="D11" s="97" t="str">
        <f t="shared" ca="1" si="2"/>
        <v/>
      </c>
      <c r="E11" s="155" t="str">
        <f t="shared" ca="1" si="3"/>
        <v/>
      </c>
      <c r="F11" s="97" t="str">
        <f t="shared" ca="1" si="4"/>
        <v/>
      </c>
      <c r="G11" s="155" t="str">
        <f t="shared" ca="1" si="5"/>
        <v/>
      </c>
      <c r="H11" s="167" t="str">
        <f ca="1">IF(K11&gt;0,申請書!$X$14,"")</f>
        <v/>
      </c>
      <c r="I11" s="80" t="str">
        <f t="shared" ca="1" si="6"/>
        <v/>
      </c>
      <c r="J11" s="147" t="str">
        <f t="shared" ca="1" si="7"/>
        <v/>
      </c>
      <c r="K11" s="80">
        <f t="shared" ca="1" si="8"/>
        <v>0</v>
      </c>
      <c r="L11" s="93"/>
    </row>
    <row r="12" spans="2:34" ht="39.950000000000003" customHeight="1">
      <c r="B12" s="78">
        <f t="shared" si="0"/>
        <v>8</v>
      </c>
      <c r="C12" s="155" t="str">
        <f t="shared" ca="1" si="1"/>
        <v/>
      </c>
      <c r="D12" s="97" t="str">
        <f t="shared" ca="1" si="2"/>
        <v/>
      </c>
      <c r="E12" s="155" t="str">
        <f t="shared" ca="1" si="3"/>
        <v/>
      </c>
      <c r="F12" s="97" t="str">
        <f t="shared" ca="1" si="4"/>
        <v/>
      </c>
      <c r="G12" s="155" t="str">
        <f t="shared" ca="1" si="5"/>
        <v/>
      </c>
      <c r="H12" s="167" t="str">
        <f ca="1">IF(K12&gt;0,申請書!$X$14,"")</f>
        <v/>
      </c>
      <c r="I12" s="80" t="str">
        <f t="shared" ca="1" si="6"/>
        <v/>
      </c>
      <c r="J12" s="147" t="str">
        <f t="shared" ca="1" si="7"/>
        <v/>
      </c>
      <c r="K12" s="80">
        <f t="shared" ca="1" si="8"/>
        <v>0</v>
      </c>
      <c r="L12" s="93"/>
    </row>
    <row r="13" spans="2:34" ht="39.950000000000003" customHeight="1">
      <c r="B13" s="78">
        <f t="shared" si="0"/>
        <v>9</v>
      </c>
      <c r="C13" s="155" t="str">
        <f t="shared" ca="1" si="1"/>
        <v/>
      </c>
      <c r="D13" s="97" t="str">
        <f t="shared" ca="1" si="2"/>
        <v/>
      </c>
      <c r="E13" s="155" t="str">
        <f t="shared" ca="1" si="3"/>
        <v/>
      </c>
      <c r="F13" s="97" t="str">
        <f t="shared" ca="1" si="4"/>
        <v/>
      </c>
      <c r="G13" s="155" t="str">
        <f t="shared" ca="1" si="5"/>
        <v/>
      </c>
      <c r="H13" s="167" t="str">
        <f ca="1">IF(K13&gt;0,申請書!$X$14,"")</f>
        <v/>
      </c>
      <c r="I13" s="80" t="str">
        <f t="shared" ca="1" si="6"/>
        <v/>
      </c>
      <c r="J13" s="147" t="str">
        <f t="shared" ca="1" si="7"/>
        <v/>
      </c>
      <c r="K13" s="80">
        <f t="shared" ca="1" si="8"/>
        <v>0</v>
      </c>
      <c r="L13" s="93"/>
    </row>
    <row r="14" spans="2:34" ht="39.950000000000003" customHeight="1">
      <c r="B14" s="78">
        <f t="shared" si="0"/>
        <v>10</v>
      </c>
      <c r="C14" s="155" t="str">
        <f t="shared" ca="1" si="1"/>
        <v/>
      </c>
      <c r="D14" s="97" t="str">
        <f t="shared" ca="1" si="2"/>
        <v/>
      </c>
      <c r="E14" s="155" t="str">
        <f t="shared" ca="1" si="3"/>
        <v/>
      </c>
      <c r="F14" s="97" t="str">
        <f t="shared" ca="1" si="4"/>
        <v/>
      </c>
      <c r="G14" s="155" t="str">
        <f t="shared" ca="1" si="5"/>
        <v/>
      </c>
      <c r="H14" s="167" t="str">
        <f ca="1">IF(K14&gt;0,申請書!$X$14,"")</f>
        <v/>
      </c>
      <c r="I14" s="80" t="str">
        <f t="shared" ca="1" si="6"/>
        <v/>
      </c>
      <c r="J14" s="147" t="str">
        <f t="shared" ca="1" si="7"/>
        <v/>
      </c>
      <c r="K14" s="80">
        <f t="shared" ca="1" si="8"/>
        <v>0</v>
      </c>
      <c r="L14" s="93"/>
    </row>
    <row r="15" spans="2:34" ht="39.950000000000003" customHeight="1">
      <c r="B15" s="78">
        <f t="shared" si="0"/>
        <v>11</v>
      </c>
      <c r="C15" s="155" t="str">
        <f t="shared" ca="1" si="1"/>
        <v/>
      </c>
      <c r="D15" s="97" t="str">
        <f t="shared" ca="1" si="2"/>
        <v/>
      </c>
      <c r="E15" s="155" t="str">
        <f t="shared" ca="1" si="3"/>
        <v/>
      </c>
      <c r="F15" s="97" t="str">
        <f t="shared" ca="1" si="4"/>
        <v/>
      </c>
      <c r="G15" s="155" t="str">
        <f t="shared" ca="1" si="5"/>
        <v/>
      </c>
      <c r="H15" s="167" t="str">
        <f ca="1">IF(K15&gt;0,申請書!$X$14,"")</f>
        <v/>
      </c>
      <c r="I15" s="80" t="str">
        <f t="shared" ca="1" si="6"/>
        <v/>
      </c>
      <c r="J15" s="147" t="str">
        <f t="shared" ca="1" si="7"/>
        <v/>
      </c>
      <c r="K15" s="80">
        <f t="shared" ca="1" si="8"/>
        <v>0</v>
      </c>
      <c r="L15" s="93"/>
    </row>
    <row r="16" spans="2:34" ht="39.950000000000003" customHeight="1">
      <c r="B16" s="78">
        <f t="shared" si="0"/>
        <v>12</v>
      </c>
      <c r="C16" s="155" t="str">
        <f t="shared" ca="1" si="1"/>
        <v/>
      </c>
      <c r="D16" s="97" t="str">
        <f t="shared" ca="1" si="2"/>
        <v/>
      </c>
      <c r="E16" s="155" t="str">
        <f t="shared" ca="1" si="3"/>
        <v/>
      </c>
      <c r="F16" s="97" t="str">
        <f t="shared" ca="1" si="4"/>
        <v/>
      </c>
      <c r="G16" s="155" t="str">
        <f t="shared" ca="1" si="5"/>
        <v/>
      </c>
      <c r="H16" s="167" t="str">
        <f ca="1">IF(K16&gt;0,申請書!$X$14,"")</f>
        <v/>
      </c>
      <c r="I16" s="80" t="str">
        <f t="shared" ca="1" si="6"/>
        <v/>
      </c>
      <c r="J16" s="147" t="str">
        <f t="shared" ca="1" si="7"/>
        <v/>
      </c>
      <c r="K16" s="80">
        <f t="shared" ca="1" si="8"/>
        <v>0</v>
      </c>
      <c r="L16" s="93"/>
    </row>
    <row r="17" spans="2:12" ht="39.950000000000003" customHeight="1">
      <c r="B17" s="78">
        <f t="shared" si="0"/>
        <v>13</v>
      </c>
      <c r="C17" s="155" t="str">
        <f t="shared" ca="1" si="1"/>
        <v/>
      </c>
      <c r="D17" s="97" t="str">
        <f t="shared" ca="1" si="2"/>
        <v/>
      </c>
      <c r="E17" s="155" t="str">
        <f t="shared" ca="1" si="3"/>
        <v/>
      </c>
      <c r="F17" s="97" t="str">
        <f t="shared" ca="1" si="4"/>
        <v/>
      </c>
      <c r="G17" s="155" t="str">
        <f t="shared" ca="1" si="5"/>
        <v/>
      </c>
      <c r="H17" s="167" t="str">
        <f ca="1">IF(K17&gt;0,申請書!$X$14,"")</f>
        <v/>
      </c>
      <c r="I17" s="80" t="str">
        <f t="shared" ca="1" si="6"/>
        <v/>
      </c>
      <c r="J17" s="147" t="str">
        <f t="shared" ca="1" si="7"/>
        <v/>
      </c>
      <c r="K17" s="80">
        <f t="shared" ca="1" si="8"/>
        <v>0</v>
      </c>
      <c r="L17" s="93"/>
    </row>
    <row r="18" spans="2:12" ht="39.950000000000003" customHeight="1">
      <c r="B18" s="78">
        <f t="shared" si="0"/>
        <v>14</v>
      </c>
      <c r="C18" s="155" t="str">
        <f t="shared" ca="1" si="1"/>
        <v/>
      </c>
      <c r="D18" s="97" t="str">
        <f t="shared" ca="1" si="2"/>
        <v/>
      </c>
      <c r="E18" s="155" t="str">
        <f t="shared" ca="1" si="3"/>
        <v/>
      </c>
      <c r="F18" s="97" t="str">
        <f t="shared" ca="1" si="4"/>
        <v/>
      </c>
      <c r="G18" s="155" t="str">
        <f t="shared" ca="1" si="5"/>
        <v/>
      </c>
      <c r="H18" s="167" t="str">
        <f ca="1">IF(K18&gt;0,申請書!$X$14,"")</f>
        <v/>
      </c>
      <c r="I18" s="80" t="str">
        <f t="shared" ca="1" si="6"/>
        <v/>
      </c>
      <c r="J18" s="147" t="str">
        <f t="shared" ca="1" si="7"/>
        <v/>
      </c>
      <c r="K18" s="80">
        <f t="shared" ca="1" si="8"/>
        <v>0</v>
      </c>
      <c r="L18" s="93"/>
    </row>
    <row r="19" spans="2:12" ht="39.950000000000003" customHeight="1">
      <c r="B19" s="78">
        <f t="shared" si="0"/>
        <v>15</v>
      </c>
      <c r="C19" s="155" t="str">
        <f t="shared" ca="1" si="1"/>
        <v/>
      </c>
      <c r="D19" s="97" t="str">
        <f t="shared" ca="1" si="2"/>
        <v/>
      </c>
      <c r="E19" s="155" t="str">
        <f t="shared" ca="1" si="3"/>
        <v/>
      </c>
      <c r="F19" s="97" t="str">
        <f t="shared" ca="1" si="4"/>
        <v/>
      </c>
      <c r="G19" s="155" t="str">
        <f t="shared" ca="1" si="5"/>
        <v/>
      </c>
      <c r="H19" s="167" t="str">
        <f ca="1">IF(K19&gt;0,申請書!$X$14,"")</f>
        <v/>
      </c>
      <c r="I19" s="80" t="str">
        <f t="shared" ca="1" si="6"/>
        <v/>
      </c>
      <c r="J19" s="147" t="str">
        <f t="shared" ca="1" si="7"/>
        <v/>
      </c>
      <c r="K19" s="80">
        <f t="shared" ca="1" si="8"/>
        <v>0</v>
      </c>
      <c r="L19" s="93"/>
    </row>
    <row r="20" spans="2:12" ht="39.950000000000003" customHeight="1">
      <c r="B20" s="78">
        <f t="shared" si="0"/>
        <v>16</v>
      </c>
      <c r="C20" s="155" t="str">
        <f t="shared" ca="1" si="1"/>
        <v/>
      </c>
      <c r="D20" s="97" t="str">
        <f t="shared" ca="1" si="2"/>
        <v/>
      </c>
      <c r="E20" s="155" t="str">
        <f t="shared" ca="1" si="3"/>
        <v/>
      </c>
      <c r="F20" s="97" t="str">
        <f t="shared" ca="1" si="4"/>
        <v/>
      </c>
      <c r="G20" s="155" t="str">
        <f t="shared" ca="1" si="5"/>
        <v/>
      </c>
      <c r="H20" s="167" t="str">
        <f ca="1">IF(K20&gt;0,申請書!$X$14,"")</f>
        <v/>
      </c>
      <c r="I20" s="80" t="str">
        <f t="shared" ca="1" si="6"/>
        <v/>
      </c>
      <c r="J20" s="147" t="str">
        <f t="shared" ca="1" si="7"/>
        <v/>
      </c>
      <c r="K20" s="80">
        <f t="shared" ref="K20:K37" ca="1" si="9">SUM(I20,J20)</f>
        <v>0</v>
      </c>
      <c r="L20" s="93"/>
    </row>
    <row r="21" spans="2:12" ht="39.950000000000003" customHeight="1">
      <c r="B21" s="78">
        <f t="shared" si="0"/>
        <v>17</v>
      </c>
      <c r="C21" s="155" t="str">
        <f t="shared" ca="1" si="1"/>
        <v/>
      </c>
      <c r="D21" s="97" t="str">
        <f t="shared" ca="1" si="2"/>
        <v/>
      </c>
      <c r="E21" s="155" t="str">
        <f t="shared" ca="1" si="3"/>
        <v/>
      </c>
      <c r="F21" s="97" t="str">
        <f t="shared" ca="1" si="4"/>
        <v/>
      </c>
      <c r="G21" s="155" t="str">
        <f t="shared" ca="1" si="5"/>
        <v/>
      </c>
      <c r="H21" s="167" t="str">
        <f ca="1">IF(K21&gt;0,申請書!$X$14,"")</f>
        <v/>
      </c>
      <c r="I21" s="80" t="str">
        <f t="shared" ca="1" si="6"/>
        <v/>
      </c>
      <c r="J21" s="147" t="str">
        <f t="shared" ca="1" si="7"/>
        <v/>
      </c>
      <c r="K21" s="80">
        <f t="shared" ca="1" si="9"/>
        <v>0</v>
      </c>
      <c r="L21" s="93"/>
    </row>
    <row r="22" spans="2:12" ht="39.950000000000003" customHeight="1">
      <c r="B22" s="78">
        <f t="shared" si="0"/>
        <v>18</v>
      </c>
      <c r="C22" s="155" t="str">
        <f t="shared" ca="1" si="1"/>
        <v/>
      </c>
      <c r="D22" s="97" t="str">
        <f t="shared" ca="1" si="2"/>
        <v/>
      </c>
      <c r="E22" s="155" t="str">
        <f t="shared" ca="1" si="3"/>
        <v/>
      </c>
      <c r="F22" s="97" t="str">
        <f t="shared" ca="1" si="4"/>
        <v/>
      </c>
      <c r="G22" s="155" t="str">
        <f t="shared" ca="1" si="5"/>
        <v/>
      </c>
      <c r="H22" s="167" t="str">
        <f ca="1">IF(K22&gt;0,申請書!$X$14,"")</f>
        <v/>
      </c>
      <c r="I22" s="80" t="str">
        <f t="shared" ca="1" si="6"/>
        <v/>
      </c>
      <c r="J22" s="147" t="str">
        <f t="shared" ca="1" si="7"/>
        <v/>
      </c>
      <c r="K22" s="80">
        <f t="shared" ca="1" si="9"/>
        <v>0</v>
      </c>
      <c r="L22" s="93"/>
    </row>
    <row r="23" spans="2:12" ht="39.950000000000003" customHeight="1">
      <c r="B23" s="78">
        <f t="shared" si="0"/>
        <v>19</v>
      </c>
      <c r="C23" s="155" t="str">
        <f t="shared" ca="1" si="1"/>
        <v/>
      </c>
      <c r="D23" s="97" t="str">
        <f t="shared" ca="1" si="2"/>
        <v/>
      </c>
      <c r="E23" s="155" t="str">
        <f t="shared" ca="1" si="3"/>
        <v/>
      </c>
      <c r="F23" s="97" t="str">
        <f t="shared" ca="1" si="4"/>
        <v/>
      </c>
      <c r="G23" s="155" t="str">
        <f t="shared" ca="1" si="5"/>
        <v/>
      </c>
      <c r="H23" s="167" t="str">
        <f ca="1">IF(K23&gt;0,申請書!$X$14,"")</f>
        <v/>
      </c>
      <c r="I23" s="80" t="str">
        <f t="shared" ca="1" si="6"/>
        <v/>
      </c>
      <c r="J23" s="147" t="str">
        <f t="shared" ca="1" si="7"/>
        <v/>
      </c>
      <c r="K23" s="80">
        <f t="shared" ca="1" si="9"/>
        <v>0</v>
      </c>
      <c r="L23" s="93"/>
    </row>
    <row r="24" spans="2:12" ht="39.950000000000003" customHeight="1">
      <c r="B24" s="78">
        <f t="shared" si="0"/>
        <v>20</v>
      </c>
      <c r="C24" s="155" t="str">
        <f t="shared" ca="1" si="1"/>
        <v/>
      </c>
      <c r="D24" s="97" t="str">
        <f t="shared" ca="1" si="2"/>
        <v/>
      </c>
      <c r="E24" s="155" t="str">
        <f t="shared" ca="1" si="3"/>
        <v/>
      </c>
      <c r="F24" s="97" t="str">
        <f t="shared" ca="1" si="4"/>
        <v/>
      </c>
      <c r="G24" s="155" t="str">
        <f t="shared" ca="1" si="5"/>
        <v/>
      </c>
      <c r="H24" s="167" t="str">
        <f ca="1">IF(K24&gt;0,申請書!$X$14,"")</f>
        <v/>
      </c>
      <c r="I24" s="80" t="str">
        <f t="shared" ca="1" si="6"/>
        <v/>
      </c>
      <c r="J24" s="147" t="str">
        <f t="shared" ca="1" si="7"/>
        <v/>
      </c>
      <c r="K24" s="80">
        <f t="shared" ca="1" si="9"/>
        <v>0</v>
      </c>
      <c r="L24" s="93"/>
    </row>
    <row r="25" spans="2:12" ht="39.950000000000003" customHeight="1">
      <c r="B25" s="78">
        <f t="shared" si="0"/>
        <v>21</v>
      </c>
      <c r="C25" s="155" t="str">
        <f t="shared" ca="1" si="1"/>
        <v/>
      </c>
      <c r="D25" s="97" t="str">
        <f t="shared" ca="1" si="2"/>
        <v/>
      </c>
      <c r="E25" s="155" t="str">
        <f t="shared" ca="1" si="3"/>
        <v/>
      </c>
      <c r="F25" s="97" t="str">
        <f t="shared" ca="1" si="4"/>
        <v/>
      </c>
      <c r="G25" s="155" t="str">
        <f t="shared" ca="1" si="5"/>
        <v/>
      </c>
      <c r="H25" s="167" t="str">
        <f ca="1">IF(K25&gt;0,申請書!$X$14,"")</f>
        <v/>
      </c>
      <c r="I25" s="80" t="str">
        <f t="shared" ca="1" si="6"/>
        <v/>
      </c>
      <c r="J25" s="147" t="str">
        <f t="shared" ca="1" si="7"/>
        <v/>
      </c>
      <c r="K25" s="80">
        <f t="shared" ca="1" si="9"/>
        <v>0</v>
      </c>
      <c r="L25" s="93"/>
    </row>
    <row r="26" spans="2:12" ht="39.950000000000003" customHeight="1">
      <c r="B26" s="78">
        <f t="shared" si="0"/>
        <v>22</v>
      </c>
      <c r="C26" s="155" t="str">
        <f t="shared" ca="1" si="1"/>
        <v/>
      </c>
      <c r="D26" s="97" t="str">
        <f t="shared" ca="1" si="2"/>
        <v/>
      </c>
      <c r="E26" s="155" t="str">
        <f t="shared" ca="1" si="3"/>
        <v/>
      </c>
      <c r="F26" s="97" t="str">
        <f t="shared" ca="1" si="4"/>
        <v/>
      </c>
      <c r="G26" s="155" t="str">
        <f t="shared" ca="1" si="5"/>
        <v/>
      </c>
      <c r="H26" s="167" t="str">
        <f ca="1">IF(K26&gt;0,申請書!$X$14,"")</f>
        <v/>
      </c>
      <c r="I26" s="80" t="str">
        <f t="shared" ca="1" si="6"/>
        <v/>
      </c>
      <c r="J26" s="147" t="str">
        <f t="shared" ca="1" si="7"/>
        <v/>
      </c>
      <c r="K26" s="80">
        <f t="shared" ca="1" si="9"/>
        <v>0</v>
      </c>
      <c r="L26" s="93"/>
    </row>
    <row r="27" spans="2:12" ht="39.950000000000003" customHeight="1">
      <c r="B27" s="78">
        <f t="shared" si="0"/>
        <v>23</v>
      </c>
      <c r="C27" s="155" t="str">
        <f t="shared" ca="1" si="1"/>
        <v/>
      </c>
      <c r="D27" s="97" t="str">
        <f t="shared" ca="1" si="2"/>
        <v/>
      </c>
      <c r="E27" s="155" t="str">
        <f t="shared" ca="1" si="3"/>
        <v/>
      </c>
      <c r="F27" s="97" t="str">
        <f t="shared" ca="1" si="4"/>
        <v/>
      </c>
      <c r="G27" s="155" t="str">
        <f t="shared" ca="1" si="5"/>
        <v/>
      </c>
      <c r="H27" s="167" t="str">
        <f ca="1">IF(K27&gt;0,申請書!$X$14,"")</f>
        <v/>
      </c>
      <c r="I27" s="80" t="str">
        <f t="shared" ca="1" si="6"/>
        <v/>
      </c>
      <c r="J27" s="147" t="str">
        <f t="shared" ca="1" si="7"/>
        <v/>
      </c>
      <c r="K27" s="80">
        <f t="shared" ca="1" si="9"/>
        <v>0</v>
      </c>
      <c r="L27" s="93"/>
    </row>
    <row r="28" spans="2:12" ht="39.950000000000003" customHeight="1">
      <c r="B28" s="78">
        <f t="shared" si="0"/>
        <v>24</v>
      </c>
      <c r="C28" s="155" t="str">
        <f t="shared" ca="1" si="1"/>
        <v/>
      </c>
      <c r="D28" s="97" t="str">
        <f t="shared" ca="1" si="2"/>
        <v/>
      </c>
      <c r="E28" s="155" t="str">
        <f t="shared" ca="1" si="3"/>
        <v/>
      </c>
      <c r="F28" s="97" t="str">
        <f t="shared" ca="1" si="4"/>
        <v/>
      </c>
      <c r="G28" s="155" t="str">
        <f t="shared" ca="1" si="5"/>
        <v/>
      </c>
      <c r="H28" s="167" t="str">
        <f ca="1">IF(K28&gt;0,申請書!$X$14,"")</f>
        <v/>
      </c>
      <c r="I28" s="80" t="str">
        <f t="shared" ca="1" si="6"/>
        <v/>
      </c>
      <c r="J28" s="147" t="str">
        <f t="shared" ca="1" si="7"/>
        <v/>
      </c>
      <c r="K28" s="80">
        <f t="shared" ca="1" si="9"/>
        <v>0</v>
      </c>
      <c r="L28" s="93"/>
    </row>
    <row r="29" spans="2:12" ht="39.950000000000003" customHeight="1">
      <c r="B29" s="78">
        <f t="shared" si="0"/>
        <v>25</v>
      </c>
      <c r="C29" s="155" t="str">
        <f t="shared" ca="1" si="1"/>
        <v/>
      </c>
      <c r="D29" s="97" t="str">
        <f t="shared" ca="1" si="2"/>
        <v/>
      </c>
      <c r="E29" s="155" t="str">
        <f t="shared" ca="1" si="3"/>
        <v/>
      </c>
      <c r="F29" s="97" t="str">
        <f t="shared" ca="1" si="4"/>
        <v/>
      </c>
      <c r="G29" s="155" t="str">
        <f t="shared" ca="1" si="5"/>
        <v/>
      </c>
      <c r="H29" s="167" t="str">
        <f ca="1">IF(K29&gt;0,申請書!$X$14,"")</f>
        <v/>
      </c>
      <c r="I29" s="80" t="str">
        <f t="shared" ca="1" si="6"/>
        <v/>
      </c>
      <c r="J29" s="147" t="str">
        <f t="shared" ca="1" si="7"/>
        <v/>
      </c>
      <c r="K29" s="80">
        <f t="shared" ca="1" si="9"/>
        <v>0</v>
      </c>
      <c r="L29" s="93"/>
    </row>
    <row r="30" spans="2:12" ht="39.950000000000003" customHeight="1">
      <c r="B30" s="78">
        <f t="shared" si="0"/>
        <v>26</v>
      </c>
      <c r="C30" s="155" t="str">
        <f t="shared" ca="1" si="1"/>
        <v/>
      </c>
      <c r="D30" s="97" t="str">
        <f t="shared" ca="1" si="2"/>
        <v/>
      </c>
      <c r="E30" s="155" t="str">
        <f t="shared" ca="1" si="3"/>
        <v/>
      </c>
      <c r="F30" s="97" t="str">
        <f t="shared" ca="1" si="4"/>
        <v/>
      </c>
      <c r="G30" s="155" t="str">
        <f t="shared" ca="1" si="5"/>
        <v/>
      </c>
      <c r="H30" s="167" t="str">
        <f ca="1">IF(K30&gt;0,申請書!$X$14,"")</f>
        <v/>
      </c>
      <c r="I30" s="80" t="str">
        <f t="shared" ca="1" si="6"/>
        <v/>
      </c>
      <c r="J30" s="147" t="str">
        <f t="shared" ca="1" si="7"/>
        <v/>
      </c>
      <c r="K30" s="80">
        <f t="shared" ca="1" si="9"/>
        <v>0</v>
      </c>
      <c r="L30" s="93"/>
    </row>
    <row r="31" spans="2:12" ht="39.950000000000003" customHeight="1">
      <c r="B31" s="78">
        <f t="shared" si="0"/>
        <v>27</v>
      </c>
      <c r="C31" s="155" t="str">
        <f t="shared" ca="1" si="1"/>
        <v/>
      </c>
      <c r="D31" s="97" t="str">
        <f t="shared" ca="1" si="2"/>
        <v/>
      </c>
      <c r="E31" s="155" t="str">
        <f t="shared" ca="1" si="3"/>
        <v/>
      </c>
      <c r="F31" s="97" t="str">
        <f t="shared" ca="1" si="4"/>
        <v/>
      </c>
      <c r="G31" s="155" t="str">
        <f t="shared" ca="1" si="5"/>
        <v/>
      </c>
      <c r="H31" s="167" t="str">
        <f ca="1">IF(K31&gt;0,申請書!$X$14,"")</f>
        <v/>
      </c>
      <c r="I31" s="80" t="str">
        <f t="shared" ca="1" si="6"/>
        <v/>
      </c>
      <c r="J31" s="147" t="str">
        <f t="shared" ca="1" si="7"/>
        <v/>
      </c>
      <c r="K31" s="80">
        <f t="shared" ca="1" si="9"/>
        <v>0</v>
      </c>
      <c r="L31" s="93"/>
    </row>
    <row r="32" spans="2:12" ht="39.950000000000003" customHeight="1">
      <c r="B32" s="78">
        <f t="shared" si="0"/>
        <v>28</v>
      </c>
      <c r="C32" s="155" t="str">
        <f t="shared" ca="1" si="1"/>
        <v/>
      </c>
      <c r="D32" s="97" t="str">
        <f t="shared" ca="1" si="2"/>
        <v/>
      </c>
      <c r="E32" s="155" t="str">
        <f t="shared" ca="1" si="3"/>
        <v/>
      </c>
      <c r="F32" s="97" t="str">
        <f t="shared" ca="1" si="4"/>
        <v/>
      </c>
      <c r="G32" s="155" t="str">
        <f t="shared" ca="1" si="5"/>
        <v/>
      </c>
      <c r="H32" s="167" t="str">
        <f ca="1">IF(K32&gt;0,申請書!$X$14,"")</f>
        <v/>
      </c>
      <c r="I32" s="80" t="str">
        <f t="shared" ca="1" si="6"/>
        <v/>
      </c>
      <c r="J32" s="147" t="str">
        <f t="shared" ca="1" si="7"/>
        <v/>
      </c>
      <c r="K32" s="80">
        <f t="shared" ca="1" si="9"/>
        <v>0</v>
      </c>
      <c r="L32" s="93"/>
    </row>
    <row r="33" spans="2:12" ht="39.950000000000003" customHeight="1">
      <c r="B33" s="78">
        <f t="shared" si="0"/>
        <v>29</v>
      </c>
      <c r="C33" s="155" t="str">
        <f t="shared" ca="1" si="1"/>
        <v/>
      </c>
      <c r="D33" s="97" t="str">
        <f t="shared" ca="1" si="2"/>
        <v/>
      </c>
      <c r="E33" s="155" t="str">
        <f t="shared" ca="1" si="3"/>
        <v/>
      </c>
      <c r="F33" s="97" t="str">
        <f t="shared" ca="1" si="4"/>
        <v/>
      </c>
      <c r="G33" s="155" t="str">
        <f t="shared" ca="1" si="5"/>
        <v/>
      </c>
      <c r="H33" s="167" t="str">
        <f ca="1">IF(K33&gt;0,申請書!$X$14,"")</f>
        <v/>
      </c>
      <c r="I33" s="80" t="str">
        <f t="shared" ca="1" si="6"/>
        <v/>
      </c>
      <c r="J33" s="147" t="str">
        <f t="shared" ca="1" si="7"/>
        <v/>
      </c>
      <c r="K33" s="80">
        <f t="shared" ca="1" si="9"/>
        <v>0</v>
      </c>
      <c r="L33" s="93"/>
    </row>
    <row r="34" spans="2:12" ht="39.950000000000003" customHeight="1">
      <c r="B34" s="78">
        <f t="shared" si="0"/>
        <v>30</v>
      </c>
      <c r="C34" s="155" t="str">
        <f t="shared" ca="1" si="1"/>
        <v/>
      </c>
      <c r="D34" s="97" t="str">
        <f t="shared" ca="1" si="2"/>
        <v/>
      </c>
      <c r="E34" s="155" t="str">
        <f t="shared" ca="1" si="3"/>
        <v/>
      </c>
      <c r="F34" s="97" t="str">
        <f t="shared" ca="1" si="4"/>
        <v/>
      </c>
      <c r="G34" s="155" t="str">
        <f t="shared" ca="1" si="5"/>
        <v/>
      </c>
      <c r="H34" s="167" t="str">
        <f ca="1">IF(K34&gt;0,申請書!$X$14,"")</f>
        <v/>
      </c>
      <c r="I34" s="80" t="str">
        <f t="shared" ca="1" si="6"/>
        <v/>
      </c>
      <c r="J34" s="147" t="str">
        <f t="shared" ca="1" si="7"/>
        <v/>
      </c>
      <c r="K34" s="80">
        <f t="shared" ca="1" si="9"/>
        <v>0</v>
      </c>
      <c r="L34" s="93"/>
    </row>
    <row r="35" spans="2:12" ht="39.950000000000003" customHeight="1">
      <c r="B35" s="78">
        <f t="shared" si="0"/>
        <v>31</v>
      </c>
      <c r="C35" s="155" t="str">
        <f t="shared" ca="1" si="1"/>
        <v/>
      </c>
      <c r="D35" s="97" t="str">
        <f t="shared" ca="1" si="2"/>
        <v/>
      </c>
      <c r="E35" s="155" t="str">
        <f t="shared" ca="1" si="3"/>
        <v/>
      </c>
      <c r="F35" s="97" t="str">
        <f t="shared" ca="1" si="4"/>
        <v/>
      </c>
      <c r="G35" s="155" t="str">
        <f t="shared" ca="1" si="5"/>
        <v/>
      </c>
      <c r="H35" s="167" t="str">
        <f ca="1">IF(K35&gt;0,申請書!$X$14,"")</f>
        <v/>
      </c>
      <c r="I35" s="80" t="str">
        <f t="shared" ca="1" si="6"/>
        <v/>
      </c>
      <c r="J35" s="147" t="str">
        <f t="shared" ca="1" si="7"/>
        <v/>
      </c>
      <c r="K35" s="80">
        <f t="shared" ca="1" si="9"/>
        <v>0</v>
      </c>
      <c r="L35" s="93"/>
    </row>
    <row r="36" spans="2:12" ht="39.950000000000003" customHeight="1">
      <c r="B36" s="78">
        <f t="shared" si="0"/>
        <v>32</v>
      </c>
      <c r="C36" s="155" t="str">
        <f t="shared" ca="1" si="1"/>
        <v/>
      </c>
      <c r="D36" s="97" t="str">
        <f t="shared" ca="1" si="2"/>
        <v/>
      </c>
      <c r="E36" s="155" t="str">
        <f t="shared" ca="1" si="3"/>
        <v/>
      </c>
      <c r="F36" s="97" t="str">
        <f t="shared" ca="1" si="4"/>
        <v/>
      </c>
      <c r="G36" s="155" t="str">
        <f t="shared" ca="1" si="5"/>
        <v/>
      </c>
      <c r="H36" s="167" t="str">
        <f ca="1">IF(K36&gt;0,申請書!$X$14,"")</f>
        <v/>
      </c>
      <c r="I36" s="80" t="str">
        <f t="shared" ca="1" si="6"/>
        <v/>
      </c>
      <c r="J36" s="147" t="str">
        <f t="shared" ca="1" si="7"/>
        <v/>
      </c>
      <c r="K36" s="80">
        <f t="shared" ca="1" si="9"/>
        <v>0</v>
      </c>
      <c r="L36" s="93"/>
    </row>
    <row r="37" spans="2:12" ht="39.950000000000003" customHeight="1">
      <c r="B37" s="78">
        <f t="shared" si="0"/>
        <v>33</v>
      </c>
      <c r="C37" s="155" t="str">
        <f t="shared" ca="1" si="1"/>
        <v/>
      </c>
      <c r="D37" s="97" t="str">
        <f t="shared" ca="1" si="2"/>
        <v/>
      </c>
      <c r="E37" s="155" t="str">
        <f t="shared" ca="1" si="3"/>
        <v/>
      </c>
      <c r="F37" s="97" t="str">
        <f t="shared" ca="1" si="4"/>
        <v/>
      </c>
      <c r="G37" s="155" t="str">
        <f t="shared" ca="1" si="5"/>
        <v/>
      </c>
      <c r="H37" s="167" t="str">
        <f ca="1">IF(K37&gt;0,申請書!$X$14,"")</f>
        <v/>
      </c>
      <c r="I37" s="80" t="str">
        <f t="shared" ca="1" si="6"/>
        <v/>
      </c>
      <c r="J37" s="147" t="str">
        <f t="shared" ca="1" si="7"/>
        <v/>
      </c>
      <c r="K37" s="80">
        <f t="shared" ca="1" si="9"/>
        <v>0</v>
      </c>
      <c r="L37" s="93"/>
    </row>
    <row r="38" spans="2:12" ht="39.950000000000003" customHeight="1">
      <c r="B38" s="78">
        <f t="shared" si="0"/>
        <v>34</v>
      </c>
      <c r="C38" s="155" t="str">
        <f t="shared" ca="1" si="1"/>
        <v/>
      </c>
      <c r="D38" s="97" t="str">
        <f t="shared" ca="1" si="2"/>
        <v/>
      </c>
      <c r="E38" s="155" t="str">
        <f t="shared" ca="1" si="3"/>
        <v/>
      </c>
      <c r="F38" s="97" t="str">
        <f t="shared" ca="1" si="4"/>
        <v/>
      </c>
      <c r="G38" s="155" t="str">
        <f t="shared" ca="1" si="5"/>
        <v/>
      </c>
      <c r="H38" s="167" t="str">
        <f ca="1">IF(K38&gt;0,申請書!$X$14,"")</f>
        <v/>
      </c>
      <c r="I38" s="80" t="str">
        <f t="shared" ca="1" si="6"/>
        <v/>
      </c>
      <c r="J38" s="147" t="str">
        <f t="shared" ca="1" si="7"/>
        <v/>
      </c>
      <c r="K38" s="80">
        <f t="shared" ref="K38:K54" ca="1" si="10">SUM(I38,J38)</f>
        <v>0</v>
      </c>
      <c r="L38" s="93"/>
    </row>
    <row r="39" spans="2:12" ht="39.950000000000003" customHeight="1">
      <c r="B39" s="78">
        <f t="shared" si="0"/>
        <v>35</v>
      </c>
      <c r="C39" s="155" t="str">
        <f t="shared" ca="1" si="1"/>
        <v/>
      </c>
      <c r="D39" s="97" t="str">
        <f t="shared" ca="1" si="2"/>
        <v/>
      </c>
      <c r="E39" s="155" t="str">
        <f t="shared" ca="1" si="3"/>
        <v/>
      </c>
      <c r="F39" s="97" t="str">
        <f t="shared" ca="1" si="4"/>
        <v/>
      </c>
      <c r="G39" s="155" t="str">
        <f t="shared" ca="1" si="5"/>
        <v/>
      </c>
      <c r="H39" s="167" t="str">
        <f ca="1">IF(K39&gt;0,申請書!$X$14,"")</f>
        <v/>
      </c>
      <c r="I39" s="80" t="str">
        <f t="shared" ca="1" si="6"/>
        <v/>
      </c>
      <c r="J39" s="147" t="str">
        <f t="shared" ca="1" si="7"/>
        <v/>
      </c>
      <c r="K39" s="80">
        <f t="shared" ca="1" si="10"/>
        <v>0</v>
      </c>
      <c r="L39" s="93"/>
    </row>
    <row r="40" spans="2:12" ht="39.950000000000003" customHeight="1">
      <c r="B40" s="78">
        <f t="shared" si="0"/>
        <v>36</v>
      </c>
      <c r="C40" s="155" t="str">
        <f t="shared" ca="1" si="1"/>
        <v/>
      </c>
      <c r="D40" s="97" t="str">
        <f t="shared" ca="1" si="2"/>
        <v/>
      </c>
      <c r="E40" s="155" t="str">
        <f t="shared" ca="1" si="3"/>
        <v/>
      </c>
      <c r="F40" s="97" t="str">
        <f t="shared" ca="1" si="4"/>
        <v/>
      </c>
      <c r="G40" s="155" t="str">
        <f t="shared" ca="1" si="5"/>
        <v/>
      </c>
      <c r="H40" s="167" t="str">
        <f ca="1">IF(K40&gt;0,申請書!$X$14,"")</f>
        <v/>
      </c>
      <c r="I40" s="80" t="str">
        <f t="shared" ca="1" si="6"/>
        <v/>
      </c>
      <c r="J40" s="147" t="str">
        <f t="shared" ca="1" si="7"/>
        <v/>
      </c>
      <c r="K40" s="80">
        <f t="shared" ca="1" si="10"/>
        <v>0</v>
      </c>
      <c r="L40" s="93"/>
    </row>
    <row r="41" spans="2:12" ht="39.950000000000003" customHeight="1">
      <c r="B41" s="78">
        <f t="shared" si="0"/>
        <v>37</v>
      </c>
      <c r="C41" s="155" t="str">
        <f t="shared" ca="1" si="1"/>
        <v/>
      </c>
      <c r="D41" s="97" t="str">
        <f t="shared" ca="1" si="2"/>
        <v/>
      </c>
      <c r="E41" s="155" t="str">
        <f t="shared" ca="1" si="3"/>
        <v/>
      </c>
      <c r="F41" s="97" t="str">
        <f t="shared" ca="1" si="4"/>
        <v/>
      </c>
      <c r="G41" s="155" t="str">
        <f t="shared" ca="1" si="5"/>
        <v/>
      </c>
      <c r="H41" s="167" t="str">
        <f ca="1">IF(K41&gt;0,申請書!$X$14,"")</f>
        <v/>
      </c>
      <c r="I41" s="80" t="str">
        <f t="shared" ca="1" si="6"/>
        <v/>
      </c>
      <c r="J41" s="147" t="str">
        <f t="shared" ca="1" si="7"/>
        <v/>
      </c>
      <c r="K41" s="80">
        <f t="shared" ca="1" si="10"/>
        <v>0</v>
      </c>
      <c r="L41" s="93"/>
    </row>
    <row r="42" spans="2:12" ht="39.950000000000003" customHeight="1">
      <c r="B42" s="78">
        <f t="shared" si="0"/>
        <v>38</v>
      </c>
      <c r="C42" s="155" t="str">
        <f t="shared" ca="1" si="1"/>
        <v/>
      </c>
      <c r="D42" s="97" t="str">
        <f t="shared" ca="1" si="2"/>
        <v/>
      </c>
      <c r="E42" s="155" t="str">
        <f t="shared" ca="1" si="3"/>
        <v/>
      </c>
      <c r="F42" s="97" t="str">
        <f t="shared" ca="1" si="4"/>
        <v/>
      </c>
      <c r="G42" s="155" t="str">
        <f t="shared" ca="1" si="5"/>
        <v/>
      </c>
      <c r="H42" s="167" t="str">
        <f ca="1">IF(K42&gt;0,申請書!$X$14,"")</f>
        <v/>
      </c>
      <c r="I42" s="80" t="str">
        <f t="shared" ca="1" si="6"/>
        <v/>
      </c>
      <c r="J42" s="147" t="str">
        <f t="shared" ca="1" si="7"/>
        <v/>
      </c>
      <c r="K42" s="80">
        <f t="shared" ca="1" si="10"/>
        <v>0</v>
      </c>
      <c r="L42" s="93"/>
    </row>
    <row r="43" spans="2:12" ht="39.950000000000003" customHeight="1">
      <c r="B43" s="78">
        <f t="shared" si="0"/>
        <v>39</v>
      </c>
      <c r="C43" s="155" t="str">
        <f t="shared" ca="1" si="1"/>
        <v/>
      </c>
      <c r="D43" s="97" t="str">
        <f t="shared" ca="1" si="2"/>
        <v/>
      </c>
      <c r="E43" s="155" t="str">
        <f t="shared" ca="1" si="3"/>
        <v/>
      </c>
      <c r="F43" s="97" t="str">
        <f t="shared" ca="1" si="4"/>
        <v/>
      </c>
      <c r="G43" s="155" t="str">
        <f t="shared" ca="1" si="5"/>
        <v/>
      </c>
      <c r="H43" s="167" t="str">
        <f ca="1">IF(K43&gt;0,申請書!$X$14,"")</f>
        <v/>
      </c>
      <c r="I43" s="80" t="str">
        <f t="shared" ca="1" si="6"/>
        <v/>
      </c>
      <c r="J43" s="147" t="str">
        <f t="shared" ca="1" si="7"/>
        <v/>
      </c>
      <c r="K43" s="80">
        <f t="shared" ca="1" si="10"/>
        <v>0</v>
      </c>
      <c r="L43" s="93"/>
    </row>
    <row r="44" spans="2:12" ht="39.950000000000003" customHeight="1">
      <c r="B44" s="78">
        <f t="shared" si="0"/>
        <v>40</v>
      </c>
      <c r="C44" s="155" t="str">
        <f t="shared" ca="1" si="1"/>
        <v/>
      </c>
      <c r="D44" s="97" t="str">
        <f t="shared" ca="1" si="2"/>
        <v/>
      </c>
      <c r="E44" s="155" t="str">
        <f t="shared" ca="1" si="3"/>
        <v/>
      </c>
      <c r="F44" s="97" t="str">
        <f t="shared" ca="1" si="4"/>
        <v/>
      </c>
      <c r="G44" s="155" t="str">
        <f t="shared" ca="1" si="5"/>
        <v/>
      </c>
      <c r="H44" s="167" t="str">
        <f ca="1">IF(K44&gt;0,申請書!$X$14,"")</f>
        <v/>
      </c>
      <c r="I44" s="80" t="str">
        <f t="shared" ca="1" si="6"/>
        <v/>
      </c>
      <c r="J44" s="147" t="str">
        <f t="shared" ca="1" si="7"/>
        <v/>
      </c>
      <c r="K44" s="80">
        <f t="shared" ca="1" si="10"/>
        <v>0</v>
      </c>
      <c r="L44" s="93"/>
    </row>
    <row r="45" spans="2:12" ht="39.950000000000003" customHeight="1">
      <c r="B45" s="78">
        <f t="shared" si="0"/>
        <v>41</v>
      </c>
      <c r="C45" s="155" t="str">
        <f t="shared" ca="1" si="1"/>
        <v/>
      </c>
      <c r="D45" s="97" t="str">
        <f t="shared" ca="1" si="2"/>
        <v/>
      </c>
      <c r="E45" s="155" t="str">
        <f t="shared" ca="1" si="3"/>
        <v/>
      </c>
      <c r="F45" s="97" t="str">
        <f t="shared" ca="1" si="4"/>
        <v/>
      </c>
      <c r="G45" s="155" t="str">
        <f t="shared" ca="1" si="5"/>
        <v/>
      </c>
      <c r="H45" s="167" t="str">
        <f ca="1">IF(K45&gt;0,申請書!$X$14,"")</f>
        <v/>
      </c>
      <c r="I45" s="80" t="str">
        <f t="shared" ca="1" si="6"/>
        <v/>
      </c>
      <c r="J45" s="147" t="str">
        <f t="shared" ca="1" si="7"/>
        <v/>
      </c>
      <c r="K45" s="80">
        <f t="shared" ca="1" si="10"/>
        <v>0</v>
      </c>
      <c r="L45" s="93"/>
    </row>
    <row r="46" spans="2:12" ht="39.950000000000003" customHeight="1">
      <c r="B46" s="78">
        <f t="shared" si="0"/>
        <v>42</v>
      </c>
      <c r="C46" s="155" t="str">
        <f t="shared" ca="1" si="1"/>
        <v/>
      </c>
      <c r="D46" s="97" t="str">
        <f t="shared" ca="1" si="2"/>
        <v/>
      </c>
      <c r="E46" s="155" t="str">
        <f t="shared" ca="1" si="3"/>
        <v/>
      </c>
      <c r="F46" s="97" t="str">
        <f t="shared" ca="1" si="4"/>
        <v/>
      </c>
      <c r="G46" s="155" t="str">
        <f t="shared" ca="1" si="5"/>
        <v/>
      </c>
      <c r="H46" s="167" t="str">
        <f ca="1">IF(K46&gt;0,申請書!$X$14,"")</f>
        <v/>
      </c>
      <c r="I46" s="80" t="str">
        <f t="shared" ca="1" si="6"/>
        <v/>
      </c>
      <c r="J46" s="147" t="str">
        <f t="shared" ca="1" si="7"/>
        <v/>
      </c>
      <c r="K46" s="80">
        <f t="shared" ca="1" si="10"/>
        <v>0</v>
      </c>
      <c r="L46" s="93"/>
    </row>
    <row r="47" spans="2:12" ht="39.950000000000003" customHeight="1">
      <c r="B47" s="78">
        <f t="shared" si="0"/>
        <v>43</v>
      </c>
      <c r="C47" s="155" t="str">
        <f t="shared" ca="1" si="1"/>
        <v/>
      </c>
      <c r="D47" s="97" t="str">
        <f t="shared" ca="1" si="2"/>
        <v/>
      </c>
      <c r="E47" s="155" t="str">
        <f t="shared" ca="1" si="3"/>
        <v/>
      </c>
      <c r="F47" s="97" t="str">
        <f t="shared" ca="1" si="4"/>
        <v/>
      </c>
      <c r="G47" s="155" t="str">
        <f t="shared" ca="1" si="5"/>
        <v/>
      </c>
      <c r="H47" s="167" t="str">
        <f ca="1">IF(K47&gt;0,申請書!$X$14,"")</f>
        <v/>
      </c>
      <c r="I47" s="80" t="str">
        <f t="shared" ca="1" si="6"/>
        <v/>
      </c>
      <c r="J47" s="147" t="str">
        <f t="shared" ca="1" si="7"/>
        <v/>
      </c>
      <c r="K47" s="80">
        <f t="shared" ca="1" si="10"/>
        <v>0</v>
      </c>
      <c r="L47" s="93"/>
    </row>
    <row r="48" spans="2:12" ht="39.950000000000003" customHeight="1">
      <c r="B48" s="78">
        <f t="shared" si="0"/>
        <v>44</v>
      </c>
      <c r="C48" s="155" t="str">
        <f t="shared" ca="1" si="1"/>
        <v/>
      </c>
      <c r="D48" s="97" t="str">
        <f t="shared" ca="1" si="2"/>
        <v/>
      </c>
      <c r="E48" s="155" t="str">
        <f t="shared" ca="1" si="3"/>
        <v/>
      </c>
      <c r="F48" s="97" t="str">
        <f t="shared" ca="1" si="4"/>
        <v/>
      </c>
      <c r="G48" s="155" t="str">
        <f t="shared" ca="1" si="5"/>
        <v/>
      </c>
      <c r="H48" s="167" t="str">
        <f ca="1">IF(K48&gt;0,申請書!$X$14,"")</f>
        <v/>
      </c>
      <c r="I48" s="80" t="str">
        <f t="shared" ca="1" si="6"/>
        <v/>
      </c>
      <c r="J48" s="147" t="str">
        <f t="shared" ca="1" si="7"/>
        <v/>
      </c>
      <c r="K48" s="80">
        <f t="shared" ca="1" si="10"/>
        <v>0</v>
      </c>
      <c r="L48" s="93"/>
    </row>
    <row r="49" spans="2:12" ht="39.950000000000003" customHeight="1">
      <c r="B49" s="78">
        <f t="shared" si="0"/>
        <v>45</v>
      </c>
      <c r="C49" s="155" t="str">
        <f t="shared" ca="1" si="1"/>
        <v/>
      </c>
      <c r="D49" s="97" t="str">
        <f t="shared" ca="1" si="2"/>
        <v/>
      </c>
      <c r="E49" s="155" t="str">
        <f t="shared" ca="1" si="3"/>
        <v/>
      </c>
      <c r="F49" s="97" t="str">
        <f t="shared" ca="1" si="4"/>
        <v/>
      </c>
      <c r="G49" s="155" t="str">
        <f t="shared" ca="1" si="5"/>
        <v/>
      </c>
      <c r="H49" s="167" t="str">
        <f ca="1">IF(K49&gt;0,申請書!$X$14,"")</f>
        <v/>
      </c>
      <c r="I49" s="80" t="str">
        <f t="shared" ca="1" si="6"/>
        <v/>
      </c>
      <c r="J49" s="147" t="str">
        <f t="shared" ca="1" si="7"/>
        <v/>
      </c>
      <c r="K49" s="80">
        <f t="shared" ca="1" si="10"/>
        <v>0</v>
      </c>
      <c r="L49" s="93"/>
    </row>
    <row r="50" spans="2:12" ht="39.950000000000003" customHeight="1">
      <c r="B50" s="78">
        <f t="shared" si="0"/>
        <v>46</v>
      </c>
      <c r="C50" s="155" t="str">
        <f t="shared" ca="1" si="1"/>
        <v/>
      </c>
      <c r="D50" s="97" t="str">
        <f t="shared" ca="1" si="2"/>
        <v/>
      </c>
      <c r="E50" s="155" t="str">
        <f t="shared" ca="1" si="3"/>
        <v/>
      </c>
      <c r="F50" s="97" t="str">
        <f t="shared" ca="1" si="4"/>
        <v/>
      </c>
      <c r="G50" s="155" t="str">
        <f t="shared" ca="1" si="5"/>
        <v/>
      </c>
      <c r="H50" s="167" t="str">
        <f ca="1">IF(K50&gt;0,申請書!$X$14,"")</f>
        <v/>
      </c>
      <c r="I50" s="80" t="str">
        <f t="shared" ca="1" si="6"/>
        <v/>
      </c>
      <c r="J50" s="147" t="str">
        <f t="shared" ca="1" si="7"/>
        <v/>
      </c>
      <c r="K50" s="80">
        <f t="shared" ca="1" si="10"/>
        <v>0</v>
      </c>
      <c r="L50" s="93"/>
    </row>
    <row r="51" spans="2:12" ht="39.950000000000003" customHeight="1">
      <c r="B51" s="78">
        <f t="shared" si="0"/>
        <v>47</v>
      </c>
      <c r="C51" s="155" t="str">
        <f t="shared" ca="1" si="1"/>
        <v/>
      </c>
      <c r="D51" s="97" t="str">
        <f t="shared" ca="1" si="2"/>
        <v/>
      </c>
      <c r="E51" s="155" t="str">
        <f t="shared" ca="1" si="3"/>
        <v/>
      </c>
      <c r="F51" s="97" t="str">
        <f t="shared" ca="1" si="4"/>
        <v/>
      </c>
      <c r="G51" s="155" t="str">
        <f t="shared" ca="1" si="5"/>
        <v/>
      </c>
      <c r="H51" s="167" t="str">
        <f ca="1">IF(K51&gt;0,申請書!$X$14,"")</f>
        <v/>
      </c>
      <c r="I51" s="80" t="str">
        <f t="shared" ca="1" si="6"/>
        <v/>
      </c>
      <c r="J51" s="147" t="str">
        <f t="shared" ca="1" si="7"/>
        <v/>
      </c>
      <c r="K51" s="80">
        <f t="shared" ca="1" si="10"/>
        <v>0</v>
      </c>
      <c r="L51" s="93"/>
    </row>
    <row r="52" spans="2:12" ht="39.950000000000003" customHeight="1">
      <c r="B52" s="78">
        <f t="shared" si="0"/>
        <v>48</v>
      </c>
      <c r="C52" s="155" t="str">
        <f t="shared" ca="1" si="1"/>
        <v/>
      </c>
      <c r="D52" s="97" t="str">
        <f t="shared" ca="1" si="2"/>
        <v/>
      </c>
      <c r="E52" s="155" t="str">
        <f t="shared" ca="1" si="3"/>
        <v/>
      </c>
      <c r="F52" s="97" t="str">
        <f t="shared" ca="1" si="4"/>
        <v/>
      </c>
      <c r="G52" s="155" t="str">
        <f t="shared" ca="1" si="5"/>
        <v/>
      </c>
      <c r="H52" s="167" t="str">
        <f ca="1">IF(K52&gt;0,申請書!$X$14,"")</f>
        <v/>
      </c>
      <c r="I52" s="80" t="str">
        <f t="shared" ca="1" si="6"/>
        <v/>
      </c>
      <c r="J52" s="147" t="str">
        <f t="shared" ca="1" si="7"/>
        <v/>
      </c>
      <c r="K52" s="80">
        <f t="shared" ca="1" si="10"/>
        <v>0</v>
      </c>
      <c r="L52" s="93"/>
    </row>
    <row r="53" spans="2:12" ht="39.950000000000003" customHeight="1">
      <c r="B53" s="78">
        <f t="shared" si="0"/>
        <v>49</v>
      </c>
      <c r="C53" s="155" t="str">
        <f t="shared" ca="1" si="1"/>
        <v/>
      </c>
      <c r="D53" s="97" t="str">
        <f t="shared" ca="1" si="2"/>
        <v/>
      </c>
      <c r="E53" s="155" t="str">
        <f t="shared" ca="1" si="3"/>
        <v/>
      </c>
      <c r="F53" s="97" t="str">
        <f t="shared" ca="1" si="4"/>
        <v/>
      </c>
      <c r="G53" s="155" t="str">
        <f t="shared" ca="1" si="5"/>
        <v/>
      </c>
      <c r="H53" s="167" t="str">
        <f ca="1">IF(K53&gt;0,申請書!$X$14,"")</f>
        <v/>
      </c>
      <c r="I53" s="80" t="str">
        <f t="shared" ca="1" si="6"/>
        <v/>
      </c>
      <c r="J53" s="147" t="str">
        <f t="shared" ca="1" si="7"/>
        <v/>
      </c>
      <c r="K53" s="80">
        <f t="shared" ca="1" si="10"/>
        <v>0</v>
      </c>
      <c r="L53" s="93"/>
    </row>
    <row r="54" spans="2:12" ht="39.950000000000003" customHeight="1">
      <c r="B54" s="78">
        <f t="shared" si="0"/>
        <v>50</v>
      </c>
      <c r="C54" s="155" t="str">
        <f t="shared" ca="1" si="1"/>
        <v/>
      </c>
      <c r="D54" s="97" t="str">
        <f t="shared" ca="1" si="2"/>
        <v/>
      </c>
      <c r="E54" s="155" t="str">
        <f t="shared" ca="1" si="3"/>
        <v/>
      </c>
      <c r="F54" s="97" t="str">
        <f t="shared" ca="1" si="4"/>
        <v/>
      </c>
      <c r="G54" s="155" t="str">
        <f t="shared" ca="1" si="5"/>
        <v/>
      </c>
      <c r="H54" s="167" t="str">
        <f ca="1">IF(K54&gt;0,申請書!$X$14,"")</f>
        <v/>
      </c>
      <c r="I54" s="80" t="str">
        <f t="shared" ca="1" si="6"/>
        <v/>
      </c>
      <c r="J54" s="147" t="str">
        <f t="shared" ca="1" si="7"/>
        <v/>
      </c>
      <c r="K54" s="80">
        <f t="shared" ca="1" si="10"/>
        <v>0</v>
      </c>
      <c r="L54" s="93"/>
    </row>
  </sheetData>
  <sheetProtection algorithmName="SHA-512" hashValue="tyNhgC4gbAp0zVjtnLze0YtvSk05ycT9MUsv3n3qTokWCy0oYtkKgdXHbBllOCGV2H6h1zyCB8nCpherfiPMfQ==" saltValue="Ve7aIAeP5ABRyAF+Jw6MGA==" spinCount="100000" sheet="1" objects="1" scenarios="1"/>
  <mergeCells count="9">
    <mergeCell ref="L3:L4"/>
    <mergeCell ref="F3:F4"/>
    <mergeCell ref="I3:K3"/>
    <mergeCell ref="B3:B4"/>
    <mergeCell ref="D3:D4"/>
    <mergeCell ref="C3:C4"/>
    <mergeCell ref="E3:E4"/>
    <mergeCell ref="H3:H4"/>
    <mergeCell ref="G3:G4"/>
  </mergeCells>
  <phoneticPr fontId="4"/>
  <dataValidations count="2">
    <dataValidation type="list" allowBlank="1" showInputMessage="1" showErrorMessage="1" sqref="L5:L54" xr:uid="{00000000-0002-0000-0200-000000000000}">
      <formula1>"可"</formula1>
    </dataValidation>
    <dataValidation type="list" allowBlank="1" showInputMessage="1" showErrorMessage="1" sqref="E5:E54" xr:uid="{00000000-0002-0000-0200-000001000000}">
      <formula1>#REF!</formula1>
    </dataValidation>
  </dataValidations>
  <printOptions horizontalCentered="1"/>
  <pageMargins left="0.19685039370078741" right="0.19685039370078741" top="0.98425196850393704" bottom="0" header="0" footer="0"/>
  <pageSetup paperSize="9" scale="74" orientation="landscape" r:id="rId1"/>
  <rowBreaks count="3" manualBreakCount="3">
    <brk id="19" min="1" max="10" man="1"/>
    <brk id="34" min="1" max="10" man="1"/>
    <brk id="49" min="1"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V57"/>
  <sheetViews>
    <sheetView showGridLines="0" showZeros="0" view="pageBreakPreview" zoomScale="130" zoomScaleNormal="130" zoomScaleSheetLayoutView="130" workbookViewId="0">
      <selection activeCell="H7" sqref="H7:N7"/>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253</v>
      </c>
    </row>
    <row r="2" spans="1:48" ht="7.5" customHeight="1"/>
    <row r="3" spans="1:48">
      <c r="A3" s="262" t="s">
        <v>301</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4"/>
    </row>
    <row r="4" spans="1:48" ht="9"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row>
    <row r="5" spans="1:48">
      <c r="A5" s="231" t="s">
        <v>302</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3"/>
    </row>
    <row r="6" spans="1:48" ht="4.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row>
    <row r="7" spans="1:48" ht="17.25" customHeight="1">
      <c r="A7" s="192" t="s">
        <v>21</v>
      </c>
      <c r="B7" s="193"/>
      <c r="C7" s="193"/>
      <c r="D7" s="193"/>
      <c r="E7" s="193"/>
      <c r="F7" s="193"/>
      <c r="G7" s="194"/>
      <c r="H7" s="284"/>
      <c r="I7" s="285"/>
      <c r="J7" s="285"/>
      <c r="K7" s="285"/>
      <c r="L7" s="285"/>
      <c r="M7" s="285"/>
      <c r="N7" s="286"/>
      <c r="O7" s="192" t="s">
        <v>303</v>
      </c>
      <c r="P7" s="193"/>
      <c r="Q7" s="193"/>
      <c r="R7" s="193"/>
      <c r="S7" s="194"/>
      <c r="T7" s="287"/>
      <c r="U7" s="256"/>
      <c r="V7" s="256"/>
      <c r="W7" s="256"/>
      <c r="X7" s="256"/>
      <c r="Y7" s="256"/>
      <c r="Z7" s="256"/>
      <c r="AA7" s="256"/>
      <c r="AB7" s="256"/>
      <c r="AC7" s="256"/>
      <c r="AD7" s="256"/>
      <c r="AE7" s="256"/>
      <c r="AF7" s="256"/>
      <c r="AG7" s="256"/>
      <c r="AH7" s="256"/>
      <c r="AI7" s="256"/>
      <c r="AJ7" s="256"/>
      <c r="AK7" s="256"/>
      <c r="AL7" s="256"/>
      <c r="AM7" s="288"/>
    </row>
    <row r="8" spans="1:48">
      <c r="A8" s="265" t="s">
        <v>22</v>
      </c>
      <c r="B8" s="266"/>
      <c r="C8" s="267"/>
      <c r="D8" s="192" t="s">
        <v>23</v>
      </c>
      <c r="E8" s="193"/>
      <c r="F8" s="193"/>
      <c r="G8" s="194"/>
      <c r="H8" s="192" t="s">
        <v>16</v>
      </c>
      <c r="I8" s="193"/>
      <c r="J8" s="193"/>
      <c r="K8" s="193"/>
      <c r="L8" s="193"/>
      <c r="M8" s="193"/>
      <c r="N8" s="193"/>
      <c r="O8" s="193"/>
      <c r="P8" s="193"/>
      <c r="Q8" s="193"/>
      <c r="R8" s="193"/>
      <c r="S8" s="194"/>
      <c r="T8" s="265" t="s">
        <v>24</v>
      </c>
      <c r="U8" s="266"/>
      <c r="V8" s="267"/>
      <c r="W8" s="192" t="s">
        <v>10</v>
      </c>
      <c r="X8" s="193"/>
      <c r="Y8" s="193"/>
      <c r="Z8" s="193"/>
      <c r="AA8" s="193"/>
      <c r="AB8" s="193"/>
      <c r="AC8" s="193"/>
      <c r="AD8" s="193"/>
      <c r="AE8" s="193"/>
      <c r="AF8" s="194"/>
      <c r="AG8" s="274" t="s">
        <v>25</v>
      </c>
      <c r="AH8" s="254"/>
      <c r="AI8" s="254"/>
      <c r="AJ8" s="254"/>
      <c r="AK8" s="254"/>
      <c r="AL8" s="254"/>
      <c r="AM8" s="255"/>
    </row>
    <row r="9" spans="1:48" ht="17.25" customHeight="1">
      <c r="A9" s="268"/>
      <c r="B9" s="269"/>
      <c r="C9" s="270"/>
      <c r="D9" s="271"/>
      <c r="E9" s="272"/>
      <c r="F9" s="272"/>
      <c r="G9" s="273"/>
      <c r="H9" s="275"/>
      <c r="I9" s="276"/>
      <c r="J9" s="276"/>
      <c r="K9" s="276"/>
      <c r="L9" s="276"/>
      <c r="M9" s="276"/>
      <c r="N9" s="276"/>
      <c r="O9" s="276"/>
      <c r="P9" s="276"/>
      <c r="Q9" s="276"/>
      <c r="R9" s="276"/>
      <c r="S9" s="277"/>
      <c r="T9" s="268"/>
      <c r="U9" s="269"/>
      <c r="V9" s="270"/>
      <c r="W9" s="278"/>
      <c r="X9" s="279"/>
      <c r="Y9" s="279"/>
      <c r="Z9" s="279"/>
      <c r="AA9" s="279"/>
      <c r="AB9" s="279"/>
      <c r="AC9" s="279"/>
      <c r="AD9" s="279"/>
      <c r="AE9" s="279"/>
      <c r="AF9" s="280"/>
      <c r="AG9" s="281"/>
      <c r="AH9" s="282"/>
      <c r="AI9" s="282"/>
      <c r="AJ9" s="282"/>
      <c r="AK9" s="282"/>
      <c r="AL9" s="282"/>
      <c r="AM9" s="283"/>
      <c r="AV9" s="3"/>
    </row>
    <row r="10" spans="1:48" s="3" customFormat="1" ht="20.25" customHeight="1">
      <c r="A10" s="192" t="s">
        <v>27</v>
      </c>
      <c r="B10" s="193"/>
      <c r="C10" s="193"/>
      <c r="D10" s="193"/>
      <c r="E10" s="193"/>
      <c r="F10" s="193"/>
      <c r="G10" s="193"/>
      <c r="H10" s="193"/>
      <c r="I10" s="193"/>
      <c r="J10" s="193"/>
      <c r="K10" s="194"/>
      <c r="L10" s="259"/>
      <c r="M10" s="260"/>
      <c r="N10" s="260"/>
      <c r="O10" s="260"/>
      <c r="P10" s="260"/>
      <c r="Q10" s="260"/>
      <c r="R10" s="260"/>
      <c r="S10" s="260"/>
      <c r="T10" s="260"/>
      <c r="U10" s="260"/>
      <c r="V10" s="260"/>
      <c r="W10" s="260"/>
      <c r="X10" s="260"/>
      <c r="Y10" s="260"/>
      <c r="Z10" s="260"/>
      <c r="AA10" s="260"/>
      <c r="AB10" s="260"/>
      <c r="AC10" s="260"/>
      <c r="AD10" s="260"/>
      <c r="AE10" s="260"/>
      <c r="AF10" s="261"/>
      <c r="AG10" s="253" t="s">
        <v>28</v>
      </c>
      <c r="AH10" s="254"/>
      <c r="AI10" s="255"/>
      <c r="AJ10" s="256"/>
      <c r="AK10" s="256"/>
      <c r="AL10" s="257" t="s">
        <v>29</v>
      </c>
      <c r="AM10" s="258"/>
      <c r="AP10" s="252"/>
      <c r="AQ10" s="252"/>
      <c r="AR10" s="252"/>
      <c r="AS10" s="252"/>
      <c r="AT10" s="252"/>
      <c r="AU10" s="252"/>
    </row>
    <row r="11" spans="1:48" s="3" customFormat="1" ht="18" customHeight="1">
      <c r="A11" s="225" t="s">
        <v>30</v>
      </c>
      <c r="B11" s="226"/>
      <c r="C11" s="226"/>
      <c r="D11" s="226"/>
      <c r="E11" s="226"/>
      <c r="F11" s="226"/>
      <c r="G11" s="226"/>
      <c r="H11" s="227"/>
      <c r="I11" s="5"/>
      <c r="J11" s="126" t="s">
        <v>212</v>
      </c>
      <c r="K11" s="65"/>
      <c r="L11" s="66"/>
      <c r="M11" s="66"/>
      <c r="N11" s="66"/>
      <c r="O11" s="66"/>
      <c r="P11" s="66"/>
      <c r="Q11" s="66"/>
      <c r="R11" s="66"/>
      <c r="S11" s="66"/>
      <c r="T11" s="66"/>
      <c r="U11" s="66"/>
      <c r="V11" s="66"/>
      <c r="W11" s="66"/>
      <c r="X11" s="66"/>
      <c r="Y11" s="5"/>
      <c r="Z11" s="126" t="s">
        <v>211</v>
      </c>
      <c r="AA11" s="65"/>
      <c r="AB11" s="66"/>
      <c r="AC11" s="66"/>
      <c r="AD11" s="66"/>
      <c r="AE11" s="66"/>
      <c r="AF11" s="66"/>
      <c r="AG11" s="66"/>
      <c r="AH11" s="66"/>
      <c r="AI11" s="66"/>
      <c r="AJ11" s="66"/>
      <c r="AK11" s="66"/>
      <c r="AL11" s="66"/>
      <c r="AM11" s="67"/>
    </row>
    <row r="12" spans="1:48" s="3" customFormat="1" ht="6" customHeight="1">
      <c r="A12" s="129"/>
      <c r="B12" s="129"/>
      <c r="C12" s="129"/>
      <c r="D12" s="129"/>
      <c r="E12" s="129"/>
      <c r="F12" s="129"/>
      <c r="G12" s="129"/>
      <c r="H12" s="129"/>
      <c r="I12" s="130"/>
      <c r="J12" s="131"/>
      <c r="K12" s="130"/>
      <c r="L12" s="128"/>
      <c r="M12" s="128"/>
      <c r="N12" s="128"/>
      <c r="O12" s="128"/>
      <c r="P12" s="128"/>
      <c r="Q12" s="128"/>
      <c r="R12" s="128"/>
      <c r="S12" s="128"/>
      <c r="T12" s="128"/>
      <c r="U12" s="130"/>
      <c r="V12" s="128"/>
      <c r="W12" s="128"/>
      <c r="X12" s="128"/>
      <c r="Y12" s="131"/>
      <c r="Z12" s="132"/>
      <c r="AA12" s="130"/>
      <c r="AB12" s="128"/>
      <c r="AC12" s="128"/>
      <c r="AD12" s="128"/>
      <c r="AE12" s="128"/>
      <c r="AF12" s="128"/>
      <c r="AG12" s="128"/>
      <c r="AH12" s="128"/>
      <c r="AI12" s="128"/>
      <c r="AJ12" s="128"/>
      <c r="AK12" s="128"/>
      <c r="AL12" s="128"/>
      <c r="AM12" s="128"/>
    </row>
    <row r="13" spans="1:48" s="3" customFormat="1" ht="6" customHeight="1">
      <c r="I13" s="79"/>
      <c r="J13" s="133"/>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231" t="s">
        <v>254</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3"/>
    </row>
    <row r="15" spans="1:48" s="3" customFormat="1" ht="3" customHeight="1">
      <c r="I15" s="79"/>
      <c r="J15" s="133"/>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49" t="s">
        <v>294</v>
      </c>
      <c r="B16" s="250"/>
      <c r="C16" s="250"/>
      <c r="D16" s="250"/>
      <c r="E16" s="250"/>
      <c r="F16" s="250"/>
      <c r="G16" s="250"/>
      <c r="H16" s="250"/>
      <c r="I16" s="250"/>
      <c r="J16" s="250"/>
      <c r="K16" s="250"/>
      <c r="L16" s="250"/>
      <c r="M16" s="250"/>
      <c r="N16" s="250"/>
      <c r="O16" s="250"/>
      <c r="P16" s="250"/>
      <c r="Q16" s="250"/>
      <c r="R16" s="250"/>
      <c r="S16" s="250"/>
      <c r="T16" s="250"/>
      <c r="U16" s="250"/>
      <c r="V16" s="250"/>
      <c r="W16" s="251"/>
      <c r="X16" s="236"/>
      <c r="Y16" s="237"/>
      <c r="Z16" s="238"/>
      <c r="AA16" s="6"/>
      <c r="AB16" s="6"/>
      <c r="AC16" s="6"/>
      <c r="AD16" s="6"/>
      <c r="AE16" s="6"/>
      <c r="AF16" s="6"/>
      <c r="AG16" s="6"/>
      <c r="AH16" s="6"/>
      <c r="AI16" s="6"/>
      <c r="AJ16" s="6"/>
      <c r="AK16" s="6"/>
      <c r="AL16" s="6"/>
      <c r="AM16" s="6"/>
    </row>
    <row r="17" spans="1:48" s="3" customFormat="1" ht="20.25" customHeight="1">
      <c r="A17" s="249" t="s">
        <v>293</v>
      </c>
      <c r="B17" s="250"/>
      <c r="C17" s="250"/>
      <c r="D17" s="250"/>
      <c r="E17" s="250"/>
      <c r="F17" s="250"/>
      <c r="G17" s="250"/>
      <c r="H17" s="250"/>
      <c r="I17" s="250"/>
      <c r="J17" s="250"/>
      <c r="K17" s="250"/>
      <c r="L17" s="250"/>
      <c r="M17" s="250"/>
      <c r="N17" s="250"/>
      <c r="O17" s="250"/>
      <c r="P17" s="250"/>
      <c r="Q17" s="250"/>
      <c r="R17" s="250"/>
      <c r="S17" s="250"/>
      <c r="T17" s="250"/>
      <c r="U17" s="250"/>
      <c r="V17" s="250"/>
      <c r="W17" s="251"/>
      <c r="X17" s="236"/>
      <c r="Y17" s="237"/>
      <c r="Z17" s="238"/>
      <c r="AA17" s="239" t="s">
        <v>307</v>
      </c>
      <c r="AB17" s="240"/>
      <c r="AC17" s="240"/>
      <c r="AD17" s="240"/>
      <c r="AE17" s="240"/>
      <c r="AF17" s="240"/>
      <c r="AG17" s="240"/>
      <c r="AH17" s="240"/>
      <c r="AI17" s="240"/>
      <c r="AJ17" s="240"/>
      <c r="AK17" s="240"/>
      <c r="AL17" s="240"/>
      <c r="AM17" s="240"/>
    </row>
    <row r="18" spans="1:48" s="3" customFormat="1" ht="20.25" customHeight="1">
      <c r="A18" s="249" t="s">
        <v>305</v>
      </c>
      <c r="B18" s="290"/>
      <c r="C18" s="290"/>
      <c r="D18" s="290"/>
      <c r="E18" s="290"/>
      <c r="F18" s="290"/>
      <c r="G18" s="290"/>
      <c r="H18" s="290"/>
      <c r="I18" s="290"/>
      <c r="J18" s="290"/>
      <c r="K18" s="290"/>
      <c r="L18" s="290"/>
      <c r="M18" s="290"/>
      <c r="N18" s="290"/>
      <c r="O18" s="290"/>
      <c r="P18" s="290"/>
      <c r="Q18" s="290"/>
      <c r="R18" s="290"/>
      <c r="S18" s="290"/>
      <c r="T18" s="290"/>
      <c r="U18" s="290"/>
      <c r="V18" s="290"/>
      <c r="W18" s="290"/>
      <c r="X18" s="236"/>
      <c r="Y18" s="237"/>
      <c r="Z18" s="238"/>
      <c r="AA18" s="169"/>
      <c r="AB18" s="169"/>
      <c r="AC18" s="169"/>
      <c r="AD18" s="169"/>
      <c r="AE18" s="169"/>
      <c r="AF18" s="169"/>
      <c r="AG18" s="169"/>
      <c r="AH18" s="169"/>
      <c r="AI18" s="169"/>
      <c r="AJ18" s="169"/>
      <c r="AK18" s="169"/>
      <c r="AL18" s="169"/>
      <c r="AM18" s="169"/>
    </row>
    <row r="19" spans="1:48" s="3" customFormat="1" ht="20.25" customHeight="1">
      <c r="A19" s="234" t="s">
        <v>306</v>
      </c>
      <c r="B19" s="235"/>
      <c r="C19" s="235"/>
      <c r="D19" s="235"/>
      <c r="E19" s="235"/>
      <c r="F19" s="235"/>
      <c r="G19" s="235"/>
      <c r="H19" s="235"/>
      <c r="I19" s="235"/>
      <c r="J19" s="235"/>
      <c r="K19" s="235"/>
      <c r="L19" s="235"/>
      <c r="M19" s="235"/>
      <c r="N19" s="235"/>
      <c r="O19" s="235"/>
      <c r="P19" s="235"/>
      <c r="Q19" s="235"/>
      <c r="R19" s="235"/>
      <c r="S19" s="235"/>
      <c r="T19" s="235"/>
      <c r="U19" s="235"/>
      <c r="V19" s="235"/>
      <c r="W19" s="235"/>
      <c r="X19" s="236"/>
      <c r="Y19" s="237"/>
      <c r="Z19" s="238"/>
      <c r="AA19" s="146"/>
      <c r="AB19" s="146"/>
      <c r="AC19" s="146"/>
      <c r="AD19" s="146"/>
      <c r="AE19" s="146"/>
      <c r="AF19" s="146"/>
      <c r="AG19" s="146"/>
    </row>
    <row r="20" spans="1:48" s="3" customFormat="1" ht="20.25" customHeight="1">
      <c r="A20" s="234" t="s">
        <v>288</v>
      </c>
      <c r="B20" s="235"/>
      <c r="C20" s="235"/>
      <c r="D20" s="235"/>
      <c r="E20" s="235"/>
      <c r="F20" s="235"/>
      <c r="G20" s="235"/>
      <c r="H20" s="235"/>
      <c r="I20" s="235"/>
      <c r="J20" s="235"/>
      <c r="K20" s="235"/>
      <c r="L20" s="235"/>
      <c r="M20" s="235"/>
      <c r="N20" s="235"/>
      <c r="O20" s="235"/>
      <c r="P20" s="235"/>
      <c r="Q20" s="235"/>
      <c r="R20" s="235"/>
      <c r="S20" s="235"/>
      <c r="T20" s="235"/>
      <c r="U20" s="235"/>
      <c r="V20" s="235"/>
      <c r="W20" s="235"/>
      <c r="X20" s="236"/>
      <c r="Y20" s="237"/>
      <c r="Z20" s="238"/>
      <c r="AA20" s="146"/>
      <c r="AB20" s="146"/>
      <c r="AC20" s="146"/>
      <c r="AD20" s="146"/>
      <c r="AE20" s="146"/>
      <c r="AF20" s="146"/>
      <c r="AG20" s="146"/>
    </row>
    <row r="21" spans="1:48" s="3" customFormat="1" ht="6" customHeight="1">
      <c r="I21" s="79"/>
      <c r="J21" s="133"/>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231" t="s">
        <v>31</v>
      </c>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3"/>
    </row>
    <row r="23" spans="1:48" s="3" customFormat="1" ht="3" customHeight="1" thickBot="1">
      <c r="I23" s="79"/>
      <c r="J23" s="13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134" t="s">
        <v>209</v>
      </c>
      <c r="B24" s="3"/>
      <c r="C24" s="123"/>
      <c r="D24" s="3"/>
      <c r="E24" s="135"/>
      <c r="F24" s="3"/>
      <c r="G24" s="3"/>
      <c r="H24" s="3"/>
      <c r="I24" s="3"/>
      <c r="J24" s="136"/>
      <c r="K24" s="136"/>
      <c r="L24" s="136"/>
      <c r="M24" s="136"/>
      <c r="N24" s="136"/>
      <c r="O24" s="137"/>
      <c r="P24" s="123"/>
      <c r="S24" s="136"/>
      <c r="T24" s="133"/>
      <c r="U24" s="136"/>
      <c r="V24" s="136"/>
      <c r="W24" s="123"/>
      <c r="AC24" s="216"/>
      <c r="AD24" s="214" t="s">
        <v>32</v>
      </c>
      <c r="AE24" s="215"/>
      <c r="AF24" s="215"/>
      <c r="AG24" s="215"/>
      <c r="AH24" s="215"/>
      <c r="AI24" s="222" t="s">
        <v>33</v>
      </c>
      <c r="AJ24" s="223"/>
      <c r="AK24" s="223"/>
      <c r="AL24" s="223"/>
      <c r="AM24" s="224"/>
      <c r="AV24" s="3"/>
    </row>
    <row r="25" spans="1:48">
      <c r="A25" s="134"/>
      <c r="B25" s="3"/>
      <c r="C25" s="123"/>
      <c r="D25" s="3"/>
      <c r="E25" s="135"/>
      <c r="F25" s="3"/>
      <c r="G25" s="3"/>
      <c r="H25" s="3"/>
      <c r="I25" s="3"/>
      <c r="J25" s="136"/>
      <c r="K25" s="136"/>
      <c r="L25" s="136"/>
      <c r="M25" s="136"/>
      <c r="N25" s="136"/>
      <c r="O25" s="137"/>
      <c r="P25" s="123"/>
      <c r="S25" s="136"/>
      <c r="T25" s="133"/>
      <c r="U25" s="136"/>
      <c r="V25" s="136"/>
      <c r="W25" s="125"/>
      <c r="AC25" s="216"/>
      <c r="AD25" s="228" t="str">
        <f>IFERROR(VLOOKUP(L10,リスト!B2:D23,2,FALSE),IFERROR(VLOOKUP(L10,リスト!B24:D30,2,FALSE)*AJ10,""))</f>
        <v/>
      </c>
      <c r="AE25" s="229"/>
      <c r="AF25" s="229"/>
      <c r="AG25" s="230" t="s">
        <v>3</v>
      </c>
      <c r="AH25" s="230"/>
      <c r="AI25" s="245">
        <f>MIN(AD25,ROUNDDOWN((H33+H42)/1000,0))</f>
        <v>0</v>
      </c>
      <c r="AJ25" s="246"/>
      <c r="AK25" s="246"/>
      <c r="AL25" s="241" t="s">
        <v>3</v>
      </c>
      <c r="AM25" s="242"/>
    </row>
    <row r="26" spans="1:48" ht="14.25" thickBot="1">
      <c r="A26" s="123" t="s">
        <v>213</v>
      </c>
      <c r="B26" s="3"/>
      <c r="C26" s="123"/>
      <c r="D26" s="3"/>
      <c r="E26" s="135"/>
      <c r="F26" s="3"/>
      <c r="G26" s="3"/>
      <c r="H26" s="3"/>
      <c r="I26" s="3"/>
      <c r="J26" s="136"/>
      <c r="K26" s="136"/>
      <c r="L26" s="136"/>
      <c r="M26" s="136"/>
      <c r="N26" s="136"/>
      <c r="O26" s="137"/>
      <c r="P26" s="123"/>
      <c r="S26" s="136"/>
      <c r="T26" s="133"/>
      <c r="U26" s="136"/>
      <c r="V26" s="136"/>
      <c r="W26" s="125"/>
      <c r="AC26" s="216"/>
      <c r="AD26" s="228"/>
      <c r="AE26" s="229"/>
      <c r="AF26" s="229"/>
      <c r="AG26" s="230"/>
      <c r="AH26" s="230"/>
      <c r="AI26" s="247"/>
      <c r="AJ26" s="248"/>
      <c r="AK26" s="248"/>
      <c r="AL26" s="243"/>
      <c r="AM26" s="244"/>
    </row>
    <row r="27" spans="1:48" ht="15" customHeight="1">
      <c r="A27" s="192" t="s">
        <v>34</v>
      </c>
      <c r="B27" s="193"/>
      <c r="C27" s="193"/>
      <c r="D27" s="193"/>
      <c r="E27" s="193"/>
      <c r="F27" s="193"/>
      <c r="G27" s="194"/>
      <c r="H27" s="193" t="s">
        <v>35</v>
      </c>
      <c r="I27" s="193"/>
      <c r="J27" s="193"/>
      <c r="K27" s="193"/>
      <c r="L27" s="193"/>
      <c r="M27" s="192" t="s">
        <v>36</v>
      </c>
      <c r="N27" s="193"/>
      <c r="O27" s="193"/>
      <c r="P27" s="193"/>
      <c r="Q27" s="193"/>
      <c r="R27" s="193"/>
      <c r="S27" s="193"/>
      <c r="T27" s="193"/>
      <c r="U27" s="193"/>
      <c r="V27" s="193"/>
      <c r="W27" s="193"/>
      <c r="X27" s="193"/>
      <c r="Y27" s="193"/>
      <c r="Z27" s="193"/>
      <c r="AA27" s="193"/>
      <c r="AB27" s="193"/>
      <c r="AC27" s="193"/>
      <c r="AD27" s="193"/>
      <c r="AE27" s="193"/>
      <c r="AF27" s="193"/>
      <c r="AG27" s="193"/>
      <c r="AH27" s="193"/>
      <c r="AI27" s="269"/>
      <c r="AJ27" s="269"/>
      <c r="AK27" s="269"/>
      <c r="AL27" s="269"/>
      <c r="AM27" s="270"/>
    </row>
    <row r="28" spans="1:48" ht="15" customHeight="1">
      <c r="A28" s="177" t="s">
        <v>37</v>
      </c>
      <c r="B28" s="178"/>
      <c r="C28" s="178"/>
      <c r="D28" s="178"/>
      <c r="E28" s="178"/>
      <c r="F28" s="178"/>
      <c r="G28" s="179"/>
      <c r="H28" s="196"/>
      <c r="I28" s="196"/>
      <c r="J28" s="196"/>
      <c r="K28" s="196"/>
      <c r="L28" s="196"/>
      <c r="M28" s="206"/>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8"/>
    </row>
    <row r="29" spans="1:48" ht="15" customHeight="1">
      <c r="A29" s="183"/>
      <c r="B29" s="184"/>
      <c r="C29" s="184"/>
      <c r="D29" s="184"/>
      <c r="E29" s="184"/>
      <c r="F29" s="184"/>
      <c r="G29" s="185"/>
      <c r="H29" s="197"/>
      <c r="I29" s="197"/>
      <c r="J29" s="197"/>
      <c r="K29" s="197"/>
      <c r="L29" s="197"/>
      <c r="M29" s="206"/>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8"/>
    </row>
    <row r="30" spans="1:48" ht="15" customHeight="1">
      <c r="A30" s="183"/>
      <c r="B30" s="184"/>
      <c r="C30" s="184"/>
      <c r="D30" s="184"/>
      <c r="E30" s="184"/>
      <c r="F30" s="184"/>
      <c r="G30" s="185"/>
      <c r="H30" s="197"/>
      <c r="I30" s="197"/>
      <c r="J30" s="197"/>
      <c r="K30" s="197"/>
      <c r="L30" s="197"/>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ht="15" customHeight="1">
      <c r="A31" s="183"/>
      <c r="B31" s="184"/>
      <c r="C31" s="184"/>
      <c r="D31" s="184"/>
      <c r="E31" s="184"/>
      <c r="F31" s="184"/>
      <c r="G31" s="185"/>
      <c r="H31" s="197"/>
      <c r="I31" s="197"/>
      <c r="J31" s="197"/>
      <c r="K31" s="197"/>
      <c r="L31" s="197"/>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8"/>
      <c r="AV31" s="3"/>
    </row>
    <row r="32" spans="1:48" ht="15" customHeight="1">
      <c r="A32" s="189"/>
      <c r="B32" s="190"/>
      <c r="C32" s="190"/>
      <c r="D32" s="190"/>
      <c r="E32" s="190"/>
      <c r="F32" s="190"/>
      <c r="G32" s="191"/>
      <c r="H32" s="197"/>
      <c r="I32" s="197"/>
      <c r="J32" s="197"/>
      <c r="K32" s="197"/>
      <c r="L32" s="197"/>
      <c r="M32" s="206"/>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8"/>
    </row>
    <row r="33" spans="1:48" ht="15" customHeight="1">
      <c r="A33" s="72" t="s">
        <v>18</v>
      </c>
      <c r="B33" s="73"/>
      <c r="C33" s="73"/>
      <c r="D33" s="73"/>
      <c r="E33" s="73"/>
      <c r="F33" s="73"/>
      <c r="G33" s="74"/>
      <c r="H33" s="198">
        <f>SUM(H28:L32)</f>
        <v>0</v>
      </c>
      <c r="I33" s="198"/>
      <c r="J33" s="198"/>
      <c r="K33" s="198"/>
      <c r="L33" s="199"/>
      <c r="M33" s="200"/>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2"/>
    </row>
    <row r="34" spans="1:48">
      <c r="A34" s="134"/>
      <c r="B34" s="3"/>
      <c r="C34" s="123"/>
      <c r="D34" s="3"/>
      <c r="E34" s="135"/>
      <c r="F34" s="3"/>
      <c r="G34" s="3"/>
      <c r="H34" s="3"/>
      <c r="I34" s="3"/>
      <c r="J34" s="136"/>
      <c r="K34" s="136"/>
      <c r="L34" s="136"/>
      <c r="M34" s="136"/>
      <c r="N34" s="136"/>
      <c r="O34" s="137"/>
      <c r="P34" s="123"/>
      <c r="S34" s="136"/>
      <c r="T34" s="133"/>
      <c r="U34" s="136"/>
      <c r="V34" s="136"/>
      <c r="W34" s="125"/>
      <c r="AD34" s="123"/>
      <c r="AE34" s="124"/>
      <c r="AF34" s="124"/>
      <c r="AG34" s="124"/>
      <c r="AH34" s="125"/>
      <c r="AI34" s="289"/>
      <c r="AJ34" s="289"/>
      <c r="AK34" s="289"/>
      <c r="AL34" s="195"/>
      <c r="AM34" s="195"/>
    </row>
    <row r="35" spans="1:48">
      <c r="A35" s="123" t="s">
        <v>214</v>
      </c>
      <c r="B35" s="3"/>
      <c r="C35" s="123"/>
      <c r="D35" s="3"/>
      <c r="E35" s="135"/>
      <c r="F35" s="3"/>
      <c r="G35" s="3"/>
      <c r="H35" s="3"/>
      <c r="I35" s="3"/>
      <c r="J35" s="136"/>
      <c r="K35" s="136"/>
      <c r="L35" s="136"/>
      <c r="M35" s="136"/>
      <c r="N35" s="136"/>
      <c r="O35" s="137"/>
      <c r="P35" s="123"/>
      <c r="S35" s="136"/>
      <c r="T35" s="133"/>
      <c r="U35" s="136"/>
      <c r="V35" s="136"/>
      <c r="W35" s="125"/>
      <c r="AD35" s="123"/>
      <c r="AE35" s="124"/>
      <c r="AF35" s="124"/>
      <c r="AG35" s="124"/>
      <c r="AH35" s="125"/>
      <c r="AI35" s="289"/>
      <c r="AJ35" s="289"/>
      <c r="AK35" s="289"/>
      <c r="AL35" s="195"/>
      <c r="AM35" s="195"/>
    </row>
    <row r="36" spans="1:48" ht="15" customHeight="1">
      <c r="A36" s="192" t="s">
        <v>34</v>
      </c>
      <c r="B36" s="193"/>
      <c r="C36" s="193"/>
      <c r="D36" s="193"/>
      <c r="E36" s="193"/>
      <c r="F36" s="193"/>
      <c r="G36" s="194"/>
      <c r="H36" s="193" t="s">
        <v>35</v>
      </c>
      <c r="I36" s="193"/>
      <c r="J36" s="193"/>
      <c r="K36" s="193"/>
      <c r="L36" s="193"/>
      <c r="M36" s="192" t="s">
        <v>36</v>
      </c>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4"/>
    </row>
    <row r="37" spans="1:48" ht="15" customHeight="1">
      <c r="A37" s="177" t="s">
        <v>37</v>
      </c>
      <c r="B37" s="178"/>
      <c r="C37" s="178"/>
      <c r="D37" s="178"/>
      <c r="E37" s="178"/>
      <c r="F37" s="178"/>
      <c r="G37" s="179"/>
      <c r="H37" s="196"/>
      <c r="I37" s="196"/>
      <c r="J37" s="196"/>
      <c r="K37" s="196"/>
      <c r="L37" s="196"/>
      <c r="M37" s="203"/>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5"/>
    </row>
    <row r="38" spans="1:48" ht="15" customHeight="1">
      <c r="A38" s="183"/>
      <c r="B38" s="184"/>
      <c r="C38" s="184"/>
      <c r="D38" s="184"/>
      <c r="E38" s="184"/>
      <c r="F38" s="184"/>
      <c r="G38" s="185"/>
      <c r="H38" s="197"/>
      <c r="I38" s="197"/>
      <c r="J38" s="197"/>
      <c r="K38" s="197"/>
      <c r="L38" s="197"/>
      <c r="M38" s="206"/>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8"/>
    </row>
    <row r="39" spans="1:48" ht="15" customHeight="1">
      <c r="A39" s="183"/>
      <c r="B39" s="184"/>
      <c r="C39" s="184"/>
      <c r="D39" s="184"/>
      <c r="E39" s="184"/>
      <c r="F39" s="184"/>
      <c r="G39" s="185"/>
      <c r="H39" s="197"/>
      <c r="I39" s="197"/>
      <c r="J39" s="197"/>
      <c r="K39" s="197"/>
      <c r="L39" s="197"/>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15" customHeight="1">
      <c r="A40" s="183"/>
      <c r="B40" s="184"/>
      <c r="C40" s="184"/>
      <c r="D40" s="184"/>
      <c r="E40" s="184"/>
      <c r="F40" s="184"/>
      <c r="G40" s="185"/>
      <c r="H40" s="197"/>
      <c r="I40" s="197"/>
      <c r="J40" s="197"/>
      <c r="K40" s="197"/>
      <c r="L40" s="197"/>
      <c r="M40" s="206"/>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8"/>
      <c r="AV40" s="3"/>
    </row>
    <row r="41" spans="1:48" ht="15" customHeight="1">
      <c r="A41" s="189"/>
      <c r="B41" s="190"/>
      <c r="C41" s="190"/>
      <c r="D41" s="190"/>
      <c r="E41" s="190"/>
      <c r="F41" s="190"/>
      <c r="G41" s="191"/>
      <c r="H41" s="197"/>
      <c r="I41" s="197"/>
      <c r="J41" s="197"/>
      <c r="K41" s="197"/>
      <c r="L41" s="197"/>
      <c r="M41" s="206"/>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8"/>
    </row>
    <row r="42" spans="1:48" ht="15" customHeight="1">
      <c r="A42" s="72" t="s">
        <v>18</v>
      </c>
      <c r="B42" s="73"/>
      <c r="C42" s="73"/>
      <c r="D42" s="73"/>
      <c r="E42" s="73"/>
      <c r="F42" s="73"/>
      <c r="G42" s="74"/>
      <c r="H42" s="198">
        <f>SUM(H37:L41)</f>
        <v>0</v>
      </c>
      <c r="I42" s="198"/>
      <c r="J42" s="198"/>
      <c r="K42" s="198"/>
      <c r="L42" s="199"/>
      <c r="M42" s="200"/>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2"/>
    </row>
    <row r="43" spans="1:48" ht="6" customHeight="1" thickBot="1">
      <c r="A43" s="138"/>
      <c r="B43" s="138"/>
      <c r="C43" s="138"/>
      <c r="D43" s="138"/>
      <c r="E43" s="139"/>
      <c r="F43" s="139"/>
      <c r="G43" s="139"/>
      <c r="H43" s="139"/>
      <c r="I43" s="139"/>
      <c r="J43" s="140"/>
      <c r="K43" s="140"/>
      <c r="L43" s="140"/>
      <c r="M43" s="140"/>
      <c r="N43" s="140"/>
      <c r="AH43" s="144"/>
    </row>
    <row r="44" spans="1:48" s="3" customFormat="1" ht="19.5" customHeight="1">
      <c r="A44" s="145" t="s">
        <v>210</v>
      </c>
      <c r="B44" s="68"/>
      <c r="C44" s="68"/>
      <c r="D44" s="68"/>
      <c r="E44" s="68"/>
      <c r="F44" s="68"/>
      <c r="G44" s="68"/>
      <c r="H44" s="68"/>
      <c r="I44" s="69"/>
      <c r="J44" s="71"/>
      <c r="K44" s="68"/>
      <c r="L44" s="70"/>
      <c r="M44" s="70"/>
      <c r="N44" s="70"/>
      <c r="O44" s="68"/>
      <c r="P44" s="68"/>
      <c r="Q44" s="68"/>
      <c r="R44" s="68"/>
      <c r="S44" s="68"/>
      <c r="T44" s="75"/>
      <c r="U44" s="75"/>
      <c r="V44" s="75"/>
      <c r="W44" s="75"/>
      <c r="AC44" s="216"/>
      <c r="AD44" s="214" t="s">
        <v>32</v>
      </c>
      <c r="AE44" s="215"/>
      <c r="AF44" s="215"/>
      <c r="AG44" s="215"/>
      <c r="AH44" s="215"/>
      <c r="AI44" s="222" t="s">
        <v>33</v>
      </c>
      <c r="AJ44" s="223"/>
      <c r="AK44" s="223"/>
      <c r="AL44" s="223"/>
      <c r="AM44" s="224"/>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16"/>
      <c r="AD45" s="209" t="str">
        <f>IFERROR(VLOOKUP(L10,リスト!B24:E30,4,FALSE)*AJ10,"")</f>
        <v/>
      </c>
      <c r="AE45" s="210"/>
      <c r="AF45" s="210"/>
      <c r="AG45" s="213" t="s">
        <v>3</v>
      </c>
      <c r="AH45" s="213"/>
      <c r="AI45" s="218" t="str">
        <f>IF(AD45="","",MIN(AD45,ROUNDDOWN(H53/1000,0)))</f>
        <v/>
      </c>
      <c r="AJ45" s="219"/>
      <c r="AK45" s="219"/>
      <c r="AL45" s="213" t="s">
        <v>3</v>
      </c>
      <c r="AM45" s="217"/>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16"/>
      <c r="AD46" s="211"/>
      <c r="AE46" s="212"/>
      <c r="AF46" s="212"/>
      <c r="AG46" s="213"/>
      <c r="AH46" s="213"/>
      <c r="AI46" s="220"/>
      <c r="AJ46" s="221"/>
      <c r="AK46" s="221"/>
      <c r="AL46" s="213"/>
      <c r="AM46" s="217"/>
      <c r="AT46" s="4"/>
    </row>
    <row r="47" spans="1:48" ht="15" customHeight="1">
      <c r="A47" s="192" t="s">
        <v>34</v>
      </c>
      <c r="B47" s="193"/>
      <c r="C47" s="193"/>
      <c r="D47" s="193"/>
      <c r="E47" s="193"/>
      <c r="F47" s="193"/>
      <c r="G47" s="194"/>
      <c r="H47" s="193" t="s">
        <v>35</v>
      </c>
      <c r="I47" s="193"/>
      <c r="J47" s="193"/>
      <c r="K47" s="193"/>
      <c r="L47" s="193"/>
      <c r="M47" s="192" t="s">
        <v>36</v>
      </c>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4"/>
    </row>
    <row r="48" spans="1:48" ht="15" customHeight="1">
      <c r="A48" s="177" t="s">
        <v>37</v>
      </c>
      <c r="B48" s="178"/>
      <c r="C48" s="178"/>
      <c r="D48" s="178"/>
      <c r="E48" s="178"/>
      <c r="F48" s="178"/>
      <c r="G48" s="179"/>
      <c r="H48" s="196"/>
      <c r="I48" s="196"/>
      <c r="J48" s="196"/>
      <c r="K48" s="196"/>
      <c r="L48" s="196"/>
      <c r="M48" s="203"/>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5"/>
    </row>
    <row r="49" spans="1:39" ht="15" customHeight="1">
      <c r="A49" s="180"/>
      <c r="B49" s="181"/>
      <c r="C49" s="181"/>
      <c r="D49" s="181"/>
      <c r="E49" s="181"/>
      <c r="F49" s="181"/>
      <c r="G49" s="182"/>
      <c r="H49" s="197"/>
      <c r="I49" s="197"/>
      <c r="J49" s="197"/>
      <c r="K49" s="197"/>
      <c r="L49" s="197"/>
      <c r="M49" s="206"/>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8"/>
    </row>
    <row r="50" spans="1:39" ht="15" customHeight="1">
      <c r="A50" s="180"/>
      <c r="B50" s="181"/>
      <c r="C50" s="181"/>
      <c r="D50" s="181"/>
      <c r="E50" s="181"/>
      <c r="F50" s="181"/>
      <c r="G50" s="182"/>
      <c r="H50" s="197"/>
      <c r="I50" s="197"/>
      <c r="J50" s="197"/>
      <c r="K50" s="197"/>
      <c r="L50" s="197"/>
      <c r="M50" s="206"/>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8"/>
    </row>
    <row r="51" spans="1:39" ht="15" customHeight="1">
      <c r="A51" s="183"/>
      <c r="B51" s="184"/>
      <c r="C51" s="184"/>
      <c r="D51" s="184"/>
      <c r="E51" s="184"/>
      <c r="F51" s="184"/>
      <c r="G51" s="185"/>
      <c r="H51" s="197"/>
      <c r="I51" s="197"/>
      <c r="J51" s="197"/>
      <c r="K51" s="197"/>
      <c r="L51" s="197"/>
      <c r="M51" s="206"/>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8"/>
    </row>
    <row r="52" spans="1:39" ht="15" customHeight="1">
      <c r="A52" s="186"/>
      <c r="B52" s="187"/>
      <c r="C52" s="187"/>
      <c r="D52" s="187"/>
      <c r="E52" s="187"/>
      <c r="F52" s="187"/>
      <c r="G52" s="188"/>
      <c r="H52" s="197"/>
      <c r="I52" s="197"/>
      <c r="J52" s="197"/>
      <c r="K52" s="197"/>
      <c r="L52" s="197"/>
      <c r="M52" s="206"/>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8"/>
    </row>
    <row r="53" spans="1:39" ht="15" customHeight="1">
      <c r="A53" s="72" t="s">
        <v>18</v>
      </c>
      <c r="B53" s="76"/>
      <c r="C53" s="76"/>
      <c r="D53" s="76"/>
      <c r="E53" s="73"/>
      <c r="F53" s="73"/>
      <c r="G53" s="74"/>
      <c r="H53" s="198">
        <f>SUM(H48:L52)</f>
        <v>0</v>
      </c>
      <c r="I53" s="198"/>
      <c r="J53" s="198"/>
      <c r="K53" s="198"/>
      <c r="L53" s="199"/>
      <c r="M53" s="200"/>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2"/>
    </row>
    <row r="54" spans="1:39" ht="4.5" customHeight="1">
      <c r="A54" s="138"/>
      <c r="B54" s="138"/>
      <c r="C54" s="138"/>
      <c r="D54" s="138"/>
      <c r="E54" s="141"/>
      <c r="F54" s="141"/>
      <c r="G54" s="141"/>
      <c r="H54" s="141"/>
      <c r="I54" s="141"/>
      <c r="J54" s="142"/>
      <c r="K54" s="142"/>
      <c r="L54" s="142"/>
      <c r="M54" s="142"/>
      <c r="N54" s="142"/>
      <c r="O54" s="141"/>
      <c r="P54" s="141"/>
      <c r="Q54" s="141"/>
      <c r="R54" s="141"/>
      <c r="S54" s="141"/>
      <c r="T54" s="141"/>
      <c r="U54" s="141"/>
      <c r="V54" s="141"/>
      <c r="W54" s="141"/>
      <c r="X54" s="141"/>
      <c r="Y54" s="143"/>
      <c r="Z54" s="143"/>
      <c r="AA54" s="143"/>
      <c r="AB54" s="143"/>
      <c r="AC54" s="143"/>
      <c r="AD54" s="143"/>
      <c r="AE54" s="141"/>
      <c r="AF54" s="141"/>
      <c r="AG54" s="141"/>
      <c r="AH54" s="141"/>
      <c r="AI54" s="141"/>
      <c r="AJ54" s="141"/>
      <c r="AK54" s="141"/>
      <c r="AL54" s="141"/>
      <c r="AM54" s="141"/>
    </row>
    <row r="55" spans="1:39">
      <c r="A55" s="123" t="s">
        <v>304</v>
      </c>
    </row>
    <row r="57" spans="1:39">
      <c r="AI57" s="195"/>
      <c r="AJ57" s="195"/>
      <c r="AK57" s="195"/>
      <c r="AL57" s="195"/>
      <c r="AM57" s="195"/>
    </row>
  </sheetData>
  <sheetProtection algorithmName="SHA-512" hashValue="PtgZR4/1KUYiNGsJQj3I1YeibTwHMZGLuaeb2clqr8lp1hm09wHClbyY8o7kRIILp8E8O5n70TaM5dXZfkdU9Q==" saltValue="ka37hAwUWrH8VV2mcTLm7Q==" spinCount="100000" sheet="1" formatCells="0" formatRows="0" autoFilter="0"/>
  <mergeCells count="115">
    <mergeCell ref="A16:W16"/>
    <mergeCell ref="X16:Z16"/>
    <mergeCell ref="A18:W18"/>
    <mergeCell ref="X18:Z18"/>
    <mergeCell ref="M27:AM27"/>
    <mergeCell ref="H28:L28"/>
    <mergeCell ref="H27:L27"/>
    <mergeCell ref="M33:AM33"/>
    <mergeCell ref="M29:AM29"/>
    <mergeCell ref="M30:AM30"/>
    <mergeCell ref="M31:AM31"/>
    <mergeCell ref="H33:L33"/>
    <mergeCell ref="H32:L32"/>
    <mergeCell ref="M32:AM32"/>
    <mergeCell ref="H29:L29"/>
    <mergeCell ref="H30:L30"/>
    <mergeCell ref="A36:G36"/>
    <mergeCell ref="H36:L36"/>
    <mergeCell ref="M36:AM36"/>
    <mergeCell ref="M28:AM28"/>
    <mergeCell ref="H31:L31"/>
    <mergeCell ref="A28:G28"/>
    <mergeCell ref="A29:G29"/>
    <mergeCell ref="A30:G30"/>
    <mergeCell ref="A31:G31"/>
    <mergeCell ref="A32:G32"/>
    <mergeCell ref="M42:AM42"/>
    <mergeCell ref="AI34:AK34"/>
    <mergeCell ref="AL34:AM34"/>
    <mergeCell ref="H40:L40"/>
    <mergeCell ref="M40:AM40"/>
    <mergeCell ref="H41:L41"/>
    <mergeCell ref="M41:AM41"/>
    <mergeCell ref="H37:L37"/>
    <mergeCell ref="M37:AM37"/>
    <mergeCell ref="H38:L38"/>
    <mergeCell ref="M38:AM38"/>
    <mergeCell ref="H39:L39"/>
    <mergeCell ref="M39:AM39"/>
    <mergeCell ref="AL35:AM35"/>
    <mergeCell ref="AI35:AK35"/>
    <mergeCell ref="H8:S8"/>
    <mergeCell ref="AP10:AU10"/>
    <mergeCell ref="AG10:AI10"/>
    <mergeCell ref="AJ10:AK10"/>
    <mergeCell ref="AL10:AM10"/>
    <mergeCell ref="L10:AF10"/>
    <mergeCell ref="A10:K10"/>
    <mergeCell ref="A27:G2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W19"/>
    <mergeCell ref="AD45:AF46"/>
    <mergeCell ref="AG45:AH46"/>
    <mergeCell ref="AD44:AH44"/>
    <mergeCell ref="AC44:AC46"/>
    <mergeCell ref="AL45:AM46"/>
    <mergeCell ref="AI45:AK46"/>
    <mergeCell ref="AI44:AM44"/>
    <mergeCell ref="A11:H11"/>
    <mergeCell ref="AD24:AH24"/>
    <mergeCell ref="AC24:AC26"/>
    <mergeCell ref="AD25:AF26"/>
    <mergeCell ref="AG25:AH26"/>
    <mergeCell ref="A14:AM14"/>
    <mergeCell ref="A20:W20"/>
    <mergeCell ref="X19:Z19"/>
    <mergeCell ref="X20:Z20"/>
    <mergeCell ref="A22:AM22"/>
    <mergeCell ref="X17:Z17"/>
    <mergeCell ref="AA17:AM17"/>
    <mergeCell ref="AL25:AM26"/>
    <mergeCell ref="AI25:AK26"/>
    <mergeCell ref="AI24:AM24"/>
    <mergeCell ref="A17:W17"/>
    <mergeCell ref="H42:L42"/>
    <mergeCell ref="H47:L47"/>
    <mergeCell ref="AI57:AM57"/>
    <mergeCell ref="H48:L48"/>
    <mergeCell ref="H49:L49"/>
    <mergeCell ref="H50:L50"/>
    <mergeCell ref="H51:L51"/>
    <mergeCell ref="H53:L53"/>
    <mergeCell ref="M53:AM53"/>
    <mergeCell ref="M47:AM47"/>
    <mergeCell ref="M48:AM48"/>
    <mergeCell ref="M49:AM49"/>
    <mergeCell ref="M50:AM50"/>
    <mergeCell ref="M51:AM51"/>
    <mergeCell ref="H52:L52"/>
    <mergeCell ref="M52:AM52"/>
    <mergeCell ref="A48:G48"/>
    <mergeCell ref="A49:G49"/>
    <mergeCell ref="A50:G50"/>
    <mergeCell ref="A51:G51"/>
    <mergeCell ref="A52:G52"/>
    <mergeCell ref="A37:G37"/>
    <mergeCell ref="A38:G38"/>
    <mergeCell ref="A39:G39"/>
    <mergeCell ref="A40:G40"/>
    <mergeCell ref="A41:G41"/>
    <mergeCell ref="A47:G47"/>
  </mergeCells>
  <phoneticPr fontId="4"/>
  <dataValidations count="2">
    <dataValidation imeMode="halfAlpha" allowBlank="1" showInputMessage="1" showErrorMessage="1" sqref="S24:V26 J24:N26 S35:V35 J35:N35" xr:uid="{00000000-0002-0000-0300-000000000000}"/>
    <dataValidation type="list" allowBlank="1" showInputMessage="1" showErrorMessage="1" sqref="X16:Z20" xr:uid="{00000000-0002-0000-0300-000001000000}">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2:AG37"/>
  <sheetViews>
    <sheetView showGridLines="0" view="pageBreakPreview" zoomScale="55" zoomScaleNormal="70" zoomScaleSheetLayoutView="55" workbookViewId="0">
      <selection activeCell="J7" sqref="J7:W7"/>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5" width="8.75" style="98" customWidth="1"/>
    <col min="16" max="22" width="8" style="98" customWidth="1"/>
    <col min="23" max="23" width="5.625" style="98" customWidth="1"/>
    <col min="24" max="24" width="6" style="98" customWidth="1"/>
    <col min="25" max="25" width="9.875" style="98" customWidth="1"/>
    <col min="26" max="16384" width="9" style="98"/>
  </cols>
  <sheetData>
    <row r="2" spans="1:33" ht="37.5" customHeight="1">
      <c r="A2" s="335" t="s">
        <v>291</v>
      </c>
      <c r="B2" s="335"/>
      <c r="C2" s="335"/>
      <c r="D2" s="335"/>
      <c r="E2" s="335"/>
      <c r="F2" s="335"/>
      <c r="G2" s="335"/>
      <c r="H2" s="335"/>
      <c r="I2" s="335"/>
      <c r="J2" s="335"/>
      <c r="K2" s="335"/>
      <c r="L2" s="335"/>
      <c r="M2" s="335"/>
      <c r="N2" s="335"/>
      <c r="O2" s="335"/>
      <c r="P2" s="335"/>
      <c r="Q2" s="335"/>
      <c r="R2" s="335"/>
      <c r="S2" s="335"/>
      <c r="T2" s="335"/>
      <c r="U2" s="335"/>
      <c r="V2" s="335"/>
      <c r="W2" s="335"/>
      <c r="X2" s="335"/>
      <c r="Y2" s="335"/>
    </row>
    <row r="3" spans="1:33" s="99" customFormat="1" ht="12" customHeight="1">
      <c r="A3" s="100"/>
      <c r="B3" s="102"/>
      <c r="C3" s="102"/>
      <c r="D3" s="102"/>
      <c r="E3" s="102"/>
      <c r="F3" s="102"/>
      <c r="G3" s="102"/>
      <c r="H3" s="102"/>
      <c r="I3" s="102"/>
      <c r="J3" s="102"/>
      <c r="K3" s="102"/>
      <c r="L3" s="102"/>
      <c r="M3" s="102"/>
      <c r="N3" s="102"/>
      <c r="O3" s="102"/>
      <c r="P3" s="102"/>
      <c r="Q3" s="102"/>
      <c r="R3" s="102"/>
      <c r="S3" s="102"/>
      <c r="T3" s="102"/>
      <c r="U3" s="102"/>
      <c r="V3" s="102"/>
      <c r="W3" s="102"/>
      <c r="X3" s="102"/>
      <c r="Y3" s="102"/>
    </row>
    <row r="4" spans="1:33" s="99" customFormat="1" ht="15.75" customHeight="1" thickBot="1">
      <c r="A4" s="100"/>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33" s="99" customFormat="1" ht="52.5" customHeight="1" thickBot="1">
      <c r="A5" s="354" t="s">
        <v>256</v>
      </c>
      <c r="B5" s="355"/>
      <c r="C5" s="355"/>
      <c r="D5" s="355"/>
      <c r="E5" s="355"/>
      <c r="F5" s="355"/>
      <c r="G5" s="355"/>
      <c r="H5" s="355"/>
      <c r="I5" s="355"/>
      <c r="J5" s="355"/>
      <c r="K5" s="355"/>
      <c r="L5" s="355"/>
      <c r="M5" s="355"/>
      <c r="N5" s="355"/>
      <c r="O5" s="355"/>
      <c r="P5" s="355"/>
      <c r="Q5" s="355"/>
      <c r="R5" s="355"/>
      <c r="S5" s="355"/>
      <c r="T5" s="355"/>
      <c r="U5" s="355"/>
      <c r="V5" s="355"/>
      <c r="W5" s="355"/>
      <c r="X5" s="356"/>
      <c r="Y5" s="100"/>
    </row>
    <row r="6" spans="1:33" s="101" customFormat="1" ht="30.75" customHeight="1" thickBot="1">
      <c r="A6" s="103"/>
      <c r="X6" s="104"/>
      <c r="Y6" s="100"/>
    </row>
    <row r="7" spans="1:33" s="101" customFormat="1" ht="90.75" customHeight="1" thickBot="1">
      <c r="A7" s="103"/>
      <c r="B7" s="357" t="s">
        <v>170</v>
      </c>
      <c r="C7" s="358"/>
      <c r="D7" s="358"/>
      <c r="E7" s="358"/>
      <c r="F7" s="358"/>
      <c r="G7" s="358"/>
      <c r="H7" s="358"/>
      <c r="I7" s="358"/>
      <c r="J7" s="359"/>
      <c r="K7" s="360"/>
      <c r="L7" s="360"/>
      <c r="M7" s="360"/>
      <c r="N7" s="360"/>
      <c r="O7" s="360"/>
      <c r="P7" s="360"/>
      <c r="Q7" s="360"/>
      <c r="R7" s="360"/>
      <c r="S7" s="360"/>
      <c r="T7" s="360"/>
      <c r="U7" s="360"/>
      <c r="V7" s="360"/>
      <c r="W7" s="361"/>
      <c r="X7" s="104"/>
      <c r="Y7" s="103"/>
    </row>
    <row r="8" spans="1:33" s="101" customFormat="1" ht="26.25" customHeight="1">
      <c r="A8" s="103"/>
      <c r="P8" s="362"/>
      <c r="Q8" s="362"/>
      <c r="R8" s="362"/>
      <c r="S8" s="362"/>
      <c r="T8" s="362"/>
      <c r="X8" s="104"/>
      <c r="Y8" s="103"/>
    </row>
    <row r="9" spans="1:33" s="101" customFormat="1" ht="67.5" customHeight="1" thickBot="1">
      <c r="A9" s="103"/>
      <c r="B9" s="99" t="s">
        <v>171</v>
      </c>
      <c r="P9" s="363"/>
      <c r="Q9" s="363"/>
      <c r="R9" s="363"/>
      <c r="S9" s="363"/>
      <c r="T9" s="363"/>
      <c r="U9" s="105"/>
      <c r="V9" s="105"/>
      <c r="W9" s="105"/>
      <c r="X9" s="104"/>
      <c r="Y9" s="103"/>
    </row>
    <row r="10" spans="1:33" s="101" customFormat="1" ht="96" customHeight="1" thickBot="1">
      <c r="A10" s="103"/>
      <c r="B10" s="340" t="s">
        <v>172</v>
      </c>
      <c r="C10" s="348"/>
      <c r="D10" s="348"/>
      <c r="E10" s="349"/>
      <c r="F10" s="350"/>
      <c r="G10" s="350"/>
      <c r="H10" s="350"/>
      <c r="I10" s="350"/>
      <c r="J10" s="336" t="s">
        <v>308</v>
      </c>
      <c r="K10" s="351"/>
      <c r="L10" s="345" t="s">
        <v>173</v>
      </c>
      <c r="M10" s="346"/>
      <c r="N10" s="346"/>
      <c r="O10" s="352"/>
      <c r="P10" s="353"/>
      <c r="Q10" s="350"/>
      <c r="R10" s="350"/>
      <c r="S10" s="350"/>
      <c r="T10" s="350"/>
      <c r="U10" s="336" t="s">
        <v>309</v>
      </c>
      <c r="V10" s="337"/>
      <c r="W10" s="338"/>
      <c r="X10" s="104"/>
      <c r="Y10" s="103"/>
      <c r="AB10" s="339" t="s">
        <v>174</v>
      </c>
      <c r="AC10" s="339"/>
      <c r="AD10" s="339"/>
      <c r="AE10" s="339"/>
      <c r="AF10" s="339"/>
      <c r="AG10" s="339"/>
    </row>
    <row r="11" spans="1:33" s="101" customFormat="1" ht="96" customHeight="1" thickBot="1">
      <c r="A11" s="103"/>
      <c r="B11" s="340" t="s">
        <v>175</v>
      </c>
      <c r="C11" s="341"/>
      <c r="D11" s="341"/>
      <c r="E11" s="342"/>
      <c r="F11" s="343"/>
      <c r="G11" s="343"/>
      <c r="H11" s="343"/>
      <c r="I11" s="343"/>
      <c r="J11" s="343"/>
      <c r="K11" s="344"/>
      <c r="L11" s="345" t="s">
        <v>176</v>
      </c>
      <c r="M11" s="346"/>
      <c r="N11" s="346"/>
      <c r="O11" s="346"/>
      <c r="P11" s="347"/>
      <c r="Q11" s="343"/>
      <c r="R11" s="343"/>
      <c r="S11" s="343"/>
      <c r="T11" s="343"/>
      <c r="U11" s="343"/>
      <c r="V11" s="343"/>
      <c r="W11" s="344"/>
      <c r="X11" s="104"/>
      <c r="Y11" s="103"/>
    </row>
    <row r="12" spans="1:33" s="101" customFormat="1" ht="111" customHeight="1" thickBot="1">
      <c r="A12" s="103"/>
      <c r="B12" s="345" t="s">
        <v>177</v>
      </c>
      <c r="C12" s="364"/>
      <c r="D12" s="364"/>
      <c r="E12" s="365"/>
      <c r="F12" s="366"/>
      <c r="G12" s="366"/>
      <c r="H12" s="366"/>
      <c r="I12" s="366"/>
      <c r="J12" s="366"/>
      <c r="K12" s="367"/>
      <c r="L12" s="368" t="s">
        <v>178</v>
      </c>
      <c r="M12" s="369"/>
      <c r="N12" s="369"/>
      <c r="O12" s="369"/>
      <c r="P12" s="347"/>
      <c r="Q12" s="343"/>
      <c r="R12" s="343"/>
      <c r="S12" s="343"/>
      <c r="T12" s="343"/>
      <c r="U12" s="343"/>
      <c r="V12" s="343"/>
      <c r="W12" s="106"/>
      <c r="X12" s="104"/>
      <c r="Y12" s="103"/>
      <c r="AB12" s="166"/>
    </row>
    <row r="13" spans="1:33" s="101" customFormat="1" ht="27" customHeight="1">
      <c r="A13" s="103"/>
      <c r="B13" s="107"/>
      <c r="C13" s="107"/>
      <c r="D13" s="107"/>
      <c r="E13" s="107"/>
      <c r="J13" s="108"/>
      <c r="K13" s="108"/>
      <c r="L13" s="108"/>
      <c r="M13" s="108"/>
      <c r="N13" s="107"/>
      <c r="O13" s="107"/>
      <c r="P13" s="107"/>
      <c r="Q13" s="109"/>
      <c r="R13" s="109"/>
      <c r="X13" s="104"/>
      <c r="Y13" s="103"/>
    </row>
    <row r="14" spans="1:33" s="101" customFormat="1" ht="27.95" customHeight="1">
      <c r="A14" s="103"/>
      <c r="B14" s="110" t="s">
        <v>179</v>
      </c>
      <c r="C14" s="107"/>
      <c r="D14" s="107"/>
      <c r="E14" s="107"/>
      <c r="F14" s="107"/>
      <c r="G14" s="107"/>
      <c r="H14" s="107"/>
      <c r="I14" s="107"/>
      <c r="J14" s="107"/>
      <c r="K14" s="107"/>
      <c r="L14" s="107"/>
      <c r="M14" s="107"/>
      <c r="N14" s="107"/>
      <c r="O14" s="107"/>
      <c r="P14" s="111"/>
      <c r="Q14" s="111"/>
      <c r="R14" s="111"/>
      <c r="S14" s="111"/>
      <c r="T14" s="109"/>
      <c r="U14" s="109"/>
      <c r="X14" s="104"/>
      <c r="Y14" s="103"/>
    </row>
    <row r="15" spans="1:33" s="113" customFormat="1" ht="27.95" customHeight="1">
      <c r="A15" s="112"/>
      <c r="C15" s="114" t="s">
        <v>180</v>
      </c>
      <c r="D15" s="115"/>
      <c r="E15" s="115"/>
      <c r="F15" s="115"/>
      <c r="G15" s="115"/>
      <c r="H15" s="115"/>
      <c r="I15" s="115"/>
      <c r="J15" s="115"/>
      <c r="K15" s="115"/>
      <c r="L15" s="115"/>
      <c r="M15" s="115"/>
      <c r="N15" s="115"/>
      <c r="O15" s="115"/>
      <c r="P15" s="116"/>
      <c r="Q15" s="116"/>
      <c r="R15" s="116"/>
      <c r="S15" s="116"/>
      <c r="T15" s="114"/>
      <c r="U15" s="114"/>
      <c r="V15" s="114"/>
      <c r="X15" s="117"/>
      <c r="Y15" s="103"/>
    </row>
    <row r="16" spans="1:33" s="113" customFormat="1" ht="27.95" customHeight="1" thickBot="1">
      <c r="A16" s="112"/>
      <c r="C16" s="114" t="s">
        <v>181</v>
      </c>
      <c r="D16" s="115"/>
      <c r="E16" s="115"/>
      <c r="F16" s="115"/>
      <c r="G16" s="115"/>
      <c r="H16" s="115"/>
      <c r="I16" s="115"/>
      <c r="J16" s="115"/>
      <c r="K16" s="115"/>
      <c r="L16" s="115"/>
      <c r="M16" s="115"/>
      <c r="N16" s="115"/>
      <c r="O16" s="115"/>
      <c r="P16" s="116"/>
      <c r="Q16" s="116"/>
      <c r="R16" s="116"/>
      <c r="S16" s="116"/>
      <c r="T16" s="114"/>
      <c r="U16" s="114"/>
      <c r="V16" s="114"/>
      <c r="X16" s="117"/>
      <c r="Y16" s="103"/>
    </row>
    <row r="17" spans="1:25" s="113" customFormat="1" ht="74.25" customHeight="1" thickBot="1">
      <c r="A17" s="112"/>
      <c r="B17" s="370" t="s">
        <v>182</v>
      </c>
      <c r="C17" s="341"/>
      <c r="D17" s="341"/>
      <c r="E17" s="371"/>
      <c r="F17" s="376" t="s">
        <v>183</v>
      </c>
      <c r="G17" s="365"/>
      <c r="H17" s="366"/>
      <c r="I17" s="366"/>
      <c r="J17" s="366"/>
      <c r="K17" s="366"/>
      <c r="L17" s="366"/>
      <c r="M17" s="366"/>
      <c r="N17" s="367"/>
      <c r="O17" s="376" t="s">
        <v>184</v>
      </c>
      <c r="P17" s="365"/>
      <c r="Q17" s="377"/>
      <c r="R17" s="366"/>
      <c r="S17" s="367"/>
      <c r="X17" s="117"/>
      <c r="Y17" s="103"/>
    </row>
    <row r="18" spans="1:25" s="113" customFormat="1" ht="74.25" customHeight="1" thickBot="1">
      <c r="A18" s="112"/>
      <c r="B18" s="372"/>
      <c r="C18" s="373"/>
      <c r="D18" s="373"/>
      <c r="E18" s="374"/>
      <c r="F18" s="376" t="s">
        <v>185</v>
      </c>
      <c r="G18" s="365"/>
      <c r="H18" s="343"/>
      <c r="I18" s="343"/>
      <c r="J18" s="343"/>
      <c r="K18" s="343"/>
      <c r="L18" s="343"/>
      <c r="M18" s="343"/>
      <c r="N18" s="344"/>
      <c r="O18" s="376" t="s">
        <v>186</v>
      </c>
      <c r="P18" s="365"/>
      <c r="Q18" s="377"/>
      <c r="R18" s="366"/>
      <c r="S18" s="366"/>
      <c r="T18" s="367"/>
      <c r="U18" s="115"/>
      <c r="V18" s="115"/>
      <c r="W18" s="115"/>
      <c r="X18" s="117"/>
      <c r="Y18" s="103"/>
    </row>
    <row r="19" spans="1:25" s="101" customFormat="1" ht="73.5" customHeight="1" thickBot="1">
      <c r="A19" s="103"/>
      <c r="B19" s="372"/>
      <c r="C19" s="373"/>
      <c r="D19" s="373"/>
      <c r="E19" s="374"/>
      <c r="F19" s="376" t="s">
        <v>187</v>
      </c>
      <c r="G19" s="365"/>
      <c r="H19" s="174">
        <v>1</v>
      </c>
      <c r="I19" s="343"/>
      <c r="J19" s="343"/>
      <c r="K19" s="343"/>
      <c r="L19" s="175">
        <v>0</v>
      </c>
      <c r="M19" s="378"/>
      <c r="N19" s="379"/>
      <c r="O19" s="379"/>
      <c r="X19" s="104"/>
      <c r="Y19" s="103"/>
    </row>
    <row r="20" spans="1:25" s="101" customFormat="1" ht="73.5" customHeight="1" thickBot="1">
      <c r="A20" s="103"/>
      <c r="B20" s="319"/>
      <c r="C20" s="375"/>
      <c r="D20" s="375"/>
      <c r="E20" s="320"/>
      <c r="F20" s="319" t="s">
        <v>188</v>
      </c>
      <c r="G20" s="320"/>
      <c r="H20" s="334"/>
      <c r="I20" s="334"/>
      <c r="J20" s="334"/>
      <c r="K20" s="334"/>
      <c r="L20" s="334"/>
      <c r="M20" s="334"/>
      <c r="N20" s="334"/>
      <c r="O20" s="176">
        <v>1</v>
      </c>
      <c r="P20" s="321" t="s">
        <v>189</v>
      </c>
      <c r="Q20" s="322"/>
      <c r="R20" s="322"/>
      <c r="S20" s="322"/>
      <c r="T20" s="322"/>
      <c r="U20" s="322"/>
      <c r="V20" s="322"/>
      <c r="W20" s="322"/>
      <c r="X20" s="323"/>
      <c r="Y20" s="103"/>
    </row>
    <row r="21" spans="1:25" s="101" customFormat="1" ht="30" customHeight="1" thickBot="1">
      <c r="A21" s="118"/>
      <c r="B21" s="119"/>
      <c r="C21" s="119"/>
      <c r="D21" s="119"/>
      <c r="E21" s="119"/>
      <c r="F21" s="119"/>
      <c r="G21" s="119"/>
      <c r="H21" s="120"/>
      <c r="I21" s="119"/>
      <c r="J21" s="119"/>
      <c r="K21" s="119"/>
      <c r="L21" s="119"/>
      <c r="M21" s="119"/>
      <c r="N21" s="119"/>
      <c r="O21" s="119"/>
      <c r="P21" s="119"/>
      <c r="Q21" s="119"/>
      <c r="R21" s="119"/>
      <c r="S21" s="119"/>
      <c r="T21" s="119"/>
      <c r="U21" s="119"/>
      <c r="V21" s="119"/>
      <c r="W21" s="119"/>
      <c r="X21" s="121"/>
      <c r="Y21" s="103"/>
    </row>
    <row r="22" spans="1:25" s="101" customFormat="1" ht="18" customHeight="1"/>
    <row r="23" spans="1:25" s="101" customFormat="1" ht="61.5" customHeight="1">
      <c r="J23" s="327" t="s">
        <v>292</v>
      </c>
      <c r="K23" s="327"/>
      <c r="L23" s="327"/>
      <c r="M23" s="327"/>
      <c r="N23" s="327"/>
      <c r="O23" s="327"/>
      <c r="P23" s="327"/>
      <c r="Q23" s="327"/>
      <c r="R23" s="327"/>
      <c r="S23" s="327"/>
      <c r="T23" s="327"/>
      <c r="U23" s="327"/>
      <c r="V23" s="327"/>
      <c r="W23" s="327"/>
      <c r="X23" s="327"/>
      <c r="Y23" s="327"/>
    </row>
    <row r="24" spans="1:25" s="99" customFormat="1" ht="69" customHeight="1">
      <c r="D24" s="328"/>
      <c r="E24" s="328"/>
      <c r="F24" s="328"/>
      <c r="G24" s="328"/>
      <c r="H24" s="328"/>
      <c r="I24" s="328"/>
      <c r="J24" s="100"/>
      <c r="K24" s="329" t="s">
        <v>190</v>
      </c>
      <c r="L24" s="329"/>
      <c r="M24" s="330"/>
      <c r="N24" s="330"/>
      <c r="O24" s="330"/>
      <c r="P24" s="330"/>
      <c r="Q24" s="331" t="s">
        <v>169</v>
      </c>
      <c r="R24" s="331"/>
      <c r="S24" s="330"/>
      <c r="T24" s="330"/>
      <c r="U24" s="330"/>
      <c r="V24" s="330"/>
      <c r="W24" s="330"/>
      <c r="X24" s="330"/>
      <c r="Y24" s="100"/>
    </row>
    <row r="25" spans="1:25" s="99" customFormat="1" ht="69" customHeight="1">
      <c r="D25" s="328"/>
      <c r="E25" s="328"/>
      <c r="F25" s="328"/>
      <c r="G25" s="328"/>
      <c r="H25" s="328"/>
      <c r="I25" s="328"/>
      <c r="J25" s="100"/>
      <c r="K25" s="332" t="s">
        <v>10</v>
      </c>
      <c r="L25" s="332"/>
      <c r="M25" s="333"/>
      <c r="N25" s="333"/>
      <c r="O25" s="333"/>
      <c r="P25" s="333"/>
      <c r="Q25" s="333"/>
      <c r="R25" s="333"/>
      <c r="S25" s="333"/>
      <c r="T25" s="333"/>
      <c r="U25" s="333"/>
      <c r="V25" s="333"/>
      <c r="W25" s="333"/>
      <c r="X25" s="333"/>
      <c r="Y25" s="100"/>
    </row>
    <row r="26" spans="1:25" s="99" customFormat="1" ht="69" customHeight="1">
      <c r="K26" s="324" t="s">
        <v>191</v>
      </c>
      <c r="L26" s="324"/>
      <c r="M26" s="325"/>
      <c r="N26" s="326"/>
      <c r="O26" s="326"/>
      <c r="P26" s="326"/>
      <c r="Q26" s="326"/>
      <c r="R26" s="326"/>
      <c r="S26" s="326"/>
      <c r="T26" s="326"/>
      <c r="U26" s="326"/>
      <c r="V26" s="326"/>
      <c r="W26" s="326"/>
      <c r="X26" s="326"/>
      <c r="Y26" s="100"/>
    </row>
    <row r="27" spans="1:25" s="101" customFormat="1" ht="96.75" customHeight="1"/>
    <row r="28" spans="1:25" ht="32.25" hidden="1" customHeight="1">
      <c r="A28" s="122" t="s">
        <v>192</v>
      </c>
    </row>
    <row r="29" spans="1:25" s="101" customFormat="1" ht="39.950000000000003" customHeight="1"/>
    <row r="30" spans="1:25" s="101" customFormat="1" ht="30" customHeight="1"/>
    <row r="31" spans="1:25" s="101" customFormat="1" ht="30" customHeight="1"/>
    <row r="32" spans="1:25" s="101" customFormat="1" ht="21"/>
    <row r="33" spans="25:25" s="101" customFormat="1" ht="21"/>
    <row r="34" spans="25:25" s="101" customFormat="1" ht="21"/>
    <row r="35" spans="25:25" s="101" customFormat="1" ht="21"/>
    <row r="36" spans="25:25" ht="21">
      <c r="Y36" s="101"/>
    </row>
    <row r="37" spans="25:25" ht="21">
      <c r="Y37" s="101"/>
    </row>
  </sheetData>
  <sheetProtection algorithmName="SHA-512" hashValue="g93Wu5WkekaPmTdyrbcGyYq6lw7RMKrHdtRxuiwm21mUw9sMRoPIaXUpqMtAJKqUHGOsjzGqEo+PXDg8hQ2gaw==" saltValue="NNkVO7yAlJDritUeyyXyxg==" spinCount="100000" sheet="1" objects="1" scenarios="1"/>
  <dataConsolidate/>
  <mergeCells count="45">
    <mergeCell ref="B12:E12"/>
    <mergeCell ref="F12:K12"/>
    <mergeCell ref="L12:O12"/>
    <mergeCell ref="P12:V12"/>
    <mergeCell ref="B17:E20"/>
    <mergeCell ref="F17:G17"/>
    <mergeCell ref="H17:N17"/>
    <mergeCell ref="O17:P17"/>
    <mergeCell ref="Q17:S17"/>
    <mergeCell ref="F18:G18"/>
    <mergeCell ref="H18:N18"/>
    <mergeCell ref="O18:P18"/>
    <mergeCell ref="Q18:T18"/>
    <mergeCell ref="F19:G19"/>
    <mergeCell ref="M19:O19"/>
    <mergeCell ref="I19:K19"/>
    <mergeCell ref="A2:Y2"/>
    <mergeCell ref="U10:W10"/>
    <mergeCell ref="AB10:AG10"/>
    <mergeCell ref="B11:E11"/>
    <mergeCell ref="F11:K11"/>
    <mergeCell ref="L11:O11"/>
    <mergeCell ref="P11:W11"/>
    <mergeCell ref="B10:E10"/>
    <mergeCell ref="F10:I10"/>
    <mergeCell ref="J10:K10"/>
    <mergeCell ref="L10:O10"/>
    <mergeCell ref="P10:T10"/>
    <mergeCell ref="A5:X5"/>
    <mergeCell ref="B7:I7"/>
    <mergeCell ref="J7:W7"/>
    <mergeCell ref="P8:T9"/>
    <mergeCell ref="F20:G20"/>
    <mergeCell ref="P20:X20"/>
    <mergeCell ref="K26:L26"/>
    <mergeCell ref="M26:X26"/>
    <mergeCell ref="J23:Y23"/>
    <mergeCell ref="D24:I25"/>
    <mergeCell ref="K24:L24"/>
    <mergeCell ref="M24:P24"/>
    <mergeCell ref="Q24:R24"/>
    <mergeCell ref="S24:X24"/>
    <mergeCell ref="K25:L25"/>
    <mergeCell ref="M25:X25"/>
    <mergeCell ref="H20:N20"/>
  </mergeCells>
  <phoneticPr fontId="4"/>
  <dataValidations count="10">
    <dataValidation type="list" allowBlank="1" showInputMessage="1" showErrorMessage="1" sqref="Q18:W18" xr:uid="{0E10BC83-7EE1-4F69-B546-B7E8A36D1E2A}">
      <formula1>"普通,当座"</formula1>
    </dataValidation>
    <dataValidation type="textLength" operator="equal" allowBlank="1" showInputMessage="1" showErrorMessage="1" error="3桁で入力して下さい。" sqref="P11:W11" xr:uid="{2CF57F52-C934-4CB0-BD77-074271B693DF}">
      <formula1>3</formula1>
    </dataValidation>
    <dataValidation type="list" allowBlank="1" showInputMessage="1" showErrorMessage="1" prompt="選択してください。" sqref="F12:K12" xr:uid="{B4D90F53-334E-4D30-B655-11B16CD3D7BC}">
      <formula1>"普通預金,当座預金,別段預金"</formula1>
    </dataValidation>
    <dataValidation type="list" allowBlank="1" showInputMessage="1" showErrorMessage="1" prompt="選択してください。" sqref="J10:K10" xr:uid="{220B03DA-0D26-42F7-B2D0-76B9DB2995B6}">
      <formula1>"銀行,信用金庫,農協"</formula1>
    </dataValidation>
    <dataValidation type="textLength" operator="equal" allowBlank="1" showInputMessage="1" showErrorMessage="1" error="ここは4桁で入力して下さい。" sqref="F11:K11" xr:uid="{AC8554A0-5DD6-476E-A0C1-6726700158CE}">
      <formula1>4</formula1>
    </dataValidation>
    <dataValidation type="list" allowBlank="1" showInputMessage="1" showErrorMessage="1" prompt="選択してください。" sqref="U10:W10" xr:uid="{5E5D72FA-7A3B-4C29-A8B9-C356F11838F7}">
      <formula1>"支店,営業部,出張所,公務部,本店"</formula1>
    </dataValidation>
    <dataValidation type="textLength" operator="equal" allowBlank="1" showInputMessage="1" showErrorMessage="1" error="ここは３桁で入力して下さい。" sqref="I19" xr:uid="{0AB26F82-767C-4A5E-9D31-FEAF186FAB11}">
      <formula1>3</formula1>
    </dataValidation>
    <dataValidation type="textLength" operator="equal" allowBlank="1" showInputMessage="1" showErrorMessage="1" error="ここは７桁で入力して下さい。" sqref="H20" xr:uid="{C8E489FD-C7A6-4068-865F-4035830ACF07}">
      <formula1>7</formula1>
    </dataValidation>
    <dataValidation type="textLength" operator="equal" allowBlank="1" showInputMessage="1" showErrorMessage="1" error="ここは７桁で入力してください。" sqref="P12:V12" xr:uid="{F4E213E2-4C3F-4AB9-B010-543C5BDB9338}">
      <formula1>7</formula1>
    </dataValidation>
    <dataValidation type="custom" allowBlank="1" showInputMessage="1" showErrorMessage="1" error="ここは半角カタカナで入力してください。（F8ボタンを押すと半角ｶﾀｶﾅに変換されます。）" sqref="J7:W7" xr:uid="{2F42AC3B-C9E7-4703-880D-B03B00A39B24}">
      <formula1>LEN(J7)=LENB(J7)</formula1>
    </dataValidation>
  </dataValidations>
  <printOptions horizontalCentered="1"/>
  <pageMargins left="1.0629921259842521" right="0.47244094488188981" top="0.78740157480314965" bottom="0.39370078740157483" header="0" footer="0"/>
  <pageSetup paperSize="9" scale="4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557F-3F88-4D74-8354-956438F97CAE}">
  <sheetPr>
    <tabColor theme="1" tint="0.499984740745262"/>
  </sheetPr>
  <dimension ref="B1:AP105"/>
  <sheetViews>
    <sheetView showGridLines="0" showZeros="0" zoomScaleNormal="100" zoomScaleSheetLayoutView="100" workbookViewId="0">
      <selection activeCell="C5" sqref="C5"/>
    </sheetView>
  </sheetViews>
  <sheetFormatPr defaultColWidth="2.25" defaultRowHeight="13.5"/>
  <cols>
    <col min="1" max="1" width="2.25" style="2"/>
    <col min="2" max="2" width="4.875" style="2" customWidth="1"/>
    <col min="3" max="3" width="17" style="2" customWidth="1"/>
    <col min="4" max="6" width="12.375" style="2" customWidth="1"/>
    <col min="7" max="8" width="28.125" style="2" customWidth="1"/>
    <col min="9" max="11" width="15.125" style="2" customWidth="1"/>
    <col min="12" max="14" width="13.625" style="2" customWidth="1"/>
    <col min="15" max="15" width="32.875" style="2" customWidth="1"/>
    <col min="16" max="16" width="15.125" style="2" customWidth="1"/>
    <col min="17" max="20" width="8.875" style="2" customWidth="1"/>
    <col min="21" max="28" width="9.125" style="2" customWidth="1"/>
    <col min="29" max="29" width="12.875" style="2" customWidth="1"/>
    <col min="30" max="30" width="9.125" style="2" customWidth="1"/>
    <col min="31" max="31" width="32.75" style="2" customWidth="1"/>
    <col min="32" max="32" width="13.125" style="2" customWidth="1"/>
    <col min="33" max="33" width="30" style="2" customWidth="1"/>
    <col min="34" max="34" width="15.5" style="2" customWidth="1"/>
    <col min="35" max="35" width="29.5" style="2" customWidth="1"/>
    <col min="36" max="36" width="19.75" style="2" customWidth="1"/>
    <col min="37" max="39" width="17.125" style="2" customWidth="1"/>
    <col min="40" max="41" width="2.25" style="2"/>
    <col min="42" max="42" width="4.375" style="2" bestFit="1" customWidth="1"/>
    <col min="43" max="16384" width="2.25" style="2"/>
  </cols>
  <sheetData>
    <row r="1" spans="2:42" ht="14.25" thickBot="1"/>
    <row r="2" spans="2:42" ht="21" customHeight="1" thickBot="1">
      <c r="B2" s="406" t="s">
        <v>12</v>
      </c>
      <c r="C2" s="410" t="s">
        <v>264</v>
      </c>
      <c r="D2" s="411"/>
      <c r="E2" s="411"/>
      <c r="F2" s="411"/>
      <c r="G2" s="411"/>
      <c r="H2" s="412"/>
      <c r="I2" s="420" t="s">
        <v>33</v>
      </c>
      <c r="J2" s="421"/>
      <c r="K2" s="422"/>
      <c r="L2" s="415" t="s">
        <v>269</v>
      </c>
      <c r="M2" s="416"/>
      <c r="N2" s="416"/>
      <c r="O2" s="417"/>
      <c r="P2" s="398" t="s">
        <v>272</v>
      </c>
      <c r="Q2" s="399"/>
      <c r="R2" s="399"/>
      <c r="S2" s="399"/>
      <c r="T2" s="399"/>
      <c r="U2" s="399"/>
      <c r="V2" s="399"/>
      <c r="W2" s="399"/>
      <c r="X2" s="399"/>
      <c r="Y2" s="399"/>
      <c r="Z2" s="399"/>
      <c r="AA2" s="399"/>
      <c r="AB2" s="399"/>
      <c r="AC2" s="399"/>
      <c r="AD2" s="400"/>
      <c r="AE2" s="395" t="s">
        <v>284</v>
      </c>
      <c r="AF2" s="396"/>
      <c r="AG2" s="396"/>
      <c r="AH2" s="396"/>
      <c r="AI2" s="396"/>
      <c r="AJ2" s="396"/>
      <c r="AK2" s="396"/>
      <c r="AL2" s="396"/>
      <c r="AM2" s="397"/>
    </row>
    <row r="3" spans="2:42" ht="18" customHeight="1">
      <c r="B3" s="407"/>
      <c r="C3" s="431" t="s">
        <v>242</v>
      </c>
      <c r="D3" s="384" t="s">
        <v>243</v>
      </c>
      <c r="E3" s="384" t="s">
        <v>244</v>
      </c>
      <c r="F3" s="384" t="s">
        <v>241</v>
      </c>
      <c r="G3" s="384" t="s">
        <v>262</v>
      </c>
      <c r="H3" s="391" t="s">
        <v>263</v>
      </c>
      <c r="I3" s="418" t="s">
        <v>33</v>
      </c>
      <c r="J3" s="423" t="s">
        <v>270</v>
      </c>
      <c r="K3" s="425" t="s">
        <v>271</v>
      </c>
      <c r="L3" s="393" t="s">
        <v>265</v>
      </c>
      <c r="M3" s="382" t="s">
        <v>266</v>
      </c>
      <c r="N3" s="382" t="s">
        <v>267</v>
      </c>
      <c r="O3" s="413" t="s">
        <v>268</v>
      </c>
      <c r="P3" s="401" t="s">
        <v>273</v>
      </c>
      <c r="Q3" s="403" t="s">
        <v>281</v>
      </c>
      <c r="R3" s="404"/>
      <c r="S3" s="404"/>
      <c r="T3" s="404"/>
      <c r="U3" s="404"/>
      <c r="V3" s="404"/>
      <c r="W3" s="404"/>
      <c r="X3" s="405"/>
      <c r="Y3" s="403" t="s">
        <v>182</v>
      </c>
      <c r="Z3" s="404"/>
      <c r="AA3" s="404"/>
      <c r="AB3" s="404"/>
      <c r="AC3" s="404"/>
      <c r="AD3" s="409"/>
      <c r="AE3" s="386" t="s">
        <v>13</v>
      </c>
      <c r="AF3" s="316" t="s">
        <v>14</v>
      </c>
      <c r="AG3" s="389" t="s">
        <v>15</v>
      </c>
      <c r="AH3" s="389" t="s">
        <v>10</v>
      </c>
      <c r="AI3" s="380" t="s">
        <v>16</v>
      </c>
      <c r="AJ3" s="427" t="s">
        <v>259</v>
      </c>
      <c r="AK3" s="429" t="s">
        <v>295</v>
      </c>
      <c r="AL3" s="429"/>
      <c r="AM3" s="430"/>
    </row>
    <row r="4" spans="2:42" ht="27.75" thickBot="1">
      <c r="B4" s="408"/>
      <c r="C4" s="432"/>
      <c r="D4" s="385"/>
      <c r="E4" s="385"/>
      <c r="F4" s="385"/>
      <c r="G4" s="385"/>
      <c r="H4" s="392"/>
      <c r="I4" s="419"/>
      <c r="J4" s="424"/>
      <c r="K4" s="426"/>
      <c r="L4" s="394"/>
      <c r="M4" s="383"/>
      <c r="N4" s="383"/>
      <c r="O4" s="414"/>
      <c r="P4" s="402"/>
      <c r="Q4" s="159" t="s">
        <v>274</v>
      </c>
      <c r="R4" s="160" t="s">
        <v>275</v>
      </c>
      <c r="S4" s="159" t="s">
        <v>276</v>
      </c>
      <c r="T4" s="160" t="s">
        <v>277</v>
      </c>
      <c r="U4" s="160" t="s">
        <v>278</v>
      </c>
      <c r="V4" s="160" t="s">
        <v>279</v>
      </c>
      <c r="W4" s="160" t="s">
        <v>283</v>
      </c>
      <c r="X4" s="160" t="s">
        <v>280</v>
      </c>
      <c r="Y4" s="160" t="s">
        <v>183</v>
      </c>
      <c r="Z4" s="160" t="s">
        <v>282</v>
      </c>
      <c r="AA4" s="160" t="s">
        <v>186</v>
      </c>
      <c r="AB4" s="160" t="s">
        <v>280</v>
      </c>
      <c r="AC4" s="160" t="s">
        <v>187</v>
      </c>
      <c r="AD4" s="161" t="s">
        <v>188</v>
      </c>
      <c r="AE4" s="387"/>
      <c r="AF4" s="388"/>
      <c r="AG4" s="390"/>
      <c r="AH4" s="390"/>
      <c r="AI4" s="381"/>
      <c r="AJ4" s="428"/>
      <c r="AK4" s="164" t="s">
        <v>248</v>
      </c>
      <c r="AL4" s="164" t="s">
        <v>249</v>
      </c>
      <c r="AM4" s="165" t="s">
        <v>18</v>
      </c>
    </row>
    <row r="5" spans="2:42" ht="22.5" customHeight="1">
      <c r="B5" s="156">
        <v>0</v>
      </c>
      <c r="C5" s="156">
        <f>申請書!$X$14</f>
        <v>0</v>
      </c>
      <c r="D5" s="156">
        <f>申請書!$X$15</f>
        <v>0</v>
      </c>
      <c r="E5" s="156">
        <f>申請書!$X$16</f>
        <v>0</v>
      </c>
      <c r="F5" s="156" t="str">
        <f>申請書!Y11&amp;申請書!AB11</f>
        <v/>
      </c>
      <c r="G5" s="156">
        <f>申請書!$X$12</f>
        <v>0</v>
      </c>
      <c r="H5" s="156">
        <f>申請書!$X$13</f>
        <v>0</v>
      </c>
      <c r="I5" s="158">
        <f ca="1">申請書!$K$21</f>
        <v>0</v>
      </c>
      <c r="J5" s="157">
        <f ca="1">申請書!$X$24</f>
        <v>0</v>
      </c>
      <c r="K5" s="156">
        <f ca="1">申請書!$X$26</f>
        <v>0</v>
      </c>
      <c r="L5" s="156">
        <f>申請書!$U$38</f>
        <v>0</v>
      </c>
      <c r="M5" s="156">
        <f>申請書!$U$39</f>
        <v>0</v>
      </c>
      <c r="N5" s="156">
        <f>申請書!$U$40</f>
        <v>0</v>
      </c>
      <c r="O5" s="156">
        <f>申請書!$U$41</f>
        <v>0</v>
      </c>
      <c r="P5" s="156">
        <f>金融機関口座情報!$J$7</f>
        <v>0</v>
      </c>
      <c r="Q5" s="156">
        <f>金融機関口座情報!$F$10</f>
        <v>0</v>
      </c>
      <c r="R5" s="156" t="str">
        <f>金融機関口座情報!$J$10</f>
        <v>銀行</v>
      </c>
      <c r="S5" s="156">
        <f>金融機関口座情報!$F$11</f>
        <v>0</v>
      </c>
      <c r="T5" s="156">
        <f>金融機関口座情報!$P$10</f>
        <v>0</v>
      </c>
      <c r="U5" s="156" t="str">
        <f>金融機関口座情報!$U$10</f>
        <v>支店</v>
      </c>
      <c r="V5" s="156">
        <f>金融機関口座情報!$P$11</f>
        <v>0</v>
      </c>
      <c r="W5" s="156">
        <f>金融機関口座情報!$F$12</f>
        <v>0</v>
      </c>
      <c r="X5" s="156">
        <f>金融機関口座情報!$P$12</f>
        <v>0</v>
      </c>
      <c r="Y5" s="156">
        <f>金融機関口座情報!$H$17</f>
        <v>0</v>
      </c>
      <c r="Z5" s="156">
        <f>金融機関口座情報!$Q$17</f>
        <v>0</v>
      </c>
      <c r="AA5" s="156">
        <f>金融機関口座情報!$Q$18</f>
        <v>0</v>
      </c>
      <c r="AB5" s="156">
        <f>金融機関口座情報!$H$18</f>
        <v>0</v>
      </c>
      <c r="AC5" s="156" t="str">
        <f>金融機関口座情報!$H$19&amp;金融機関口座情報!$I$19&amp;金融機関口座情報!$L$19</f>
        <v>10</v>
      </c>
      <c r="AD5" s="156" t="str">
        <f>金融機関口座情報!$H$20&amp;金融機関口座情報!$O$20</f>
        <v>1</v>
      </c>
      <c r="AE5" s="163"/>
      <c r="AF5" s="163"/>
      <c r="AG5" s="163"/>
      <c r="AH5" s="163"/>
      <c r="AI5" s="163"/>
      <c r="AJ5" s="163"/>
      <c r="AK5" s="163"/>
      <c r="AL5" s="163"/>
      <c r="AM5" s="163"/>
      <c r="AP5" s="162"/>
    </row>
    <row r="6" spans="2:42" ht="22.5" customHeight="1">
      <c r="B6" s="78">
        <f>ROW()-5</f>
        <v>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97">
        <f t="shared" ref="AE6:AE69" ca="1" si="0">IFERROR(INDIRECT("個票"&amp;$B6&amp;"！$t$7"),"")</f>
        <v>0</v>
      </c>
      <c r="AF6" s="97">
        <f t="shared" ref="AF6:AF69" ca="1" si="1">IFERROR(INDIRECT("個票"&amp;$B6&amp;"！$h$7"),"")</f>
        <v>0</v>
      </c>
      <c r="AG6" s="97">
        <f t="shared" ref="AG6:AG69" ca="1" si="2">IFERROR(INDIRECT("個票"&amp;$B6&amp;"！$l$10"),"")</f>
        <v>0</v>
      </c>
      <c r="AH6" s="97">
        <f t="shared" ref="AH6:AH69" ca="1" si="3">IFERROR(INDIRECT("個票"&amp;$B6&amp;"！$w$9"),"")</f>
        <v>0</v>
      </c>
      <c r="AI6" s="97" t="str">
        <f t="shared" ref="AI6:AI69" ca="1" si="4">IFERROR(INDIRECT("個票"&amp;$B6&amp;"！$ｄ$9")&amp;INDIRECT("個票"&amp;$B6&amp;"！$ｈ$9"),"")</f>
        <v/>
      </c>
      <c r="AJ6" s="97" t="str">
        <f ca="1">IF(AM6&gt;0,申請書!$X$14,"")</f>
        <v/>
      </c>
      <c r="AK6" s="80">
        <f ca="1">IFERROR(INDIRECT("個票"&amp;$B6&amp;"！$ai$25"),"")</f>
        <v>0</v>
      </c>
      <c r="AL6" s="147" t="str">
        <f ca="1">IFERROR(INDIRECT("個票"&amp;$B6&amp;"！$ai$45"),"")</f>
        <v/>
      </c>
      <c r="AM6" s="80">
        <f ca="1">SUM(AK6,AL6)</f>
        <v>0</v>
      </c>
      <c r="AP6" s="94"/>
    </row>
    <row r="7" spans="2:42" ht="22.5" customHeight="1">
      <c r="B7" s="78">
        <f t="shared" ref="B7:B70" si="5">ROW()-5</f>
        <v>2</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97" t="str">
        <f t="shared" ca="1" si="0"/>
        <v/>
      </c>
      <c r="AF7" s="97" t="str">
        <f t="shared" ca="1" si="1"/>
        <v/>
      </c>
      <c r="AG7" s="97" t="str">
        <f t="shared" ca="1" si="2"/>
        <v/>
      </c>
      <c r="AH7" s="97" t="str">
        <f t="shared" ca="1" si="3"/>
        <v/>
      </c>
      <c r="AI7" s="97" t="str">
        <f t="shared" ca="1" si="4"/>
        <v/>
      </c>
      <c r="AJ7" s="97" t="str">
        <f ca="1">IF(AM7&gt;0,申請書!$X$14,"")</f>
        <v/>
      </c>
      <c r="AK7" s="80" t="str">
        <f t="shared" ref="AK7:AK70" ca="1" si="6">IFERROR(INDIRECT("個票"&amp;$B7&amp;"！$ai$25"),"")</f>
        <v/>
      </c>
      <c r="AL7" s="147" t="str">
        <f t="shared" ref="AL7:AL70" ca="1" si="7">IFERROR(INDIRECT("個票"&amp;$B7&amp;"！$ai$45"),"")</f>
        <v/>
      </c>
      <c r="AM7" s="80">
        <f t="shared" ref="AM7:AM19" ca="1" si="8">SUM(AK7,AL7)</f>
        <v>0</v>
      </c>
      <c r="AP7" s="94"/>
    </row>
    <row r="8" spans="2:42" ht="22.5" customHeight="1">
      <c r="B8" s="78">
        <f t="shared" si="5"/>
        <v>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97" t="str">
        <f t="shared" ca="1" si="0"/>
        <v/>
      </c>
      <c r="AF8" s="97" t="str">
        <f t="shared" ca="1" si="1"/>
        <v/>
      </c>
      <c r="AG8" s="97" t="str">
        <f t="shared" ca="1" si="2"/>
        <v/>
      </c>
      <c r="AH8" s="97" t="str">
        <f t="shared" ca="1" si="3"/>
        <v/>
      </c>
      <c r="AI8" s="97" t="str">
        <f t="shared" ca="1" si="4"/>
        <v/>
      </c>
      <c r="AJ8" s="97" t="str">
        <f ca="1">IF(AM8&gt;0,申請書!$X$14,"")</f>
        <v/>
      </c>
      <c r="AK8" s="80" t="str">
        <f t="shared" ca="1" si="6"/>
        <v/>
      </c>
      <c r="AL8" s="147" t="str">
        <f t="shared" ca="1" si="7"/>
        <v/>
      </c>
      <c r="AM8" s="80">
        <f t="shared" ca="1" si="8"/>
        <v>0</v>
      </c>
    </row>
    <row r="9" spans="2:42" ht="22.5" customHeight="1">
      <c r="B9" s="78">
        <f t="shared" si="5"/>
        <v>4</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97" t="str">
        <f t="shared" ca="1" si="0"/>
        <v/>
      </c>
      <c r="AF9" s="97" t="str">
        <f t="shared" ca="1" si="1"/>
        <v/>
      </c>
      <c r="AG9" s="97" t="str">
        <f t="shared" ca="1" si="2"/>
        <v/>
      </c>
      <c r="AH9" s="97" t="str">
        <f t="shared" ca="1" si="3"/>
        <v/>
      </c>
      <c r="AI9" s="97" t="str">
        <f t="shared" ca="1" si="4"/>
        <v/>
      </c>
      <c r="AJ9" s="97" t="str">
        <f ca="1">IF(AM9&gt;0,申請書!$X$14,"")</f>
        <v/>
      </c>
      <c r="AK9" s="80" t="str">
        <f t="shared" ca="1" si="6"/>
        <v/>
      </c>
      <c r="AL9" s="147" t="str">
        <f t="shared" ca="1" si="7"/>
        <v/>
      </c>
      <c r="AM9" s="80">
        <f t="shared" ca="1" si="8"/>
        <v>0</v>
      </c>
    </row>
    <row r="10" spans="2:42" ht="22.5" customHeight="1">
      <c r="B10" s="78">
        <f t="shared" si="5"/>
        <v>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97" t="str">
        <f t="shared" ca="1" si="0"/>
        <v/>
      </c>
      <c r="AF10" s="97" t="str">
        <f t="shared" ca="1" si="1"/>
        <v/>
      </c>
      <c r="AG10" s="97" t="str">
        <f t="shared" ca="1" si="2"/>
        <v/>
      </c>
      <c r="AH10" s="97" t="str">
        <f t="shared" ca="1" si="3"/>
        <v/>
      </c>
      <c r="AI10" s="97" t="str">
        <f t="shared" ca="1" si="4"/>
        <v/>
      </c>
      <c r="AJ10" s="97" t="str">
        <f ca="1">IF(AM10&gt;0,申請書!$X$14,"")</f>
        <v/>
      </c>
      <c r="AK10" s="80" t="str">
        <f t="shared" ca="1" si="6"/>
        <v/>
      </c>
      <c r="AL10" s="147" t="str">
        <f t="shared" ca="1" si="7"/>
        <v/>
      </c>
      <c r="AM10" s="80">
        <f t="shared" ca="1" si="8"/>
        <v>0</v>
      </c>
    </row>
    <row r="11" spans="2:42" ht="22.5" customHeight="1">
      <c r="B11" s="78">
        <f t="shared" si="5"/>
        <v>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97" t="str">
        <f t="shared" ca="1" si="0"/>
        <v/>
      </c>
      <c r="AF11" s="97" t="str">
        <f t="shared" ca="1" si="1"/>
        <v/>
      </c>
      <c r="AG11" s="97" t="str">
        <f t="shared" ca="1" si="2"/>
        <v/>
      </c>
      <c r="AH11" s="97" t="str">
        <f t="shared" ca="1" si="3"/>
        <v/>
      </c>
      <c r="AI11" s="97" t="str">
        <f t="shared" ca="1" si="4"/>
        <v/>
      </c>
      <c r="AJ11" s="97" t="str">
        <f ca="1">IF(AM11&gt;0,申請書!$X$14,"")</f>
        <v/>
      </c>
      <c r="AK11" s="80" t="str">
        <f t="shared" ca="1" si="6"/>
        <v/>
      </c>
      <c r="AL11" s="147" t="str">
        <f t="shared" ca="1" si="7"/>
        <v/>
      </c>
      <c r="AM11" s="80">
        <f t="shared" ca="1" si="8"/>
        <v>0</v>
      </c>
    </row>
    <row r="12" spans="2:42" ht="22.5" customHeight="1">
      <c r="B12" s="78">
        <f t="shared" si="5"/>
        <v>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97" t="str">
        <f t="shared" ca="1" si="0"/>
        <v/>
      </c>
      <c r="AF12" s="97" t="str">
        <f t="shared" ca="1" si="1"/>
        <v/>
      </c>
      <c r="AG12" s="97" t="str">
        <f t="shared" ca="1" si="2"/>
        <v/>
      </c>
      <c r="AH12" s="97" t="str">
        <f t="shared" ca="1" si="3"/>
        <v/>
      </c>
      <c r="AI12" s="97" t="str">
        <f t="shared" ca="1" si="4"/>
        <v/>
      </c>
      <c r="AJ12" s="97" t="str">
        <f ca="1">IF(AM12&gt;0,申請書!$X$14,"")</f>
        <v/>
      </c>
      <c r="AK12" s="80" t="str">
        <f t="shared" ca="1" si="6"/>
        <v/>
      </c>
      <c r="AL12" s="147" t="str">
        <f t="shared" ca="1" si="7"/>
        <v/>
      </c>
      <c r="AM12" s="80">
        <f t="shared" ca="1" si="8"/>
        <v>0</v>
      </c>
    </row>
    <row r="13" spans="2:42" ht="22.5" customHeight="1">
      <c r="B13" s="78">
        <f t="shared" si="5"/>
        <v>8</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97" t="str">
        <f t="shared" ca="1" si="0"/>
        <v/>
      </c>
      <c r="AF13" s="97" t="str">
        <f t="shared" ca="1" si="1"/>
        <v/>
      </c>
      <c r="AG13" s="97" t="str">
        <f t="shared" ca="1" si="2"/>
        <v/>
      </c>
      <c r="AH13" s="97" t="str">
        <f t="shared" ca="1" si="3"/>
        <v/>
      </c>
      <c r="AI13" s="97" t="str">
        <f t="shared" ca="1" si="4"/>
        <v/>
      </c>
      <c r="AJ13" s="97" t="str">
        <f ca="1">IF(AM13&gt;0,申請書!$X$14,"")</f>
        <v/>
      </c>
      <c r="AK13" s="80" t="str">
        <f t="shared" ca="1" si="6"/>
        <v/>
      </c>
      <c r="AL13" s="147" t="str">
        <f t="shared" ca="1" si="7"/>
        <v/>
      </c>
      <c r="AM13" s="80">
        <f t="shared" ca="1" si="8"/>
        <v>0</v>
      </c>
    </row>
    <row r="14" spans="2:42" ht="22.5" customHeight="1">
      <c r="B14" s="78">
        <f t="shared" si="5"/>
        <v>9</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97" t="str">
        <f t="shared" ca="1" si="0"/>
        <v/>
      </c>
      <c r="AF14" s="97" t="str">
        <f t="shared" ca="1" si="1"/>
        <v/>
      </c>
      <c r="AG14" s="97" t="str">
        <f t="shared" ca="1" si="2"/>
        <v/>
      </c>
      <c r="AH14" s="97" t="str">
        <f t="shared" ca="1" si="3"/>
        <v/>
      </c>
      <c r="AI14" s="97" t="str">
        <f t="shared" ca="1" si="4"/>
        <v/>
      </c>
      <c r="AJ14" s="97" t="str">
        <f ca="1">IF(AM14&gt;0,申請書!$X$14,"")</f>
        <v/>
      </c>
      <c r="AK14" s="80" t="str">
        <f t="shared" ca="1" si="6"/>
        <v/>
      </c>
      <c r="AL14" s="147" t="str">
        <f t="shared" ca="1" si="7"/>
        <v/>
      </c>
      <c r="AM14" s="80">
        <f t="shared" ca="1" si="8"/>
        <v>0</v>
      </c>
    </row>
    <row r="15" spans="2:42" ht="22.5" customHeight="1">
      <c r="B15" s="78">
        <f t="shared" si="5"/>
        <v>10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97" t="str">
        <f t="shared" ca="1" si="0"/>
        <v/>
      </c>
      <c r="AF15" s="97" t="str">
        <f t="shared" ca="1" si="1"/>
        <v/>
      </c>
      <c r="AG15" s="97" t="str">
        <f t="shared" ca="1" si="2"/>
        <v/>
      </c>
      <c r="AH15" s="97" t="str">
        <f t="shared" ca="1" si="3"/>
        <v/>
      </c>
      <c r="AI15" s="97" t="str">
        <f t="shared" ca="1" si="4"/>
        <v/>
      </c>
      <c r="AJ15" s="97" t="str">
        <f ca="1">IF(AM15&gt;0,申請書!$X$14,"")</f>
        <v/>
      </c>
      <c r="AK15" s="80" t="str">
        <f t="shared" ca="1" si="6"/>
        <v/>
      </c>
      <c r="AL15" s="147" t="str">
        <f t="shared" ca="1" si="7"/>
        <v/>
      </c>
      <c r="AM15" s="80">
        <f t="shared" ca="1" si="8"/>
        <v>0</v>
      </c>
    </row>
    <row r="16" spans="2:42" ht="22.5" customHeight="1">
      <c r="B16" s="78">
        <f t="shared" si="5"/>
        <v>11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97" t="str">
        <f t="shared" ca="1" si="0"/>
        <v/>
      </c>
      <c r="AF16" s="97" t="str">
        <f t="shared" ca="1" si="1"/>
        <v/>
      </c>
      <c r="AG16" s="97" t="str">
        <f t="shared" ca="1" si="2"/>
        <v/>
      </c>
      <c r="AH16" s="97" t="str">
        <f t="shared" ca="1" si="3"/>
        <v/>
      </c>
      <c r="AI16" s="97" t="str">
        <f t="shared" ca="1" si="4"/>
        <v/>
      </c>
      <c r="AJ16" s="97" t="str">
        <f ca="1">IF(AM16&gt;0,申請書!$X$14,"")</f>
        <v/>
      </c>
      <c r="AK16" s="80" t="str">
        <f t="shared" ca="1" si="6"/>
        <v/>
      </c>
      <c r="AL16" s="147" t="str">
        <f t="shared" ca="1" si="7"/>
        <v/>
      </c>
      <c r="AM16" s="80">
        <f t="shared" ca="1" si="8"/>
        <v>0</v>
      </c>
    </row>
    <row r="17" spans="2:39" ht="22.5" customHeight="1">
      <c r="B17" s="78">
        <f t="shared" si="5"/>
        <v>12</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97" t="str">
        <f t="shared" ca="1" si="0"/>
        <v/>
      </c>
      <c r="AF17" s="97" t="str">
        <f t="shared" ca="1" si="1"/>
        <v/>
      </c>
      <c r="AG17" s="97" t="str">
        <f t="shared" ca="1" si="2"/>
        <v/>
      </c>
      <c r="AH17" s="97" t="str">
        <f t="shared" ca="1" si="3"/>
        <v/>
      </c>
      <c r="AI17" s="97" t="str">
        <f t="shared" ca="1" si="4"/>
        <v/>
      </c>
      <c r="AJ17" s="97" t="str">
        <f ca="1">IF(AM17&gt;0,申請書!$X$14,"")</f>
        <v/>
      </c>
      <c r="AK17" s="80" t="str">
        <f t="shared" ca="1" si="6"/>
        <v/>
      </c>
      <c r="AL17" s="147" t="str">
        <f t="shared" ca="1" si="7"/>
        <v/>
      </c>
      <c r="AM17" s="80">
        <f t="shared" ca="1" si="8"/>
        <v>0</v>
      </c>
    </row>
    <row r="18" spans="2:39" ht="22.5" customHeight="1">
      <c r="B18" s="78">
        <f t="shared" si="5"/>
        <v>13</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97" t="str">
        <f t="shared" ca="1" si="0"/>
        <v/>
      </c>
      <c r="AF18" s="97" t="str">
        <f t="shared" ca="1" si="1"/>
        <v/>
      </c>
      <c r="AG18" s="97" t="str">
        <f t="shared" ca="1" si="2"/>
        <v/>
      </c>
      <c r="AH18" s="97" t="str">
        <f t="shared" ca="1" si="3"/>
        <v/>
      </c>
      <c r="AI18" s="97" t="str">
        <f t="shared" ca="1" si="4"/>
        <v/>
      </c>
      <c r="AJ18" s="97" t="str">
        <f ca="1">IF(AM18&gt;0,申請書!$X$14,"")</f>
        <v/>
      </c>
      <c r="AK18" s="80" t="str">
        <f t="shared" ca="1" si="6"/>
        <v/>
      </c>
      <c r="AL18" s="147" t="str">
        <f t="shared" ca="1" si="7"/>
        <v/>
      </c>
      <c r="AM18" s="80">
        <f t="shared" ca="1" si="8"/>
        <v>0</v>
      </c>
    </row>
    <row r="19" spans="2:39" ht="22.5" customHeight="1">
      <c r="B19" s="78">
        <f t="shared" si="5"/>
        <v>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97" t="str">
        <f t="shared" ca="1" si="0"/>
        <v/>
      </c>
      <c r="AF19" s="97" t="str">
        <f t="shared" ca="1" si="1"/>
        <v/>
      </c>
      <c r="AG19" s="97" t="str">
        <f t="shared" ca="1" si="2"/>
        <v/>
      </c>
      <c r="AH19" s="97" t="str">
        <f t="shared" ca="1" si="3"/>
        <v/>
      </c>
      <c r="AI19" s="97" t="str">
        <f t="shared" ca="1" si="4"/>
        <v/>
      </c>
      <c r="AJ19" s="97" t="str">
        <f ca="1">IF(AM19&gt;0,申請書!$X$14,"")</f>
        <v/>
      </c>
      <c r="AK19" s="80" t="str">
        <f t="shared" ca="1" si="6"/>
        <v/>
      </c>
      <c r="AL19" s="147" t="str">
        <f t="shared" ca="1" si="7"/>
        <v/>
      </c>
      <c r="AM19" s="80">
        <f t="shared" ca="1" si="8"/>
        <v>0</v>
      </c>
    </row>
    <row r="20" spans="2:39" ht="22.5" customHeight="1">
      <c r="B20" s="78">
        <f t="shared" si="5"/>
        <v>15</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97" t="str">
        <f t="shared" ca="1" si="0"/>
        <v/>
      </c>
      <c r="AF20" s="97" t="str">
        <f t="shared" ca="1" si="1"/>
        <v/>
      </c>
      <c r="AG20" s="97" t="str">
        <f t="shared" ca="1" si="2"/>
        <v/>
      </c>
      <c r="AH20" s="97" t="str">
        <f t="shared" ca="1" si="3"/>
        <v/>
      </c>
      <c r="AI20" s="97" t="str">
        <f t="shared" ca="1" si="4"/>
        <v/>
      </c>
      <c r="AJ20" s="97" t="str">
        <f ca="1">IF(AM20&gt;0,申請書!$X$14,"")</f>
        <v/>
      </c>
      <c r="AK20" s="80" t="str">
        <f t="shared" ca="1" si="6"/>
        <v/>
      </c>
      <c r="AL20" s="147" t="str">
        <f t="shared" ca="1" si="7"/>
        <v/>
      </c>
      <c r="AM20" s="80">
        <f t="shared" ref="AM20:AM26" ca="1" si="9">SUM(AK20,AL20)</f>
        <v>0</v>
      </c>
    </row>
    <row r="21" spans="2:39" ht="22.5" customHeight="1">
      <c r="B21" s="78">
        <f t="shared" si="5"/>
        <v>16</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97" t="str">
        <f t="shared" ca="1" si="0"/>
        <v/>
      </c>
      <c r="AF21" s="97" t="str">
        <f t="shared" ca="1" si="1"/>
        <v/>
      </c>
      <c r="AG21" s="97" t="str">
        <f t="shared" ca="1" si="2"/>
        <v/>
      </c>
      <c r="AH21" s="97" t="str">
        <f t="shared" ca="1" si="3"/>
        <v/>
      </c>
      <c r="AI21" s="97" t="str">
        <f t="shared" ca="1" si="4"/>
        <v/>
      </c>
      <c r="AJ21" s="97" t="str">
        <f ca="1">IF(AM21&gt;0,申請書!$X$14,"")</f>
        <v/>
      </c>
      <c r="AK21" s="80" t="str">
        <f t="shared" ca="1" si="6"/>
        <v/>
      </c>
      <c r="AL21" s="147" t="str">
        <f t="shared" ca="1" si="7"/>
        <v/>
      </c>
      <c r="AM21" s="80">
        <f t="shared" ca="1" si="9"/>
        <v>0</v>
      </c>
    </row>
    <row r="22" spans="2:39" ht="22.5" customHeight="1">
      <c r="B22" s="78">
        <f t="shared" si="5"/>
        <v>17</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97" t="str">
        <f t="shared" ca="1" si="0"/>
        <v/>
      </c>
      <c r="AF22" s="97" t="str">
        <f t="shared" ca="1" si="1"/>
        <v/>
      </c>
      <c r="AG22" s="97" t="str">
        <f t="shared" ca="1" si="2"/>
        <v/>
      </c>
      <c r="AH22" s="97" t="str">
        <f t="shared" ca="1" si="3"/>
        <v/>
      </c>
      <c r="AI22" s="97" t="str">
        <f t="shared" ca="1" si="4"/>
        <v/>
      </c>
      <c r="AJ22" s="97" t="str">
        <f ca="1">IF(AM22&gt;0,申請書!$X$14,"")</f>
        <v/>
      </c>
      <c r="AK22" s="80" t="str">
        <f t="shared" ca="1" si="6"/>
        <v/>
      </c>
      <c r="AL22" s="147" t="str">
        <f t="shared" ca="1" si="7"/>
        <v/>
      </c>
      <c r="AM22" s="80">
        <f t="shared" ca="1" si="9"/>
        <v>0</v>
      </c>
    </row>
    <row r="23" spans="2:39" ht="22.5" customHeight="1">
      <c r="B23" s="78">
        <f t="shared" si="5"/>
        <v>18</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97" t="str">
        <f t="shared" ca="1" si="0"/>
        <v/>
      </c>
      <c r="AF23" s="97" t="str">
        <f t="shared" ca="1" si="1"/>
        <v/>
      </c>
      <c r="AG23" s="97" t="str">
        <f t="shared" ca="1" si="2"/>
        <v/>
      </c>
      <c r="AH23" s="97" t="str">
        <f t="shared" ca="1" si="3"/>
        <v/>
      </c>
      <c r="AI23" s="97" t="str">
        <f t="shared" ca="1" si="4"/>
        <v/>
      </c>
      <c r="AJ23" s="97" t="str">
        <f ca="1">IF(AM23&gt;0,申請書!$X$14,"")</f>
        <v/>
      </c>
      <c r="AK23" s="80" t="str">
        <f t="shared" ca="1" si="6"/>
        <v/>
      </c>
      <c r="AL23" s="147" t="str">
        <f t="shared" ca="1" si="7"/>
        <v/>
      </c>
      <c r="AM23" s="80">
        <f t="shared" ca="1" si="9"/>
        <v>0</v>
      </c>
    </row>
    <row r="24" spans="2:39" ht="22.5" customHeight="1">
      <c r="B24" s="78">
        <f t="shared" si="5"/>
        <v>19</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97" t="str">
        <f t="shared" ca="1" si="0"/>
        <v/>
      </c>
      <c r="AF24" s="97" t="str">
        <f t="shared" ca="1" si="1"/>
        <v/>
      </c>
      <c r="AG24" s="97" t="str">
        <f t="shared" ca="1" si="2"/>
        <v/>
      </c>
      <c r="AH24" s="97" t="str">
        <f t="shared" ca="1" si="3"/>
        <v/>
      </c>
      <c r="AI24" s="97" t="str">
        <f t="shared" ca="1" si="4"/>
        <v/>
      </c>
      <c r="AJ24" s="97" t="str">
        <f ca="1">IF(AM24&gt;0,申請書!$X$14,"")</f>
        <v/>
      </c>
      <c r="AK24" s="80" t="str">
        <f t="shared" ca="1" si="6"/>
        <v/>
      </c>
      <c r="AL24" s="147" t="str">
        <f t="shared" ca="1" si="7"/>
        <v/>
      </c>
      <c r="AM24" s="80">
        <f t="shared" ca="1" si="9"/>
        <v>0</v>
      </c>
    </row>
    <row r="25" spans="2:39" ht="22.5" customHeight="1">
      <c r="B25" s="78">
        <f t="shared" si="5"/>
        <v>20</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97" t="str">
        <f t="shared" ca="1" si="0"/>
        <v/>
      </c>
      <c r="AF25" s="97" t="str">
        <f t="shared" ca="1" si="1"/>
        <v/>
      </c>
      <c r="AG25" s="97" t="str">
        <f t="shared" ca="1" si="2"/>
        <v/>
      </c>
      <c r="AH25" s="97" t="str">
        <f t="shared" ca="1" si="3"/>
        <v/>
      </c>
      <c r="AI25" s="97" t="str">
        <f t="shared" ca="1" si="4"/>
        <v/>
      </c>
      <c r="AJ25" s="97" t="str">
        <f ca="1">IF(AM25&gt;0,申請書!$X$14,"")</f>
        <v/>
      </c>
      <c r="AK25" s="80" t="str">
        <f t="shared" ca="1" si="6"/>
        <v/>
      </c>
      <c r="AL25" s="147" t="str">
        <f t="shared" ca="1" si="7"/>
        <v/>
      </c>
      <c r="AM25" s="80">
        <f t="shared" ca="1" si="9"/>
        <v>0</v>
      </c>
    </row>
    <row r="26" spans="2:39" ht="22.5" customHeight="1">
      <c r="B26" s="78">
        <f t="shared" si="5"/>
        <v>21</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97" t="str">
        <f t="shared" ca="1" si="0"/>
        <v/>
      </c>
      <c r="AF26" s="97" t="str">
        <f t="shared" ca="1" si="1"/>
        <v/>
      </c>
      <c r="AG26" s="97" t="str">
        <f t="shared" ca="1" si="2"/>
        <v/>
      </c>
      <c r="AH26" s="97" t="str">
        <f t="shared" ca="1" si="3"/>
        <v/>
      </c>
      <c r="AI26" s="97" t="str">
        <f t="shared" ca="1" si="4"/>
        <v/>
      </c>
      <c r="AJ26" s="97" t="str">
        <f ca="1">IF(AM26&gt;0,申請書!$X$14,"")</f>
        <v/>
      </c>
      <c r="AK26" s="80" t="str">
        <f t="shared" ca="1" si="6"/>
        <v/>
      </c>
      <c r="AL26" s="147" t="str">
        <f t="shared" ca="1" si="7"/>
        <v/>
      </c>
      <c r="AM26" s="80">
        <f t="shared" ca="1" si="9"/>
        <v>0</v>
      </c>
    </row>
    <row r="27" spans="2:39" ht="22.5" customHeight="1">
      <c r="B27" s="78">
        <f t="shared" si="5"/>
        <v>22</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97" t="str">
        <f t="shared" ca="1" si="0"/>
        <v/>
      </c>
      <c r="AF27" s="97" t="str">
        <f t="shared" ca="1" si="1"/>
        <v/>
      </c>
      <c r="AG27" s="97" t="str">
        <f t="shared" ca="1" si="2"/>
        <v/>
      </c>
      <c r="AH27" s="97" t="str">
        <f t="shared" ca="1" si="3"/>
        <v/>
      </c>
      <c r="AI27" s="97" t="str">
        <f t="shared" ca="1" si="4"/>
        <v/>
      </c>
      <c r="AJ27" s="97" t="str">
        <f ca="1">IF(AM27&gt;0,申請書!$X$14,"")</f>
        <v/>
      </c>
      <c r="AK27" s="80" t="str">
        <f t="shared" ca="1" si="6"/>
        <v/>
      </c>
      <c r="AL27" s="147" t="str">
        <f t="shared" ca="1" si="7"/>
        <v/>
      </c>
      <c r="AM27" s="80">
        <f t="shared" ref="AM27:AM42" ca="1" si="10">SUM(AK27,AL27)</f>
        <v>0</v>
      </c>
    </row>
    <row r="28" spans="2:39" ht="22.5" customHeight="1">
      <c r="B28" s="78">
        <f t="shared" si="5"/>
        <v>23</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97" t="str">
        <f t="shared" ca="1" si="0"/>
        <v/>
      </c>
      <c r="AF28" s="97" t="str">
        <f t="shared" ca="1" si="1"/>
        <v/>
      </c>
      <c r="AG28" s="97" t="str">
        <f t="shared" ca="1" si="2"/>
        <v/>
      </c>
      <c r="AH28" s="97" t="str">
        <f t="shared" ca="1" si="3"/>
        <v/>
      </c>
      <c r="AI28" s="97" t="str">
        <f t="shared" ca="1" si="4"/>
        <v/>
      </c>
      <c r="AJ28" s="97" t="str">
        <f ca="1">IF(AM28&gt;0,申請書!$X$14,"")</f>
        <v/>
      </c>
      <c r="AK28" s="80" t="str">
        <f t="shared" ca="1" si="6"/>
        <v/>
      </c>
      <c r="AL28" s="147" t="str">
        <f t="shared" ca="1" si="7"/>
        <v/>
      </c>
      <c r="AM28" s="80">
        <f t="shared" ca="1" si="10"/>
        <v>0</v>
      </c>
    </row>
    <row r="29" spans="2:39" ht="22.5" customHeight="1">
      <c r="B29" s="78">
        <f t="shared" si="5"/>
        <v>24</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97" t="str">
        <f t="shared" ca="1" si="0"/>
        <v/>
      </c>
      <c r="AF29" s="97" t="str">
        <f t="shared" ca="1" si="1"/>
        <v/>
      </c>
      <c r="AG29" s="97" t="str">
        <f t="shared" ca="1" si="2"/>
        <v/>
      </c>
      <c r="AH29" s="97" t="str">
        <f t="shared" ca="1" si="3"/>
        <v/>
      </c>
      <c r="AI29" s="97" t="str">
        <f t="shared" ca="1" si="4"/>
        <v/>
      </c>
      <c r="AJ29" s="97" t="str">
        <f ca="1">IF(AM29&gt;0,申請書!$X$14,"")</f>
        <v/>
      </c>
      <c r="AK29" s="80" t="str">
        <f t="shared" ca="1" si="6"/>
        <v/>
      </c>
      <c r="AL29" s="147" t="str">
        <f t="shared" ca="1" si="7"/>
        <v/>
      </c>
      <c r="AM29" s="80">
        <f t="shared" ca="1" si="10"/>
        <v>0</v>
      </c>
    </row>
    <row r="30" spans="2:39" ht="22.5" customHeight="1">
      <c r="B30" s="78">
        <f t="shared" si="5"/>
        <v>25</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97" t="str">
        <f t="shared" ca="1" si="0"/>
        <v/>
      </c>
      <c r="AF30" s="97" t="str">
        <f t="shared" ca="1" si="1"/>
        <v/>
      </c>
      <c r="AG30" s="97" t="str">
        <f t="shared" ca="1" si="2"/>
        <v/>
      </c>
      <c r="AH30" s="97" t="str">
        <f t="shared" ca="1" si="3"/>
        <v/>
      </c>
      <c r="AI30" s="97" t="str">
        <f t="shared" ca="1" si="4"/>
        <v/>
      </c>
      <c r="AJ30" s="97" t="str">
        <f ca="1">IF(AM30&gt;0,申請書!$X$14,"")</f>
        <v/>
      </c>
      <c r="AK30" s="80" t="str">
        <f t="shared" ca="1" si="6"/>
        <v/>
      </c>
      <c r="AL30" s="147" t="str">
        <f t="shared" ca="1" si="7"/>
        <v/>
      </c>
      <c r="AM30" s="80">
        <f t="shared" ca="1" si="10"/>
        <v>0</v>
      </c>
    </row>
    <row r="31" spans="2:39" ht="22.5" customHeight="1">
      <c r="B31" s="78">
        <f t="shared" si="5"/>
        <v>26</v>
      </c>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97" t="str">
        <f t="shared" ca="1" si="0"/>
        <v/>
      </c>
      <c r="AF31" s="97" t="str">
        <f t="shared" ca="1" si="1"/>
        <v/>
      </c>
      <c r="AG31" s="97" t="str">
        <f t="shared" ca="1" si="2"/>
        <v/>
      </c>
      <c r="AH31" s="97" t="str">
        <f t="shared" ca="1" si="3"/>
        <v/>
      </c>
      <c r="AI31" s="97" t="str">
        <f t="shared" ca="1" si="4"/>
        <v/>
      </c>
      <c r="AJ31" s="97" t="str">
        <f ca="1">IF(AM31&gt;0,申請書!$X$14,"")</f>
        <v/>
      </c>
      <c r="AK31" s="80" t="str">
        <f t="shared" ca="1" si="6"/>
        <v/>
      </c>
      <c r="AL31" s="147" t="str">
        <f t="shared" ca="1" si="7"/>
        <v/>
      </c>
      <c r="AM31" s="80">
        <f t="shared" ca="1" si="10"/>
        <v>0</v>
      </c>
    </row>
    <row r="32" spans="2:39" ht="22.5" customHeight="1">
      <c r="B32" s="78">
        <f t="shared" si="5"/>
        <v>27</v>
      </c>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97" t="str">
        <f t="shared" ca="1" si="0"/>
        <v/>
      </c>
      <c r="AF32" s="97" t="str">
        <f t="shared" ca="1" si="1"/>
        <v/>
      </c>
      <c r="AG32" s="97" t="str">
        <f t="shared" ca="1" si="2"/>
        <v/>
      </c>
      <c r="AH32" s="97" t="str">
        <f t="shared" ca="1" si="3"/>
        <v/>
      </c>
      <c r="AI32" s="97" t="str">
        <f t="shared" ca="1" si="4"/>
        <v/>
      </c>
      <c r="AJ32" s="97" t="str">
        <f ca="1">IF(AM32&gt;0,申請書!$X$14,"")</f>
        <v/>
      </c>
      <c r="AK32" s="80" t="str">
        <f t="shared" ca="1" si="6"/>
        <v/>
      </c>
      <c r="AL32" s="147" t="str">
        <f t="shared" ca="1" si="7"/>
        <v/>
      </c>
      <c r="AM32" s="80">
        <f t="shared" ca="1" si="10"/>
        <v>0</v>
      </c>
    </row>
    <row r="33" spans="2:39" ht="22.5" customHeight="1">
      <c r="B33" s="78">
        <f t="shared" si="5"/>
        <v>28</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97" t="str">
        <f t="shared" ca="1" si="0"/>
        <v/>
      </c>
      <c r="AF33" s="97" t="str">
        <f t="shared" ca="1" si="1"/>
        <v/>
      </c>
      <c r="AG33" s="97" t="str">
        <f t="shared" ca="1" si="2"/>
        <v/>
      </c>
      <c r="AH33" s="97" t="str">
        <f t="shared" ca="1" si="3"/>
        <v/>
      </c>
      <c r="AI33" s="97" t="str">
        <f t="shared" ca="1" si="4"/>
        <v/>
      </c>
      <c r="AJ33" s="97" t="str">
        <f ca="1">IF(AM33&gt;0,申請書!$X$14,"")</f>
        <v/>
      </c>
      <c r="AK33" s="80" t="str">
        <f t="shared" ca="1" si="6"/>
        <v/>
      </c>
      <c r="AL33" s="147" t="str">
        <f t="shared" ca="1" si="7"/>
        <v/>
      </c>
      <c r="AM33" s="80">
        <f t="shared" ca="1" si="10"/>
        <v>0</v>
      </c>
    </row>
    <row r="34" spans="2:39" ht="22.5" customHeight="1">
      <c r="B34" s="78">
        <f t="shared" si="5"/>
        <v>29</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97" t="str">
        <f t="shared" ca="1" si="0"/>
        <v/>
      </c>
      <c r="AF34" s="97" t="str">
        <f t="shared" ca="1" si="1"/>
        <v/>
      </c>
      <c r="AG34" s="97" t="str">
        <f t="shared" ca="1" si="2"/>
        <v/>
      </c>
      <c r="AH34" s="97" t="str">
        <f t="shared" ca="1" si="3"/>
        <v/>
      </c>
      <c r="AI34" s="97" t="str">
        <f t="shared" ca="1" si="4"/>
        <v/>
      </c>
      <c r="AJ34" s="97" t="str">
        <f ca="1">IF(AM34&gt;0,申請書!$X$14,"")</f>
        <v/>
      </c>
      <c r="AK34" s="80" t="str">
        <f t="shared" ca="1" si="6"/>
        <v/>
      </c>
      <c r="AL34" s="147" t="str">
        <f t="shared" ca="1" si="7"/>
        <v/>
      </c>
      <c r="AM34" s="80">
        <f t="shared" ca="1" si="10"/>
        <v>0</v>
      </c>
    </row>
    <row r="35" spans="2:39" ht="22.5" customHeight="1">
      <c r="B35" s="78">
        <f t="shared" si="5"/>
        <v>30</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97" t="str">
        <f t="shared" ca="1" si="0"/>
        <v/>
      </c>
      <c r="AF35" s="97" t="str">
        <f t="shared" ca="1" si="1"/>
        <v/>
      </c>
      <c r="AG35" s="97" t="str">
        <f t="shared" ca="1" si="2"/>
        <v/>
      </c>
      <c r="AH35" s="97" t="str">
        <f t="shared" ca="1" si="3"/>
        <v/>
      </c>
      <c r="AI35" s="97" t="str">
        <f t="shared" ca="1" si="4"/>
        <v/>
      </c>
      <c r="AJ35" s="97" t="str">
        <f ca="1">IF(AM35&gt;0,申請書!$X$14,"")</f>
        <v/>
      </c>
      <c r="AK35" s="80" t="str">
        <f t="shared" ca="1" si="6"/>
        <v/>
      </c>
      <c r="AL35" s="147" t="str">
        <f t="shared" ca="1" si="7"/>
        <v/>
      </c>
      <c r="AM35" s="80">
        <f t="shared" ca="1" si="10"/>
        <v>0</v>
      </c>
    </row>
    <row r="36" spans="2:39" ht="22.5" customHeight="1">
      <c r="B36" s="78">
        <f t="shared" si="5"/>
        <v>31</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97" t="str">
        <f t="shared" ca="1" si="0"/>
        <v/>
      </c>
      <c r="AF36" s="97" t="str">
        <f t="shared" ca="1" si="1"/>
        <v/>
      </c>
      <c r="AG36" s="97" t="str">
        <f t="shared" ca="1" si="2"/>
        <v/>
      </c>
      <c r="AH36" s="97" t="str">
        <f t="shared" ca="1" si="3"/>
        <v/>
      </c>
      <c r="AI36" s="97" t="str">
        <f t="shared" ca="1" si="4"/>
        <v/>
      </c>
      <c r="AJ36" s="97" t="str">
        <f ca="1">IF(AM36&gt;0,申請書!$X$14,"")</f>
        <v/>
      </c>
      <c r="AK36" s="80" t="str">
        <f t="shared" ca="1" si="6"/>
        <v/>
      </c>
      <c r="AL36" s="147" t="str">
        <f t="shared" ca="1" si="7"/>
        <v/>
      </c>
      <c r="AM36" s="80">
        <f t="shared" ca="1" si="10"/>
        <v>0</v>
      </c>
    </row>
    <row r="37" spans="2:39" ht="22.5" customHeight="1">
      <c r="B37" s="78">
        <f t="shared" si="5"/>
        <v>32</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97" t="str">
        <f t="shared" ca="1" si="0"/>
        <v/>
      </c>
      <c r="AF37" s="97" t="str">
        <f t="shared" ca="1" si="1"/>
        <v/>
      </c>
      <c r="AG37" s="97" t="str">
        <f t="shared" ca="1" si="2"/>
        <v/>
      </c>
      <c r="AH37" s="97" t="str">
        <f t="shared" ca="1" si="3"/>
        <v/>
      </c>
      <c r="AI37" s="97" t="str">
        <f t="shared" ca="1" si="4"/>
        <v/>
      </c>
      <c r="AJ37" s="97" t="str">
        <f ca="1">IF(AM37&gt;0,申請書!$X$14,"")</f>
        <v/>
      </c>
      <c r="AK37" s="80" t="str">
        <f t="shared" ca="1" si="6"/>
        <v/>
      </c>
      <c r="AL37" s="147" t="str">
        <f t="shared" ca="1" si="7"/>
        <v/>
      </c>
      <c r="AM37" s="80">
        <f t="shared" ca="1" si="10"/>
        <v>0</v>
      </c>
    </row>
    <row r="38" spans="2:39" ht="22.5" customHeight="1">
      <c r="B38" s="78">
        <f t="shared" si="5"/>
        <v>33</v>
      </c>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97" t="str">
        <f t="shared" ca="1" si="0"/>
        <v/>
      </c>
      <c r="AF38" s="97" t="str">
        <f t="shared" ca="1" si="1"/>
        <v/>
      </c>
      <c r="AG38" s="97" t="str">
        <f t="shared" ca="1" si="2"/>
        <v/>
      </c>
      <c r="AH38" s="97" t="str">
        <f t="shared" ca="1" si="3"/>
        <v/>
      </c>
      <c r="AI38" s="97" t="str">
        <f t="shared" ca="1" si="4"/>
        <v/>
      </c>
      <c r="AJ38" s="97" t="str">
        <f ca="1">IF(AM38&gt;0,申請書!$X$14,"")</f>
        <v/>
      </c>
      <c r="AK38" s="80" t="str">
        <f t="shared" ca="1" si="6"/>
        <v/>
      </c>
      <c r="AL38" s="147" t="str">
        <f t="shared" ca="1" si="7"/>
        <v/>
      </c>
      <c r="AM38" s="80">
        <f t="shared" ca="1" si="10"/>
        <v>0</v>
      </c>
    </row>
    <row r="39" spans="2:39" ht="22.5" customHeight="1">
      <c r="B39" s="78">
        <f t="shared" si="5"/>
        <v>34</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97" t="str">
        <f t="shared" ca="1" si="0"/>
        <v/>
      </c>
      <c r="AF39" s="97" t="str">
        <f t="shared" ca="1" si="1"/>
        <v/>
      </c>
      <c r="AG39" s="97" t="str">
        <f t="shared" ca="1" si="2"/>
        <v/>
      </c>
      <c r="AH39" s="97" t="str">
        <f t="shared" ca="1" si="3"/>
        <v/>
      </c>
      <c r="AI39" s="97" t="str">
        <f t="shared" ca="1" si="4"/>
        <v/>
      </c>
      <c r="AJ39" s="97" t="str">
        <f ca="1">IF(AM39&gt;0,申請書!$X$14,"")</f>
        <v/>
      </c>
      <c r="AK39" s="80" t="str">
        <f t="shared" ca="1" si="6"/>
        <v/>
      </c>
      <c r="AL39" s="147" t="str">
        <f t="shared" ca="1" si="7"/>
        <v/>
      </c>
      <c r="AM39" s="80">
        <f t="shared" ca="1" si="10"/>
        <v>0</v>
      </c>
    </row>
    <row r="40" spans="2:39" ht="22.5" customHeight="1">
      <c r="B40" s="78">
        <f t="shared" si="5"/>
        <v>35</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97" t="str">
        <f t="shared" ca="1" si="0"/>
        <v/>
      </c>
      <c r="AF40" s="97" t="str">
        <f t="shared" ca="1" si="1"/>
        <v/>
      </c>
      <c r="AG40" s="97" t="str">
        <f t="shared" ca="1" si="2"/>
        <v/>
      </c>
      <c r="AH40" s="97" t="str">
        <f t="shared" ca="1" si="3"/>
        <v/>
      </c>
      <c r="AI40" s="97" t="str">
        <f t="shared" ca="1" si="4"/>
        <v/>
      </c>
      <c r="AJ40" s="97" t="str">
        <f ca="1">IF(AM40&gt;0,申請書!$X$14,"")</f>
        <v/>
      </c>
      <c r="AK40" s="80" t="str">
        <f t="shared" ca="1" si="6"/>
        <v/>
      </c>
      <c r="AL40" s="147" t="str">
        <f t="shared" ca="1" si="7"/>
        <v/>
      </c>
      <c r="AM40" s="80">
        <f t="shared" ca="1" si="10"/>
        <v>0</v>
      </c>
    </row>
    <row r="41" spans="2:39" ht="22.5" customHeight="1">
      <c r="B41" s="78">
        <f t="shared" si="5"/>
        <v>36</v>
      </c>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97" t="str">
        <f t="shared" ca="1" si="0"/>
        <v/>
      </c>
      <c r="AF41" s="97" t="str">
        <f t="shared" ca="1" si="1"/>
        <v/>
      </c>
      <c r="AG41" s="97" t="str">
        <f t="shared" ca="1" si="2"/>
        <v/>
      </c>
      <c r="AH41" s="97" t="str">
        <f t="shared" ca="1" si="3"/>
        <v/>
      </c>
      <c r="AI41" s="97" t="str">
        <f t="shared" ca="1" si="4"/>
        <v/>
      </c>
      <c r="AJ41" s="97" t="str">
        <f ca="1">IF(AM41&gt;0,申請書!$X$14,"")</f>
        <v/>
      </c>
      <c r="AK41" s="80" t="str">
        <f t="shared" ca="1" si="6"/>
        <v/>
      </c>
      <c r="AL41" s="147" t="str">
        <f t="shared" ca="1" si="7"/>
        <v/>
      </c>
      <c r="AM41" s="80">
        <f t="shared" ca="1" si="10"/>
        <v>0</v>
      </c>
    </row>
    <row r="42" spans="2:39" ht="22.5" customHeight="1">
      <c r="B42" s="78">
        <f t="shared" si="5"/>
        <v>37</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97" t="str">
        <f t="shared" ca="1" si="0"/>
        <v/>
      </c>
      <c r="AF42" s="97" t="str">
        <f t="shared" ca="1" si="1"/>
        <v/>
      </c>
      <c r="AG42" s="97" t="str">
        <f t="shared" ca="1" si="2"/>
        <v/>
      </c>
      <c r="AH42" s="97" t="str">
        <f t="shared" ca="1" si="3"/>
        <v/>
      </c>
      <c r="AI42" s="97" t="str">
        <f t="shared" ca="1" si="4"/>
        <v/>
      </c>
      <c r="AJ42" s="97" t="str">
        <f ca="1">IF(AM42&gt;0,申請書!$X$14,"")</f>
        <v/>
      </c>
      <c r="AK42" s="80" t="str">
        <f t="shared" ca="1" si="6"/>
        <v/>
      </c>
      <c r="AL42" s="147" t="str">
        <f t="shared" ca="1" si="7"/>
        <v/>
      </c>
      <c r="AM42" s="80">
        <f t="shared" ca="1" si="10"/>
        <v>0</v>
      </c>
    </row>
    <row r="43" spans="2:39" ht="22.5" customHeight="1">
      <c r="B43" s="78">
        <f t="shared" si="5"/>
        <v>38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97" t="str">
        <f t="shared" ca="1" si="0"/>
        <v/>
      </c>
      <c r="AF43" s="97" t="str">
        <f t="shared" ca="1" si="1"/>
        <v/>
      </c>
      <c r="AG43" s="97" t="str">
        <f t="shared" ca="1" si="2"/>
        <v/>
      </c>
      <c r="AH43" s="97" t="str">
        <f t="shared" ca="1" si="3"/>
        <v/>
      </c>
      <c r="AI43" s="97" t="str">
        <f t="shared" ca="1" si="4"/>
        <v/>
      </c>
      <c r="AJ43" s="97" t="str">
        <f ca="1">IF(AM43&gt;0,申請書!$X$14,"")</f>
        <v/>
      </c>
      <c r="AK43" s="80" t="str">
        <f t="shared" ca="1" si="6"/>
        <v/>
      </c>
      <c r="AL43" s="147" t="str">
        <f t="shared" ca="1" si="7"/>
        <v/>
      </c>
      <c r="AM43" s="80">
        <f t="shared" ref="AM43:AM97" ca="1" si="11">SUM(AK43,AL43)</f>
        <v>0</v>
      </c>
    </row>
    <row r="44" spans="2:39" ht="22.5" customHeight="1">
      <c r="B44" s="78">
        <f t="shared" si="5"/>
        <v>39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97" t="str">
        <f t="shared" ca="1" si="0"/>
        <v/>
      </c>
      <c r="AF44" s="97" t="str">
        <f t="shared" ca="1" si="1"/>
        <v/>
      </c>
      <c r="AG44" s="97" t="str">
        <f t="shared" ca="1" si="2"/>
        <v/>
      </c>
      <c r="AH44" s="97" t="str">
        <f t="shared" ca="1" si="3"/>
        <v/>
      </c>
      <c r="AI44" s="97" t="str">
        <f t="shared" ca="1" si="4"/>
        <v/>
      </c>
      <c r="AJ44" s="97" t="str">
        <f ca="1">IF(AM44&gt;0,申請書!$X$14,"")</f>
        <v/>
      </c>
      <c r="AK44" s="80" t="str">
        <f t="shared" ca="1" si="6"/>
        <v/>
      </c>
      <c r="AL44" s="147" t="str">
        <f t="shared" ca="1" si="7"/>
        <v/>
      </c>
      <c r="AM44" s="80">
        <f t="shared" ca="1" si="11"/>
        <v>0</v>
      </c>
    </row>
    <row r="45" spans="2:39" ht="22.5" customHeight="1">
      <c r="B45" s="78">
        <f t="shared" si="5"/>
        <v>40</v>
      </c>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97" t="str">
        <f t="shared" ca="1" si="0"/>
        <v/>
      </c>
      <c r="AF45" s="97" t="str">
        <f t="shared" ca="1" si="1"/>
        <v/>
      </c>
      <c r="AG45" s="97" t="str">
        <f t="shared" ca="1" si="2"/>
        <v/>
      </c>
      <c r="AH45" s="97" t="str">
        <f t="shared" ca="1" si="3"/>
        <v/>
      </c>
      <c r="AI45" s="97" t="str">
        <f t="shared" ca="1" si="4"/>
        <v/>
      </c>
      <c r="AJ45" s="97" t="str">
        <f ca="1">IF(AM45&gt;0,申請書!$X$14,"")</f>
        <v/>
      </c>
      <c r="AK45" s="80" t="str">
        <f t="shared" ca="1" si="6"/>
        <v/>
      </c>
      <c r="AL45" s="147" t="str">
        <f t="shared" ca="1" si="7"/>
        <v/>
      </c>
      <c r="AM45" s="80">
        <f t="shared" ca="1" si="11"/>
        <v>0</v>
      </c>
    </row>
    <row r="46" spans="2:39" ht="22.5" customHeight="1">
      <c r="B46" s="78">
        <f t="shared" si="5"/>
        <v>41</v>
      </c>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97" t="str">
        <f t="shared" ca="1" si="0"/>
        <v/>
      </c>
      <c r="AF46" s="97" t="str">
        <f t="shared" ca="1" si="1"/>
        <v/>
      </c>
      <c r="AG46" s="97" t="str">
        <f t="shared" ca="1" si="2"/>
        <v/>
      </c>
      <c r="AH46" s="97" t="str">
        <f t="shared" ca="1" si="3"/>
        <v/>
      </c>
      <c r="AI46" s="97" t="str">
        <f t="shared" ca="1" si="4"/>
        <v/>
      </c>
      <c r="AJ46" s="97" t="str">
        <f ca="1">IF(AM46&gt;0,申請書!$X$14,"")</f>
        <v/>
      </c>
      <c r="AK46" s="80" t="str">
        <f t="shared" ca="1" si="6"/>
        <v/>
      </c>
      <c r="AL46" s="147" t="str">
        <f t="shared" ca="1" si="7"/>
        <v/>
      </c>
      <c r="AM46" s="80">
        <f t="shared" ca="1" si="11"/>
        <v>0</v>
      </c>
    </row>
    <row r="47" spans="2:39" ht="22.5" customHeight="1">
      <c r="B47" s="78">
        <f t="shared" si="5"/>
        <v>42</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97" t="str">
        <f t="shared" ca="1" si="0"/>
        <v/>
      </c>
      <c r="AF47" s="97" t="str">
        <f t="shared" ca="1" si="1"/>
        <v/>
      </c>
      <c r="AG47" s="97" t="str">
        <f t="shared" ca="1" si="2"/>
        <v/>
      </c>
      <c r="AH47" s="97" t="str">
        <f t="shared" ca="1" si="3"/>
        <v/>
      </c>
      <c r="AI47" s="97" t="str">
        <f t="shared" ca="1" si="4"/>
        <v/>
      </c>
      <c r="AJ47" s="97" t="str">
        <f ca="1">IF(AM47&gt;0,申請書!$X$14,"")</f>
        <v/>
      </c>
      <c r="AK47" s="80" t="str">
        <f t="shared" ca="1" si="6"/>
        <v/>
      </c>
      <c r="AL47" s="147" t="str">
        <f t="shared" ca="1" si="7"/>
        <v/>
      </c>
      <c r="AM47" s="80">
        <f t="shared" ca="1" si="11"/>
        <v>0</v>
      </c>
    </row>
    <row r="48" spans="2:39" ht="22.5" customHeight="1">
      <c r="B48" s="78">
        <f t="shared" si="5"/>
        <v>43</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97" t="str">
        <f t="shared" ca="1" si="0"/>
        <v/>
      </c>
      <c r="AF48" s="97" t="str">
        <f t="shared" ca="1" si="1"/>
        <v/>
      </c>
      <c r="AG48" s="97" t="str">
        <f t="shared" ca="1" si="2"/>
        <v/>
      </c>
      <c r="AH48" s="97" t="str">
        <f t="shared" ca="1" si="3"/>
        <v/>
      </c>
      <c r="AI48" s="97" t="str">
        <f t="shared" ca="1" si="4"/>
        <v/>
      </c>
      <c r="AJ48" s="97" t="str">
        <f ca="1">IF(AM48&gt;0,申請書!$X$14,"")</f>
        <v/>
      </c>
      <c r="AK48" s="80" t="str">
        <f t="shared" ca="1" si="6"/>
        <v/>
      </c>
      <c r="AL48" s="147" t="str">
        <f t="shared" ca="1" si="7"/>
        <v/>
      </c>
      <c r="AM48" s="80">
        <f t="shared" ca="1" si="11"/>
        <v>0</v>
      </c>
    </row>
    <row r="49" spans="2:39" ht="22.5" customHeight="1">
      <c r="B49" s="78">
        <f t="shared" si="5"/>
        <v>44</v>
      </c>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97" t="str">
        <f t="shared" ca="1" si="0"/>
        <v/>
      </c>
      <c r="AF49" s="97" t="str">
        <f t="shared" ca="1" si="1"/>
        <v/>
      </c>
      <c r="AG49" s="97" t="str">
        <f t="shared" ca="1" si="2"/>
        <v/>
      </c>
      <c r="AH49" s="97" t="str">
        <f t="shared" ca="1" si="3"/>
        <v/>
      </c>
      <c r="AI49" s="97" t="str">
        <f t="shared" ca="1" si="4"/>
        <v/>
      </c>
      <c r="AJ49" s="97" t="str">
        <f ca="1">IF(AM49&gt;0,申請書!$X$14,"")</f>
        <v/>
      </c>
      <c r="AK49" s="80" t="str">
        <f t="shared" ca="1" si="6"/>
        <v/>
      </c>
      <c r="AL49" s="147" t="str">
        <f t="shared" ca="1" si="7"/>
        <v/>
      </c>
      <c r="AM49" s="80">
        <f t="shared" ca="1" si="11"/>
        <v>0</v>
      </c>
    </row>
    <row r="50" spans="2:39" ht="22.5" customHeight="1">
      <c r="B50" s="78">
        <f t="shared" si="5"/>
        <v>45</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97" t="str">
        <f t="shared" ca="1" si="0"/>
        <v/>
      </c>
      <c r="AF50" s="97" t="str">
        <f t="shared" ca="1" si="1"/>
        <v/>
      </c>
      <c r="AG50" s="97" t="str">
        <f t="shared" ca="1" si="2"/>
        <v/>
      </c>
      <c r="AH50" s="97" t="str">
        <f t="shared" ca="1" si="3"/>
        <v/>
      </c>
      <c r="AI50" s="97" t="str">
        <f t="shared" ca="1" si="4"/>
        <v/>
      </c>
      <c r="AJ50" s="97" t="str">
        <f ca="1">IF(AM50&gt;0,申請書!$X$14,"")</f>
        <v/>
      </c>
      <c r="AK50" s="80" t="str">
        <f t="shared" ca="1" si="6"/>
        <v/>
      </c>
      <c r="AL50" s="147" t="str">
        <f t="shared" ca="1" si="7"/>
        <v/>
      </c>
      <c r="AM50" s="80">
        <f t="shared" ca="1" si="11"/>
        <v>0</v>
      </c>
    </row>
    <row r="51" spans="2:39" ht="22.5" customHeight="1">
      <c r="B51" s="78">
        <f t="shared" si="5"/>
        <v>46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97" t="str">
        <f t="shared" ca="1" si="0"/>
        <v/>
      </c>
      <c r="AF51" s="97" t="str">
        <f t="shared" ca="1" si="1"/>
        <v/>
      </c>
      <c r="AG51" s="97" t="str">
        <f t="shared" ca="1" si="2"/>
        <v/>
      </c>
      <c r="AH51" s="97" t="str">
        <f t="shared" ca="1" si="3"/>
        <v/>
      </c>
      <c r="AI51" s="97" t="str">
        <f t="shared" ca="1" si="4"/>
        <v/>
      </c>
      <c r="AJ51" s="97" t="str">
        <f ca="1">IF(AM51&gt;0,申請書!$X$14,"")</f>
        <v/>
      </c>
      <c r="AK51" s="80" t="str">
        <f t="shared" ca="1" si="6"/>
        <v/>
      </c>
      <c r="AL51" s="147" t="str">
        <f t="shared" ca="1" si="7"/>
        <v/>
      </c>
      <c r="AM51" s="80">
        <f t="shared" ca="1" si="11"/>
        <v>0</v>
      </c>
    </row>
    <row r="52" spans="2:39" ht="22.5" customHeight="1">
      <c r="B52" s="78">
        <f t="shared" si="5"/>
        <v>47</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97" t="str">
        <f t="shared" ca="1" si="0"/>
        <v/>
      </c>
      <c r="AF52" s="97" t="str">
        <f t="shared" ca="1" si="1"/>
        <v/>
      </c>
      <c r="AG52" s="97" t="str">
        <f t="shared" ca="1" si="2"/>
        <v/>
      </c>
      <c r="AH52" s="97" t="str">
        <f t="shared" ca="1" si="3"/>
        <v/>
      </c>
      <c r="AI52" s="97" t="str">
        <f t="shared" ca="1" si="4"/>
        <v/>
      </c>
      <c r="AJ52" s="97" t="str">
        <f ca="1">IF(AM52&gt;0,申請書!$X$14,"")</f>
        <v/>
      </c>
      <c r="AK52" s="80" t="str">
        <f t="shared" ca="1" si="6"/>
        <v/>
      </c>
      <c r="AL52" s="147" t="str">
        <f t="shared" ca="1" si="7"/>
        <v/>
      </c>
      <c r="AM52" s="80">
        <f t="shared" ca="1" si="11"/>
        <v>0</v>
      </c>
    </row>
    <row r="53" spans="2:39" ht="22.5" customHeight="1">
      <c r="B53" s="78">
        <f t="shared" si="5"/>
        <v>48</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97" t="str">
        <f t="shared" ca="1" si="0"/>
        <v/>
      </c>
      <c r="AF53" s="97" t="str">
        <f t="shared" ca="1" si="1"/>
        <v/>
      </c>
      <c r="AG53" s="97" t="str">
        <f t="shared" ca="1" si="2"/>
        <v/>
      </c>
      <c r="AH53" s="97" t="str">
        <f t="shared" ca="1" si="3"/>
        <v/>
      </c>
      <c r="AI53" s="97" t="str">
        <f t="shared" ca="1" si="4"/>
        <v/>
      </c>
      <c r="AJ53" s="97" t="str">
        <f ca="1">IF(AM53&gt;0,申請書!$X$14,"")</f>
        <v/>
      </c>
      <c r="AK53" s="80" t="str">
        <f t="shared" ca="1" si="6"/>
        <v/>
      </c>
      <c r="AL53" s="147" t="str">
        <f t="shared" ca="1" si="7"/>
        <v/>
      </c>
      <c r="AM53" s="80">
        <f t="shared" ca="1" si="11"/>
        <v>0</v>
      </c>
    </row>
    <row r="54" spans="2:39" ht="22.5" customHeight="1">
      <c r="B54" s="78">
        <f t="shared" si="5"/>
        <v>49</v>
      </c>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97" t="str">
        <f t="shared" ca="1" si="0"/>
        <v/>
      </c>
      <c r="AF54" s="97" t="str">
        <f t="shared" ca="1" si="1"/>
        <v/>
      </c>
      <c r="AG54" s="97" t="str">
        <f t="shared" ca="1" si="2"/>
        <v/>
      </c>
      <c r="AH54" s="97" t="str">
        <f t="shared" ca="1" si="3"/>
        <v/>
      </c>
      <c r="AI54" s="97" t="str">
        <f t="shared" ca="1" si="4"/>
        <v/>
      </c>
      <c r="AJ54" s="97" t="str">
        <f ca="1">IF(AM54&gt;0,申請書!$X$14,"")</f>
        <v/>
      </c>
      <c r="AK54" s="80" t="str">
        <f t="shared" ca="1" si="6"/>
        <v/>
      </c>
      <c r="AL54" s="147" t="str">
        <f t="shared" ca="1" si="7"/>
        <v/>
      </c>
      <c r="AM54" s="80">
        <f t="shared" ca="1" si="11"/>
        <v>0</v>
      </c>
    </row>
    <row r="55" spans="2:39" ht="22.5" customHeight="1">
      <c r="B55" s="78">
        <f t="shared" si="5"/>
        <v>50</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97" t="str">
        <f t="shared" ca="1" si="0"/>
        <v/>
      </c>
      <c r="AF55" s="97" t="str">
        <f t="shared" ca="1" si="1"/>
        <v/>
      </c>
      <c r="AG55" s="97" t="str">
        <f t="shared" ca="1" si="2"/>
        <v/>
      </c>
      <c r="AH55" s="97" t="str">
        <f t="shared" ca="1" si="3"/>
        <v/>
      </c>
      <c r="AI55" s="97" t="str">
        <f t="shared" ca="1" si="4"/>
        <v/>
      </c>
      <c r="AJ55" s="97" t="str">
        <f ca="1">IF(AM55&gt;0,申請書!$X$14,"")</f>
        <v/>
      </c>
      <c r="AK55" s="80" t="str">
        <f t="shared" ca="1" si="6"/>
        <v/>
      </c>
      <c r="AL55" s="147" t="str">
        <f t="shared" ca="1" si="7"/>
        <v/>
      </c>
      <c r="AM55" s="80">
        <f t="shared" ca="1" si="11"/>
        <v>0</v>
      </c>
    </row>
    <row r="56" spans="2:39" ht="22.5" customHeight="1">
      <c r="B56" s="78">
        <f t="shared" si="5"/>
        <v>51</v>
      </c>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97" t="str">
        <f t="shared" ca="1" si="0"/>
        <v/>
      </c>
      <c r="AF56" s="97" t="str">
        <f t="shared" ca="1" si="1"/>
        <v/>
      </c>
      <c r="AG56" s="97" t="str">
        <f t="shared" ca="1" si="2"/>
        <v/>
      </c>
      <c r="AH56" s="97" t="str">
        <f t="shared" ca="1" si="3"/>
        <v/>
      </c>
      <c r="AI56" s="97" t="str">
        <f t="shared" ca="1" si="4"/>
        <v/>
      </c>
      <c r="AJ56" s="97" t="str">
        <f ca="1">IF(AM56&gt;0,申請書!$X$14,"")</f>
        <v/>
      </c>
      <c r="AK56" s="80" t="str">
        <f t="shared" ca="1" si="6"/>
        <v/>
      </c>
      <c r="AL56" s="147" t="str">
        <f t="shared" ca="1" si="7"/>
        <v/>
      </c>
      <c r="AM56" s="80">
        <f t="shared" ca="1" si="11"/>
        <v>0</v>
      </c>
    </row>
    <row r="57" spans="2:39" ht="22.5" customHeight="1">
      <c r="B57" s="78">
        <f t="shared" si="5"/>
        <v>52</v>
      </c>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97" t="str">
        <f t="shared" ca="1" si="0"/>
        <v/>
      </c>
      <c r="AF57" s="97" t="str">
        <f t="shared" ca="1" si="1"/>
        <v/>
      </c>
      <c r="AG57" s="97" t="str">
        <f t="shared" ca="1" si="2"/>
        <v/>
      </c>
      <c r="AH57" s="97" t="str">
        <f t="shared" ca="1" si="3"/>
        <v/>
      </c>
      <c r="AI57" s="97" t="str">
        <f t="shared" ca="1" si="4"/>
        <v/>
      </c>
      <c r="AJ57" s="97" t="str">
        <f ca="1">IF(AM57&gt;0,申請書!$X$14,"")</f>
        <v/>
      </c>
      <c r="AK57" s="80" t="str">
        <f t="shared" ca="1" si="6"/>
        <v/>
      </c>
      <c r="AL57" s="147" t="str">
        <f t="shared" ca="1" si="7"/>
        <v/>
      </c>
      <c r="AM57" s="80">
        <f t="shared" ca="1" si="11"/>
        <v>0</v>
      </c>
    </row>
    <row r="58" spans="2:39" ht="22.5" customHeight="1">
      <c r="B58" s="78">
        <f t="shared" si="5"/>
        <v>53</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97" t="str">
        <f t="shared" ca="1" si="0"/>
        <v/>
      </c>
      <c r="AF58" s="97" t="str">
        <f t="shared" ca="1" si="1"/>
        <v/>
      </c>
      <c r="AG58" s="97" t="str">
        <f t="shared" ca="1" si="2"/>
        <v/>
      </c>
      <c r="AH58" s="97" t="str">
        <f t="shared" ca="1" si="3"/>
        <v/>
      </c>
      <c r="AI58" s="97" t="str">
        <f t="shared" ca="1" si="4"/>
        <v/>
      </c>
      <c r="AJ58" s="97" t="str">
        <f ca="1">IF(AM58&gt;0,申請書!$X$14,"")</f>
        <v/>
      </c>
      <c r="AK58" s="80" t="str">
        <f t="shared" ca="1" si="6"/>
        <v/>
      </c>
      <c r="AL58" s="147" t="str">
        <f t="shared" ca="1" si="7"/>
        <v/>
      </c>
      <c r="AM58" s="80">
        <f t="shared" ca="1" si="11"/>
        <v>0</v>
      </c>
    </row>
    <row r="59" spans="2:39" ht="22.5" customHeight="1">
      <c r="B59" s="78">
        <f t="shared" si="5"/>
        <v>54</v>
      </c>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97" t="str">
        <f t="shared" ca="1" si="0"/>
        <v/>
      </c>
      <c r="AF59" s="97" t="str">
        <f t="shared" ca="1" si="1"/>
        <v/>
      </c>
      <c r="AG59" s="97" t="str">
        <f t="shared" ca="1" si="2"/>
        <v/>
      </c>
      <c r="AH59" s="97" t="str">
        <f t="shared" ca="1" si="3"/>
        <v/>
      </c>
      <c r="AI59" s="97" t="str">
        <f t="shared" ca="1" si="4"/>
        <v/>
      </c>
      <c r="AJ59" s="97" t="str">
        <f ca="1">IF(AM59&gt;0,申請書!$X$14,"")</f>
        <v/>
      </c>
      <c r="AK59" s="80" t="str">
        <f t="shared" ca="1" si="6"/>
        <v/>
      </c>
      <c r="AL59" s="147" t="str">
        <f t="shared" ca="1" si="7"/>
        <v/>
      </c>
      <c r="AM59" s="80">
        <f t="shared" ca="1" si="11"/>
        <v>0</v>
      </c>
    </row>
    <row r="60" spans="2:39" ht="22.5" customHeight="1">
      <c r="B60" s="78">
        <f t="shared" si="5"/>
        <v>55</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97" t="str">
        <f t="shared" ca="1" si="0"/>
        <v/>
      </c>
      <c r="AF60" s="97" t="str">
        <f t="shared" ca="1" si="1"/>
        <v/>
      </c>
      <c r="AG60" s="97" t="str">
        <f t="shared" ca="1" si="2"/>
        <v/>
      </c>
      <c r="AH60" s="97" t="str">
        <f t="shared" ca="1" si="3"/>
        <v/>
      </c>
      <c r="AI60" s="97" t="str">
        <f t="shared" ca="1" si="4"/>
        <v/>
      </c>
      <c r="AJ60" s="97" t="str">
        <f ca="1">IF(AM60&gt;0,申請書!$X$14,"")</f>
        <v/>
      </c>
      <c r="AK60" s="80" t="str">
        <f t="shared" ca="1" si="6"/>
        <v/>
      </c>
      <c r="AL60" s="147" t="str">
        <f t="shared" ca="1" si="7"/>
        <v/>
      </c>
      <c r="AM60" s="80">
        <f t="shared" ca="1" si="11"/>
        <v>0</v>
      </c>
    </row>
    <row r="61" spans="2:39" ht="22.5" customHeight="1">
      <c r="B61" s="78">
        <f t="shared" si="5"/>
        <v>56</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97" t="str">
        <f t="shared" ca="1" si="0"/>
        <v/>
      </c>
      <c r="AF61" s="97" t="str">
        <f t="shared" ca="1" si="1"/>
        <v/>
      </c>
      <c r="AG61" s="97" t="str">
        <f t="shared" ca="1" si="2"/>
        <v/>
      </c>
      <c r="AH61" s="97" t="str">
        <f t="shared" ca="1" si="3"/>
        <v/>
      </c>
      <c r="AI61" s="97" t="str">
        <f t="shared" ca="1" si="4"/>
        <v/>
      </c>
      <c r="AJ61" s="97" t="str">
        <f ca="1">IF(AM61&gt;0,申請書!$X$14,"")</f>
        <v/>
      </c>
      <c r="AK61" s="80" t="str">
        <f t="shared" ca="1" si="6"/>
        <v/>
      </c>
      <c r="AL61" s="147" t="str">
        <f t="shared" ca="1" si="7"/>
        <v/>
      </c>
      <c r="AM61" s="80">
        <f t="shared" ca="1" si="11"/>
        <v>0</v>
      </c>
    </row>
    <row r="62" spans="2:39" ht="22.5" customHeight="1">
      <c r="B62" s="78">
        <f t="shared" si="5"/>
        <v>57</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97" t="str">
        <f t="shared" ca="1" si="0"/>
        <v/>
      </c>
      <c r="AF62" s="97" t="str">
        <f t="shared" ca="1" si="1"/>
        <v/>
      </c>
      <c r="AG62" s="97" t="str">
        <f t="shared" ca="1" si="2"/>
        <v/>
      </c>
      <c r="AH62" s="97" t="str">
        <f t="shared" ca="1" si="3"/>
        <v/>
      </c>
      <c r="AI62" s="97" t="str">
        <f t="shared" ca="1" si="4"/>
        <v/>
      </c>
      <c r="AJ62" s="97" t="str">
        <f ca="1">IF(AM62&gt;0,申請書!$X$14,"")</f>
        <v/>
      </c>
      <c r="AK62" s="80" t="str">
        <f t="shared" ca="1" si="6"/>
        <v/>
      </c>
      <c r="AL62" s="147" t="str">
        <f t="shared" ca="1" si="7"/>
        <v/>
      </c>
      <c r="AM62" s="80">
        <f t="shared" ca="1" si="11"/>
        <v>0</v>
      </c>
    </row>
    <row r="63" spans="2:39" ht="22.5" customHeight="1">
      <c r="B63" s="78">
        <f t="shared" si="5"/>
        <v>58</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97" t="str">
        <f t="shared" ca="1" si="0"/>
        <v/>
      </c>
      <c r="AF63" s="97" t="str">
        <f t="shared" ca="1" si="1"/>
        <v/>
      </c>
      <c r="AG63" s="97" t="str">
        <f t="shared" ca="1" si="2"/>
        <v/>
      </c>
      <c r="AH63" s="97" t="str">
        <f t="shared" ca="1" si="3"/>
        <v/>
      </c>
      <c r="AI63" s="97" t="str">
        <f t="shared" ca="1" si="4"/>
        <v/>
      </c>
      <c r="AJ63" s="97" t="str">
        <f ca="1">IF(AM63&gt;0,申請書!$X$14,"")</f>
        <v/>
      </c>
      <c r="AK63" s="80" t="str">
        <f t="shared" ca="1" si="6"/>
        <v/>
      </c>
      <c r="AL63" s="147" t="str">
        <f t="shared" ca="1" si="7"/>
        <v/>
      </c>
      <c r="AM63" s="80">
        <f t="shared" ca="1" si="11"/>
        <v>0</v>
      </c>
    </row>
    <row r="64" spans="2:39" ht="22.5" customHeight="1">
      <c r="B64" s="78">
        <f t="shared" si="5"/>
        <v>59</v>
      </c>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97" t="str">
        <f t="shared" ca="1" si="0"/>
        <v/>
      </c>
      <c r="AF64" s="97" t="str">
        <f t="shared" ca="1" si="1"/>
        <v/>
      </c>
      <c r="AG64" s="97" t="str">
        <f t="shared" ca="1" si="2"/>
        <v/>
      </c>
      <c r="AH64" s="97" t="str">
        <f t="shared" ca="1" si="3"/>
        <v/>
      </c>
      <c r="AI64" s="97" t="str">
        <f t="shared" ca="1" si="4"/>
        <v/>
      </c>
      <c r="AJ64" s="97" t="str">
        <f ca="1">IF(AM64&gt;0,申請書!$X$14,"")</f>
        <v/>
      </c>
      <c r="AK64" s="80" t="str">
        <f t="shared" ca="1" si="6"/>
        <v/>
      </c>
      <c r="AL64" s="147" t="str">
        <f t="shared" ca="1" si="7"/>
        <v/>
      </c>
      <c r="AM64" s="80">
        <f t="shared" ca="1" si="11"/>
        <v>0</v>
      </c>
    </row>
    <row r="65" spans="2:39" ht="22.5" customHeight="1">
      <c r="B65" s="78">
        <f t="shared" si="5"/>
        <v>60</v>
      </c>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97" t="str">
        <f t="shared" ca="1" si="0"/>
        <v/>
      </c>
      <c r="AF65" s="97" t="str">
        <f t="shared" ca="1" si="1"/>
        <v/>
      </c>
      <c r="AG65" s="97" t="str">
        <f t="shared" ca="1" si="2"/>
        <v/>
      </c>
      <c r="AH65" s="97" t="str">
        <f t="shared" ca="1" si="3"/>
        <v/>
      </c>
      <c r="AI65" s="97" t="str">
        <f t="shared" ca="1" si="4"/>
        <v/>
      </c>
      <c r="AJ65" s="97" t="str">
        <f ca="1">IF(AM65&gt;0,申請書!$X$14,"")</f>
        <v/>
      </c>
      <c r="AK65" s="80" t="str">
        <f t="shared" ca="1" si="6"/>
        <v/>
      </c>
      <c r="AL65" s="147" t="str">
        <f t="shared" ca="1" si="7"/>
        <v/>
      </c>
      <c r="AM65" s="80">
        <f t="shared" ca="1" si="11"/>
        <v>0</v>
      </c>
    </row>
    <row r="66" spans="2:39" ht="22.5" customHeight="1">
      <c r="B66" s="78">
        <f t="shared" si="5"/>
        <v>61</v>
      </c>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97" t="str">
        <f t="shared" ca="1" si="0"/>
        <v/>
      </c>
      <c r="AF66" s="97" t="str">
        <f t="shared" ca="1" si="1"/>
        <v/>
      </c>
      <c r="AG66" s="97" t="str">
        <f t="shared" ca="1" si="2"/>
        <v/>
      </c>
      <c r="AH66" s="97" t="str">
        <f t="shared" ca="1" si="3"/>
        <v/>
      </c>
      <c r="AI66" s="97" t="str">
        <f t="shared" ca="1" si="4"/>
        <v/>
      </c>
      <c r="AJ66" s="97" t="str">
        <f ca="1">IF(AM66&gt;0,申請書!$X$14,"")</f>
        <v/>
      </c>
      <c r="AK66" s="80" t="str">
        <f t="shared" ca="1" si="6"/>
        <v/>
      </c>
      <c r="AL66" s="147" t="str">
        <f t="shared" ca="1" si="7"/>
        <v/>
      </c>
      <c r="AM66" s="80">
        <f t="shared" ca="1" si="11"/>
        <v>0</v>
      </c>
    </row>
    <row r="67" spans="2:39" ht="22.5" customHeight="1">
      <c r="B67" s="78">
        <f t="shared" si="5"/>
        <v>62</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97" t="str">
        <f t="shared" ca="1" si="0"/>
        <v/>
      </c>
      <c r="AF67" s="97" t="str">
        <f t="shared" ca="1" si="1"/>
        <v/>
      </c>
      <c r="AG67" s="97" t="str">
        <f t="shared" ca="1" si="2"/>
        <v/>
      </c>
      <c r="AH67" s="97" t="str">
        <f t="shared" ca="1" si="3"/>
        <v/>
      </c>
      <c r="AI67" s="97" t="str">
        <f t="shared" ca="1" si="4"/>
        <v/>
      </c>
      <c r="AJ67" s="97" t="str">
        <f ca="1">IF(AM67&gt;0,申請書!$X$14,"")</f>
        <v/>
      </c>
      <c r="AK67" s="80" t="str">
        <f t="shared" ca="1" si="6"/>
        <v/>
      </c>
      <c r="AL67" s="147" t="str">
        <f t="shared" ca="1" si="7"/>
        <v/>
      </c>
      <c r="AM67" s="80">
        <f t="shared" ca="1" si="11"/>
        <v>0</v>
      </c>
    </row>
    <row r="68" spans="2:39" ht="22.5" customHeight="1">
      <c r="B68" s="78">
        <f t="shared" si="5"/>
        <v>63</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97" t="str">
        <f t="shared" ca="1" si="0"/>
        <v/>
      </c>
      <c r="AF68" s="97" t="str">
        <f t="shared" ca="1" si="1"/>
        <v/>
      </c>
      <c r="AG68" s="97" t="str">
        <f t="shared" ca="1" si="2"/>
        <v/>
      </c>
      <c r="AH68" s="97" t="str">
        <f t="shared" ca="1" si="3"/>
        <v/>
      </c>
      <c r="AI68" s="97" t="str">
        <f t="shared" ca="1" si="4"/>
        <v/>
      </c>
      <c r="AJ68" s="97" t="str">
        <f ca="1">IF(AM68&gt;0,申請書!$X$14,"")</f>
        <v/>
      </c>
      <c r="AK68" s="80" t="str">
        <f t="shared" ca="1" si="6"/>
        <v/>
      </c>
      <c r="AL68" s="147" t="str">
        <f t="shared" ca="1" si="7"/>
        <v/>
      </c>
      <c r="AM68" s="80">
        <f t="shared" ca="1" si="11"/>
        <v>0</v>
      </c>
    </row>
    <row r="69" spans="2:39" ht="22.5" customHeight="1">
      <c r="B69" s="78">
        <f t="shared" si="5"/>
        <v>64</v>
      </c>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97" t="str">
        <f t="shared" ca="1" si="0"/>
        <v/>
      </c>
      <c r="AF69" s="97" t="str">
        <f t="shared" ca="1" si="1"/>
        <v/>
      </c>
      <c r="AG69" s="97" t="str">
        <f t="shared" ca="1" si="2"/>
        <v/>
      </c>
      <c r="AH69" s="97" t="str">
        <f t="shared" ca="1" si="3"/>
        <v/>
      </c>
      <c r="AI69" s="97" t="str">
        <f t="shared" ca="1" si="4"/>
        <v/>
      </c>
      <c r="AJ69" s="97" t="str">
        <f ca="1">IF(AM69&gt;0,申請書!$X$14,"")</f>
        <v/>
      </c>
      <c r="AK69" s="80" t="str">
        <f t="shared" ca="1" si="6"/>
        <v/>
      </c>
      <c r="AL69" s="147" t="str">
        <f t="shared" ca="1" si="7"/>
        <v/>
      </c>
      <c r="AM69" s="80">
        <f t="shared" ca="1" si="11"/>
        <v>0</v>
      </c>
    </row>
    <row r="70" spans="2:39" ht="22.5" customHeight="1">
      <c r="B70" s="78">
        <f t="shared" si="5"/>
        <v>65</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97" t="str">
        <f t="shared" ref="AE70:AE105" ca="1" si="12">IFERROR(INDIRECT("個票"&amp;$B70&amp;"！$t$7"),"")</f>
        <v/>
      </c>
      <c r="AF70" s="97" t="str">
        <f t="shared" ref="AF70:AF105" ca="1" si="13">IFERROR(INDIRECT("個票"&amp;$B70&amp;"！$h$7"),"")</f>
        <v/>
      </c>
      <c r="AG70" s="97" t="str">
        <f t="shared" ref="AG70:AG105" ca="1" si="14">IFERROR(INDIRECT("個票"&amp;$B70&amp;"！$l$10"),"")</f>
        <v/>
      </c>
      <c r="AH70" s="97" t="str">
        <f t="shared" ref="AH70:AH105" ca="1" si="15">IFERROR(INDIRECT("個票"&amp;$B70&amp;"！$w$9"),"")</f>
        <v/>
      </c>
      <c r="AI70" s="97" t="str">
        <f t="shared" ref="AI70:AI105" ca="1" si="16">IFERROR(INDIRECT("個票"&amp;$B70&amp;"！$ｄ$9")&amp;INDIRECT("個票"&amp;$B70&amp;"！$ｈ$9"),"")</f>
        <v/>
      </c>
      <c r="AJ70" s="97" t="str">
        <f ca="1">IF(AM70&gt;0,申請書!$X$14,"")</f>
        <v/>
      </c>
      <c r="AK70" s="80" t="str">
        <f t="shared" ca="1" si="6"/>
        <v/>
      </c>
      <c r="AL70" s="147" t="str">
        <f t="shared" ca="1" si="7"/>
        <v/>
      </c>
      <c r="AM70" s="80">
        <f t="shared" ca="1" si="11"/>
        <v>0</v>
      </c>
    </row>
    <row r="71" spans="2:39" ht="22.5" customHeight="1">
      <c r="B71" s="78">
        <f t="shared" ref="B71:B105" si="17">ROW()-5</f>
        <v>66</v>
      </c>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97" t="str">
        <f t="shared" ca="1" si="12"/>
        <v/>
      </c>
      <c r="AF71" s="97" t="str">
        <f t="shared" ca="1" si="13"/>
        <v/>
      </c>
      <c r="AG71" s="97" t="str">
        <f t="shared" ca="1" si="14"/>
        <v/>
      </c>
      <c r="AH71" s="97" t="str">
        <f t="shared" ca="1" si="15"/>
        <v/>
      </c>
      <c r="AI71" s="97" t="str">
        <f t="shared" ca="1" si="16"/>
        <v/>
      </c>
      <c r="AJ71" s="97" t="str">
        <f ca="1">IF(AM71&gt;0,申請書!$X$14,"")</f>
        <v/>
      </c>
      <c r="AK71" s="80" t="str">
        <f t="shared" ref="AK71:AK105" ca="1" si="18">IFERROR(INDIRECT("個票"&amp;$B71&amp;"！$ai$25"),"")</f>
        <v/>
      </c>
      <c r="AL71" s="147" t="str">
        <f t="shared" ref="AL71:AL105" ca="1" si="19">IFERROR(INDIRECT("個票"&amp;$B71&amp;"！$ai$45"),"")</f>
        <v/>
      </c>
      <c r="AM71" s="80">
        <f t="shared" ca="1" si="11"/>
        <v>0</v>
      </c>
    </row>
    <row r="72" spans="2:39" ht="22.5" customHeight="1">
      <c r="B72" s="78">
        <f t="shared" si="17"/>
        <v>67</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97" t="str">
        <f t="shared" ca="1" si="12"/>
        <v/>
      </c>
      <c r="AF72" s="97" t="str">
        <f t="shared" ca="1" si="13"/>
        <v/>
      </c>
      <c r="AG72" s="97" t="str">
        <f t="shared" ca="1" si="14"/>
        <v/>
      </c>
      <c r="AH72" s="97" t="str">
        <f t="shared" ca="1" si="15"/>
        <v/>
      </c>
      <c r="AI72" s="97" t="str">
        <f t="shared" ca="1" si="16"/>
        <v/>
      </c>
      <c r="AJ72" s="97" t="str">
        <f ca="1">IF(AM72&gt;0,申請書!$X$14,"")</f>
        <v/>
      </c>
      <c r="AK72" s="80" t="str">
        <f t="shared" ca="1" si="18"/>
        <v/>
      </c>
      <c r="AL72" s="147" t="str">
        <f t="shared" ca="1" si="19"/>
        <v/>
      </c>
      <c r="AM72" s="80">
        <f t="shared" ca="1" si="11"/>
        <v>0</v>
      </c>
    </row>
    <row r="73" spans="2:39" ht="22.5" customHeight="1">
      <c r="B73" s="78">
        <f t="shared" si="17"/>
        <v>68</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97" t="str">
        <f t="shared" ca="1" si="12"/>
        <v/>
      </c>
      <c r="AF73" s="97" t="str">
        <f t="shared" ca="1" si="13"/>
        <v/>
      </c>
      <c r="AG73" s="97" t="str">
        <f t="shared" ca="1" si="14"/>
        <v/>
      </c>
      <c r="AH73" s="97" t="str">
        <f t="shared" ca="1" si="15"/>
        <v/>
      </c>
      <c r="AI73" s="97" t="str">
        <f t="shared" ca="1" si="16"/>
        <v/>
      </c>
      <c r="AJ73" s="97" t="str">
        <f ca="1">IF(AM73&gt;0,申請書!$X$14,"")</f>
        <v/>
      </c>
      <c r="AK73" s="80" t="str">
        <f t="shared" ca="1" si="18"/>
        <v/>
      </c>
      <c r="AL73" s="147" t="str">
        <f t="shared" ca="1" si="19"/>
        <v/>
      </c>
      <c r="AM73" s="80">
        <f t="shared" ca="1" si="11"/>
        <v>0</v>
      </c>
    </row>
    <row r="74" spans="2:39" ht="22.5" customHeight="1">
      <c r="B74" s="78">
        <f t="shared" si="17"/>
        <v>69</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97" t="str">
        <f t="shared" ca="1" si="12"/>
        <v/>
      </c>
      <c r="AF74" s="97" t="str">
        <f t="shared" ca="1" si="13"/>
        <v/>
      </c>
      <c r="AG74" s="97" t="str">
        <f t="shared" ca="1" si="14"/>
        <v/>
      </c>
      <c r="AH74" s="97" t="str">
        <f t="shared" ca="1" si="15"/>
        <v/>
      </c>
      <c r="AI74" s="97" t="str">
        <f t="shared" ca="1" si="16"/>
        <v/>
      </c>
      <c r="AJ74" s="97" t="str">
        <f ca="1">IF(AM74&gt;0,申請書!$X$14,"")</f>
        <v/>
      </c>
      <c r="AK74" s="80" t="str">
        <f t="shared" ca="1" si="18"/>
        <v/>
      </c>
      <c r="AL74" s="147" t="str">
        <f t="shared" ca="1" si="19"/>
        <v/>
      </c>
      <c r="AM74" s="80">
        <f t="shared" ca="1" si="11"/>
        <v>0</v>
      </c>
    </row>
    <row r="75" spans="2:39" ht="22.5" customHeight="1">
      <c r="B75" s="78">
        <f t="shared" si="17"/>
        <v>70</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97" t="str">
        <f t="shared" ca="1" si="12"/>
        <v/>
      </c>
      <c r="AF75" s="97" t="str">
        <f t="shared" ca="1" si="13"/>
        <v/>
      </c>
      <c r="AG75" s="97" t="str">
        <f t="shared" ca="1" si="14"/>
        <v/>
      </c>
      <c r="AH75" s="97" t="str">
        <f t="shared" ca="1" si="15"/>
        <v/>
      </c>
      <c r="AI75" s="97" t="str">
        <f t="shared" ca="1" si="16"/>
        <v/>
      </c>
      <c r="AJ75" s="97" t="str">
        <f ca="1">IF(AM75&gt;0,申請書!$X$14,"")</f>
        <v/>
      </c>
      <c r="AK75" s="80" t="str">
        <f t="shared" ca="1" si="18"/>
        <v/>
      </c>
      <c r="AL75" s="147" t="str">
        <f t="shared" ca="1" si="19"/>
        <v/>
      </c>
      <c r="AM75" s="80">
        <f t="shared" ca="1" si="11"/>
        <v>0</v>
      </c>
    </row>
    <row r="76" spans="2:39" ht="22.5" customHeight="1">
      <c r="B76" s="78">
        <f t="shared" si="17"/>
        <v>71</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97" t="str">
        <f t="shared" ca="1" si="12"/>
        <v/>
      </c>
      <c r="AF76" s="97" t="str">
        <f t="shared" ca="1" si="13"/>
        <v/>
      </c>
      <c r="AG76" s="97" t="str">
        <f t="shared" ca="1" si="14"/>
        <v/>
      </c>
      <c r="AH76" s="97" t="str">
        <f t="shared" ca="1" si="15"/>
        <v/>
      </c>
      <c r="AI76" s="97" t="str">
        <f t="shared" ca="1" si="16"/>
        <v/>
      </c>
      <c r="AJ76" s="97" t="str">
        <f ca="1">IF(AM76&gt;0,申請書!$X$14,"")</f>
        <v/>
      </c>
      <c r="AK76" s="80" t="str">
        <f t="shared" ca="1" si="18"/>
        <v/>
      </c>
      <c r="AL76" s="147" t="str">
        <f t="shared" ca="1" si="19"/>
        <v/>
      </c>
      <c r="AM76" s="80">
        <f t="shared" ca="1" si="11"/>
        <v>0</v>
      </c>
    </row>
    <row r="77" spans="2:39" ht="22.5" customHeight="1">
      <c r="B77" s="78">
        <f t="shared" si="17"/>
        <v>72</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97" t="str">
        <f t="shared" ca="1" si="12"/>
        <v/>
      </c>
      <c r="AF77" s="97" t="str">
        <f t="shared" ca="1" si="13"/>
        <v/>
      </c>
      <c r="AG77" s="97" t="str">
        <f t="shared" ca="1" si="14"/>
        <v/>
      </c>
      <c r="AH77" s="97" t="str">
        <f t="shared" ca="1" si="15"/>
        <v/>
      </c>
      <c r="AI77" s="97" t="str">
        <f t="shared" ca="1" si="16"/>
        <v/>
      </c>
      <c r="AJ77" s="97" t="str">
        <f ca="1">IF(AM77&gt;0,申請書!$X$14,"")</f>
        <v/>
      </c>
      <c r="AK77" s="80" t="str">
        <f t="shared" ca="1" si="18"/>
        <v/>
      </c>
      <c r="AL77" s="147" t="str">
        <f t="shared" ca="1" si="19"/>
        <v/>
      </c>
      <c r="AM77" s="80">
        <f t="shared" ca="1" si="11"/>
        <v>0</v>
      </c>
    </row>
    <row r="78" spans="2:39" ht="22.5" customHeight="1">
      <c r="B78" s="78">
        <f t="shared" si="17"/>
        <v>73</v>
      </c>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97" t="str">
        <f t="shared" ca="1" si="12"/>
        <v/>
      </c>
      <c r="AF78" s="97" t="str">
        <f t="shared" ca="1" si="13"/>
        <v/>
      </c>
      <c r="AG78" s="97" t="str">
        <f t="shared" ca="1" si="14"/>
        <v/>
      </c>
      <c r="AH78" s="97" t="str">
        <f t="shared" ca="1" si="15"/>
        <v/>
      </c>
      <c r="AI78" s="97" t="str">
        <f t="shared" ca="1" si="16"/>
        <v/>
      </c>
      <c r="AJ78" s="97" t="str">
        <f ca="1">IF(AM78&gt;0,申請書!$X$14,"")</f>
        <v/>
      </c>
      <c r="AK78" s="80" t="str">
        <f t="shared" ca="1" si="18"/>
        <v/>
      </c>
      <c r="AL78" s="147" t="str">
        <f t="shared" ca="1" si="19"/>
        <v/>
      </c>
      <c r="AM78" s="80">
        <f t="shared" ca="1" si="11"/>
        <v>0</v>
      </c>
    </row>
    <row r="79" spans="2:39" ht="22.5" customHeight="1">
      <c r="B79" s="78">
        <f t="shared" si="17"/>
        <v>74</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97" t="str">
        <f t="shared" ca="1" si="12"/>
        <v/>
      </c>
      <c r="AF79" s="97" t="str">
        <f t="shared" ca="1" si="13"/>
        <v/>
      </c>
      <c r="AG79" s="97" t="str">
        <f t="shared" ca="1" si="14"/>
        <v/>
      </c>
      <c r="AH79" s="97" t="str">
        <f t="shared" ca="1" si="15"/>
        <v/>
      </c>
      <c r="AI79" s="97" t="str">
        <f t="shared" ca="1" si="16"/>
        <v/>
      </c>
      <c r="AJ79" s="97" t="str">
        <f ca="1">IF(AM79&gt;0,申請書!$X$14,"")</f>
        <v/>
      </c>
      <c r="AK79" s="80" t="str">
        <f t="shared" ca="1" si="18"/>
        <v/>
      </c>
      <c r="AL79" s="147" t="str">
        <f t="shared" ca="1" si="19"/>
        <v/>
      </c>
      <c r="AM79" s="80">
        <f t="shared" ca="1" si="11"/>
        <v>0</v>
      </c>
    </row>
    <row r="80" spans="2:39" ht="22.5" customHeight="1">
      <c r="B80" s="78">
        <f t="shared" si="17"/>
        <v>75</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97" t="str">
        <f t="shared" ca="1" si="12"/>
        <v/>
      </c>
      <c r="AF80" s="97" t="str">
        <f t="shared" ca="1" si="13"/>
        <v/>
      </c>
      <c r="AG80" s="97" t="str">
        <f t="shared" ca="1" si="14"/>
        <v/>
      </c>
      <c r="AH80" s="97" t="str">
        <f t="shared" ca="1" si="15"/>
        <v/>
      </c>
      <c r="AI80" s="97" t="str">
        <f t="shared" ca="1" si="16"/>
        <v/>
      </c>
      <c r="AJ80" s="97" t="str">
        <f ca="1">IF(AM80&gt;0,申請書!$X$14,"")</f>
        <v/>
      </c>
      <c r="AK80" s="80" t="str">
        <f t="shared" ca="1" si="18"/>
        <v/>
      </c>
      <c r="AL80" s="147" t="str">
        <f t="shared" ca="1" si="19"/>
        <v/>
      </c>
      <c r="AM80" s="80">
        <f t="shared" ca="1" si="11"/>
        <v>0</v>
      </c>
    </row>
    <row r="81" spans="2:39" ht="22.5" customHeight="1">
      <c r="B81" s="78">
        <f t="shared" si="17"/>
        <v>76</v>
      </c>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97" t="str">
        <f t="shared" ca="1" si="12"/>
        <v/>
      </c>
      <c r="AF81" s="97" t="str">
        <f t="shared" ca="1" si="13"/>
        <v/>
      </c>
      <c r="AG81" s="97" t="str">
        <f t="shared" ca="1" si="14"/>
        <v/>
      </c>
      <c r="AH81" s="97" t="str">
        <f t="shared" ca="1" si="15"/>
        <v/>
      </c>
      <c r="AI81" s="97" t="str">
        <f t="shared" ca="1" si="16"/>
        <v/>
      </c>
      <c r="AJ81" s="97" t="str">
        <f ca="1">IF(AM81&gt;0,申請書!$X$14,"")</f>
        <v/>
      </c>
      <c r="AK81" s="80" t="str">
        <f t="shared" ca="1" si="18"/>
        <v/>
      </c>
      <c r="AL81" s="147" t="str">
        <f t="shared" ca="1" si="19"/>
        <v/>
      </c>
      <c r="AM81" s="80">
        <f t="shared" ca="1" si="11"/>
        <v>0</v>
      </c>
    </row>
    <row r="82" spans="2:39" ht="22.5" customHeight="1">
      <c r="B82" s="78">
        <f t="shared" si="17"/>
        <v>77</v>
      </c>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97" t="str">
        <f t="shared" ca="1" si="12"/>
        <v/>
      </c>
      <c r="AF82" s="97" t="str">
        <f t="shared" ca="1" si="13"/>
        <v/>
      </c>
      <c r="AG82" s="97" t="str">
        <f t="shared" ca="1" si="14"/>
        <v/>
      </c>
      <c r="AH82" s="97" t="str">
        <f t="shared" ca="1" si="15"/>
        <v/>
      </c>
      <c r="AI82" s="97" t="str">
        <f t="shared" ca="1" si="16"/>
        <v/>
      </c>
      <c r="AJ82" s="97" t="str">
        <f ca="1">IF(AM82&gt;0,申請書!$X$14,"")</f>
        <v/>
      </c>
      <c r="AK82" s="80" t="str">
        <f t="shared" ca="1" si="18"/>
        <v/>
      </c>
      <c r="AL82" s="147" t="str">
        <f t="shared" ca="1" si="19"/>
        <v/>
      </c>
      <c r="AM82" s="80">
        <f t="shared" ca="1" si="11"/>
        <v>0</v>
      </c>
    </row>
    <row r="83" spans="2:39" ht="22.5" customHeight="1">
      <c r="B83" s="78">
        <f t="shared" si="17"/>
        <v>78</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97" t="str">
        <f t="shared" ca="1" si="12"/>
        <v/>
      </c>
      <c r="AF83" s="97" t="str">
        <f t="shared" ca="1" si="13"/>
        <v/>
      </c>
      <c r="AG83" s="97" t="str">
        <f t="shared" ca="1" si="14"/>
        <v/>
      </c>
      <c r="AH83" s="97" t="str">
        <f t="shared" ca="1" si="15"/>
        <v/>
      </c>
      <c r="AI83" s="97" t="str">
        <f t="shared" ca="1" si="16"/>
        <v/>
      </c>
      <c r="AJ83" s="97" t="str">
        <f ca="1">IF(AM83&gt;0,申請書!$X$14,"")</f>
        <v/>
      </c>
      <c r="AK83" s="80" t="str">
        <f t="shared" ca="1" si="18"/>
        <v/>
      </c>
      <c r="AL83" s="147" t="str">
        <f t="shared" ca="1" si="19"/>
        <v/>
      </c>
      <c r="AM83" s="80">
        <f t="shared" ca="1" si="11"/>
        <v>0</v>
      </c>
    </row>
    <row r="84" spans="2:39" ht="22.5" customHeight="1">
      <c r="B84" s="78">
        <f t="shared" si="17"/>
        <v>79</v>
      </c>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97" t="str">
        <f t="shared" ca="1" si="12"/>
        <v/>
      </c>
      <c r="AF84" s="97" t="str">
        <f t="shared" ca="1" si="13"/>
        <v/>
      </c>
      <c r="AG84" s="97" t="str">
        <f t="shared" ca="1" si="14"/>
        <v/>
      </c>
      <c r="AH84" s="97" t="str">
        <f t="shared" ca="1" si="15"/>
        <v/>
      </c>
      <c r="AI84" s="97" t="str">
        <f t="shared" ca="1" si="16"/>
        <v/>
      </c>
      <c r="AJ84" s="97" t="str">
        <f ca="1">IF(AM84&gt;0,申請書!$X$14,"")</f>
        <v/>
      </c>
      <c r="AK84" s="80" t="str">
        <f t="shared" ca="1" si="18"/>
        <v/>
      </c>
      <c r="AL84" s="147" t="str">
        <f t="shared" ca="1" si="19"/>
        <v/>
      </c>
      <c r="AM84" s="80">
        <f t="shared" ca="1" si="11"/>
        <v>0</v>
      </c>
    </row>
    <row r="85" spans="2:39" ht="22.5" customHeight="1">
      <c r="B85" s="78">
        <f t="shared" si="17"/>
        <v>80</v>
      </c>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97" t="str">
        <f t="shared" ca="1" si="12"/>
        <v/>
      </c>
      <c r="AF85" s="97" t="str">
        <f t="shared" ca="1" si="13"/>
        <v/>
      </c>
      <c r="AG85" s="97" t="str">
        <f t="shared" ca="1" si="14"/>
        <v/>
      </c>
      <c r="AH85" s="97" t="str">
        <f t="shared" ca="1" si="15"/>
        <v/>
      </c>
      <c r="AI85" s="97" t="str">
        <f t="shared" ca="1" si="16"/>
        <v/>
      </c>
      <c r="AJ85" s="97" t="str">
        <f ca="1">IF(AM85&gt;0,申請書!$X$14,"")</f>
        <v/>
      </c>
      <c r="AK85" s="80" t="str">
        <f t="shared" ca="1" si="18"/>
        <v/>
      </c>
      <c r="AL85" s="147" t="str">
        <f t="shared" ca="1" si="19"/>
        <v/>
      </c>
      <c r="AM85" s="80">
        <f t="shared" ca="1" si="11"/>
        <v>0</v>
      </c>
    </row>
    <row r="86" spans="2:39" ht="22.5" customHeight="1">
      <c r="B86" s="78">
        <f t="shared" si="17"/>
        <v>81</v>
      </c>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97" t="str">
        <f t="shared" ca="1" si="12"/>
        <v/>
      </c>
      <c r="AF86" s="97" t="str">
        <f t="shared" ca="1" si="13"/>
        <v/>
      </c>
      <c r="AG86" s="97" t="str">
        <f t="shared" ca="1" si="14"/>
        <v/>
      </c>
      <c r="AH86" s="97" t="str">
        <f t="shared" ca="1" si="15"/>
        <v/>
      </c>
      <c r="AI86" s="97" t="str">
        <f t="shared" ca="1" si="16"/>
        <v/>
      </c>
      <c r="AJ86" s="97" t="str">
        <f ca="1">IF(AM86&gt;0,申請書!$X$14,"")</f>
        <v/>
      </c>
      <c r="AK86" s="80" t="str">
        <f t="shared" ca="1" si="18"/>
        <v/>
      </c>
      <c r="AL86" s="147" t="str">
        <f t="shared" ca="1" si="19"/>
        <v/>
      </c>
      <c r="AM86" s="80">
        <f t="shared" ca="1" si="11"/>
        <v>0</v>
      </c>
    </row>
    <row r="87" spans="2:39" ht="22.5" customHeight="1">
      <c r="B87" s="78">
        <f t="shared" si="17"/>
        <v>82</v>
      </c>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97" t="str">
        <f t="shared" ca="1" si="12"/>
        <v/>
      </c>
      <c r="AF87" s="97" t="str">
        <f t="shared" ca="1" si="13"/>
        <v/>
      </c>
      <c r="AG87" s="97" t="str">
        <f t="shared" ca="1" si="14"/>
        <v/>
      </c>
      <c r="AH87" s="97" t="str">
        <f t="shared" ca="1" si="15"/>
        <v/>
      </c>
      <c r="AI87" s="97" t="str">
        <f t="shared" ca="1" si="16"/>
        <v/>
      </c>
      <c r="AJ87" s="97" t="str">
        <f ca="1">IF(AM87&gt;0,申請書!$X$14,"")</f>
        <v/>
      </c>
      <c r="AK87" s="80" t="str">
        <f t="shared" ca="1" si="18"/>
        <v/>
      </c>
      <c r="AL87" s="147" t="str">
        <f t="shared" ca="1" si="19"/>
        <v/>
      </c>
      <c r="AM87" s="80">
        <f t="shared" ca="1" si="11"/>
        <v>0</v>
      </c>
    </row>
    <row r="88" spans="2:39" ht="22.5" customHeight="1">
      <c r="B88" s="78">
        <f t="shared" si="17"/>
        <v>83</v>
      </c>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97" t="str">
        <f t="shared" ca="1" si="12"/>
        <v/>
      </c>
      <c r="AF88" s="97" t="str">
        <f t="shared" ca="1" si="13"/>
        <v/>
      </c>
      <c r="AG88" s="97" t="str">
        <f t="shared" ca="1" si="14"/>
        <v/>
      </c>
      <c r="AH88" s="97" t="str">
        <f t="shared" ca="1" si="15"/>
        <v/>
      </c>
      <c r="AI88" s="97" t="str">
        <f t="shared" ca="1" si="16"/>
        <v/>
      </c>
      <c r="AJ88" s="97" t="str">
        <f ca="1">IF(AM88&gt;0,申請書!$X$14,"")</f>
        <v/>
      </c>
      <c r="AK88" s="80" t="str">
        <f t="shared" ca="1" si="18"/>
        <v/>
      </c>
      <c r="AL88" s="147" t="str">
        <f t="shared" ca="1" si="19"/>
        <v/>
      </c>
      <c r="AM88" s="80">
        <f t="shared" ca="1" si="11"/>
        <v>0</v>
      </c>
    </row>
    <row r="89" spans="2:39" ht="22.5" customHeight="1">
      <c r="B89" s="78">
        <f t="shared" si="17"/>
        <v>84</v>
      </c>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97" t="str">
        <f t="shared" ca="1" si="12"/>
        <v/>
      </c>
      <c r="AF89" s="97" t="str">
        <f t="shared" ca="1" si="13"/>
        <v/>
      </c>
      <c r="AG89" s="97" t="str">
        <f t="shared" ca="1" si="14"/>
        <v/>
      </c>
      <c r="AH89" s="97" t="str">
        <f t="shared" ca="1" si="15"/>
        <v/>
      </c>
      <c r="AI89" s="97" t="str">
        <f t="shared" ca="1" si="16"/>
        <v/>
      </c>
      <c r="AJ89" s="97" t="str">
        <f ca="1">IF(AM89&gt;0,申請書!$X$14,"")</f>
        <v/>
      </c>
      <c r="AK89" s="80" t="str">
        <f t="shared" ca="1" si="18"/>
        <v/>
      </c>
      <c r="AL89" s="147" t="str">
        <f t="shared" ca="1" si="19"/>
        <v/>
      </c>
      <c r="AM89" s="80">
        <f t="shared" ca="1" si="11"/>
        <v>0</v>
      </c>
    </row>
    <row r="90" spans="2:39" ht="22.5" customHeight="1">
      <c r="B90" s="78">
        <f t="shared" si="17"/>
        <v>85</v>
      </c>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97" t="str">
        <f t="shared" ca="1" si="12"/>
        <v/>
      </c>
      <c r="AF90" s="97" t="str">
        <f t="shared" ca="1" si="13"/>
        <v/>
      </c>
      <c r="AG90" s="97" t="str">
        <f t="shared" ca="1" si="14"/>
        <v/>
      </c>
      <c r="AH90" s="97" t="str">
        <f t="shared" ca="1" si="15"/>
        <v/>
      </c>
      <c r="AI90" s="97" t="str">
        <f t="shared" ca="1" si="16"/>
        <v/>
      </c>
      <c r="AJ90" s="97" t="str">
        <f ca="1">IF(AM90&gt;0,申請書!$X$14,"")</f>
        <v/>
      </c>
      <c r="AK90" s="80" t="str">
        <f t="shared" ca="1" si="18"/>
        <v/>
      </c>
      <c r="AL90" s="147" t="str">
        <f t="shared" ca="1" si="19"/>
        <v/>
      </c>
      <c r="AM90" s="80">
        <f t="shared" ca="1" si="11"/>
        <v>0</v>
      </c>
    </row>
    <row r="91" spans="2:39" ht="22.5" customHeight="1">
      <c r="B91" s="78">
        <f t="shared" si="17"/>
        <v>86</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97" t="str">
        <f t="shared" ca="1" si="12"/>
        <v/>
      </c>
      <c r="AF91" s="97" t="str">
        <f t="shared" ca="1" si="13"/>
        <v/>
      </c>
      <c r="AG91" s="97" t="str">
        <f t="shared" ca="1" si="14"/>
        <v/>
      </c>
      <c r="AH91" s="97" t="str">
        <f t="shared" ca="1" si="15"/>
        <v/>
      </c>
      <c r="AI91" s="97" t="str">
        <f t="shared" ca="1" si="16"/>
        <v/>
      </c>
      <c r="AJ91" s="97" t="str">
        <f ca="1">IF(AM91&gt;0,申請書!$X$14,"")</f>
        <v/>
      </c>
      <c r="AK91" s="80" t="str">
        <f t="shared" ca="1" si="18"/>
        <v/>
      </c>
      <c r="AL91" s="147" t="str">
        <f t="shared" ca="1" si="19"/>
        <v/>
      </c>
      <c r="AM91" s="80">
        <f t="shared" ca="1" si="11"/>
        <v>0</v>
      </c>
    </row>
    <row r="92" spans="2:39" ht="22.5" customHeight="1">
      <c r="B92" s="78">
        <f t="shared" si="17"/>
        <v>87</v>
      </c>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97" t="str">
        <f t="shared" ca="1" si="12"/>
        <v/>
      </c>
      <c r="AF92" s="97" t="str">
        <f t="shared" ca="1" si="13"/>
        <v/>
      </c>
      <c r="AG92" s="97" t="str">
        <f t="shared" ca="1" si="14"/>
        <v/>
      </c>
      <c r="AH92" s="97" t="str">
        <f t="shared" ca="1" si="15"/>
        <v/>
      </c>
      <c r="AI92" s="97" t="str">
        <f t="shared" ca="1" si="16"/>
        <v/>
      </c>
      <c r="AJ92" s="97" t="str">
        <f ca="1">IF(AM92&gt;0,申請書!$X$14,"")</f>
        <v/>
      </c>
      <c r="AK92" s="80" t="str">
        <f t="shared" ca="1" si="18"/>
        <v/>
      </c>
      <c r="AL92" s="147" t="str">
        <f t="shared" ca="1" si="19"/>
        <v/>
      </c>
      <c r="AM92" s="80">
        <f t="shared" ca="1" si="11"/>
        <v>0</v>
      </c>
    </row>
    <row r="93" spans="2:39" ht="22.5" customHeight="1">
      <c r="B93" s="78">
        <f t="shared" si="17"/>
        <v>88</v>
      </c>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97" t="str">
        <f t="shared" ca="1" si="12"/>
        <v/>
      </c>
      <c r="AF93" s="97" t="str">
        <f t="shared" ca="1" si="13"/>
        <v/>
      </c>
      <c r="AG93" s="97" t="str">
        <f t="shared" ca="1" si="14"/>
        <v/>
      </c>
      <c r="AH93" s="97" t="str">
        <f t="shared" ca="1" si="15"/>
        <v/>
      </c>
      <c r="AI93" s="97" t="str">
        <f t="shared" ca="1" si="16"/>
        <v/>
      </c>
      <c r="AJ93" s="97" t="str">
        <f ca="1">IF(AM93&gt;0,申請書!$X$14,"")</f>
        <v/>
      </c>
      <c r="AK93" s="80" t="str">
        <f t="shared" ca="1" si="18"/>
        <v/>
      </c>
      <c r="AL93" s="147" t="str">
        <f t="shared" ca="1" si="19"/>
        <v/>
      </c>
      <c r="AM93" s="80">
        <f t="shared" ca="1" si="11"/>
        <v>0</v>
      </c>
    </row>
    <row r="94" spans="2:39" ht="22.5" customHeight="1">
      <c r="B94" s="78">
        <f t="shared" si="17"/>
        <v>89</v>
      </c>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97" t="str">
        <f t="shared" ca="1" si="12"/>
        <v/>
      </c>
      <c r="AF94" s="97" t="str">
        <f t="shared" ca="1" si="13"/>
        <v/>
      </c>
      <c r="AG94" s="97" t="str">
        <f t="shared" ca="1" si="14"/>
        <v/>
      </c>
      <c r="AH94" s="97" t="str">
        <f t="shared" ca="1" si="15"/>
        <v/>
      </c>
      <c r="AI94" s="97" t="str">
        <f t="shared" ca="1" si="16"/>
        <v/>
      </c>
      <c r="AJ94" s="97" t="str">
        <f ca="1">IF(AM94&gt;0,申請書!$X$14,"")</f>
        <v/>
      </c>
      <c r="AK94" s="80" t="str">
        <f t="shared" ca="1" si="18"/>
        <v/>
      </c>
      <c r="AL94" s="147" t="str">
        <f t="shared" ca="1" si="19"/>
        <v/>
      </c>
      <c r="AM94" s="80">
        <f t="shared" ca="1" si="11"/>
        <v>0</v>
      </c>
    </row>
    <row r="95" spans="2:39" ht="22.5" customHeight="1">
      <c r="B95" s="78">
        <f t="shared" si="17"/>
        <v>90</v>
      </c>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97" t="str">
        <f t="shared" ca="1" si="12"/>
        <v/>
      </c>
      <c r="AF95" s="97" t="str">
        <f t="shared" ca="1" si="13"/>
        <v/>
      </c>
      <c r="AG95" s="97" t="str">
        <f t="shared" ca="1" si="14"/>
        <v/>
      </c>
      <c r="AH95" s="97" t="str">
        <f t="shared" ca="1" si="15"/>
        <v/>
      </c>
      <c r="AI95" s="97" t="str">
        <f t="shared" ca="1" si="16"/>
        <v/>
      </c>
      <c r="AJ95" s="97" t="str">
        <f ca="1">IF(AM95&gt;0,申請書!$X$14,"")</f>
        <v/>
      </c>
      <c r="AK95" s="80" t="str">
        <f t="shared" ca="1" si="18"/>
        <v/>
      </c>
      <c r="AL95" s="147" t="str">
        <f t="shared" ca="1" si="19"/>
        <v/>
      </c>
      <c r="AM95" s="80">
        <f t="shared" ca="1" si="11"/>
        <v>0</v>
      </c>
    </row>
    <row r="96" spans="2:39" ht="22.5" customHeight="1">
      <c r="B96" s="78">
        <f t="shared" si="17"/>
        <v>91</v>
      </c>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97" t="str">
        <f t="shared" ca="1" si="12"/>
        <v/>
      </c>
      <c r="AF96" s="97" t="str">
        <f t="shared" ca="1" si="13"/>
        <v/>
      </c>
      <c r="AG96" s="97" t="str">
        <f t="shared" ca="1" si="14"/>
        <v/>
      </c>
      <c r="AH96" s="97" t="str">
        <f t="shared" ca="1" si="15"/>
        <v/>
      </c>
      <c r="AI96" s="97" t="str">
        <f t="shared" ca="1" si="16"/>
        <v/>
      </c>
      <c r="AJ96" s="97" t="str">
        <f ca="1">IF(AM96&gt;0,申請書!$X$14,"")</f>
        <v/>
      </c>
      <c r="AK96" s="80" t="str">
        <f t="shared" ca="1" si="18"/>
        <v/>
      </c>
      <c r="AL96" s="147" t="str">
        <f t="shared" ca="1" si="19"/>
        <v/>
      </c>
      <c r="AM96" s="80">
        <f t="shared" ca="1" si="11"/>
        <v>0</v>
      </c>
    </row>
    <row r="97" spans="2:39" ht="22.5" customHeight="1">
      <c r="B97" s="78">
        <f t="shared" si="17"/>
        <v>92</v>
      </c>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97" t="str">
        <f t="shared" ca="1" si="12"/>
        <v/>
      </c>
      <c r="AF97" s="97" t="str">
        <f t="shared" ca="1" si="13"/>
        <v/>
      </c>
      <c r="AG97" s="97" t="str">
        <f t="shared" ca="1" si="14"/>
        <v/>
      </c>
      <c r="AH97" s="97" t="str">
        <f t="shared" ca="1" si="15"/>
        <v/>
      </c>
      <c r="AI97" s="97" t="str">
        <f t="shared" ca="1" si="16"/>
        <v/>
      </c>
      <c r="AJ97" s="97" t="str">
        <f ca="1">IF(AM97&gt;0,申請書!$X$14,"")</f>
        <v/>
      </c>
      <c r="AK97" s="80" t="str">
        <f t="shared" ca="1" si="18"/>
        <v/>
      </c>
      <c r="AL97" s="147" t="str">
        <f t="shared" ca="1" si="19"/>
        <v/>
      </c>
      <c r="AM97" s="80">
        <f t="shared" ca="1" si="11"/>
        <v>0</v>
      </c>
    </row>
    <row r="98" spans="2:39" ht="22.5" customHeight="1">
      <c r="B98" s="78">
        <f t="shared" si="17"/>
        <v>93</v>
      </c>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97" t="str">
        <f t="shared" ca="1" si="12"/>
        <v/>
      </c>
      <c r="AF98" s="97" t="str">
        <f t="shared" ca="1" si="13"/>
        <v/>
      </c>
      <c r="AG98" s="97" t="str">
        <f t="shared" ca="1" si="14"/>
        <v/>
      </c>
      <c r="AH98" s="97" t="str">
        <f t="shared" ca="1" si="15"/>
        <v/>
      </c>
      <c r="AI98" s="97" t="str">
        <f t="shared" ca="1" si="16"/>
        <v/>
      </c>
      <c r="AJ98" s="97" t="str">
        <f ca="1">IF(AM98&gt;0,申請書!$X$14,"")</f>
        <v/>
      </c>
      <c r="AK98" s="80" t="str">
        <f t="shared" ca="1" si="18"/>
        <v/>
      </c>
      <c r="AL98" s="147" t="str">
        <f t="shared" ca="1" si="19"/>
        <v/>
      </c>
      <c r="AM98" s="80">
        <f t="shared" ref="AM98:AM104" ca="1" si="20">SUM(AK98,AL98)</f>
        <v>0</v>
      </c>
    </row>
    <row r="99" spans="2:39" ht="22.5" customHeight="1">
      <c r="B99" s="78">
        <f t="shared" si="17"/>
        <v>94</v>
      </c>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97" t="str">
        <f t="shared" ca="1" si="12"/>
        <v/>
      </c>
      <c r="AF99" s="97" t="str">
        <f t="shared" ca="1" si="13"/>
        <v/>
      </c>
      <c r="AG99" s="97" t="str">
        <f t="shared" ca="1" si="14"/>
        <v/>
      </c>
      <c r="AH99" s="97" t="str">
        <f t="shared" ca="1" si="15"/>
        <v/>
      </c>
      <c r="AI99" s="97" t="str">
        <f t="shared" ca="1" si="16"/>
        <v/>
      </c>
      <c r="AJ99" s="97" t="str">
        <f ca="1">IF(AM99&gt;0,申請書!$X$14,"")</f>
        <v/>
      </c>
      <c r="AK99" s="80" t="str">
        <f t="shared" ca="1" si="18"/>
        <v/>
      </c>
      <c r="AL99" s="147" t="str">
        <f t="shared" ca="1" si="19"/>
        <v/>
      </c>
      <c r="AM99" s="80">
        <f t="shared" ca="1" si="20"/>
        <v>0</v>
      </c>
    </row>
    <row r="100" spans="2:39" ht="22.5" customHeight="1">
      <c r="B100" s="78">
        <f t="shared" si="17"/>
        <v>95</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97" t="str">
        <f t="shared" ca="1" si="12"/>
        <v/>
      </c>
      <c r="AF100" s="97" t="str">
        <f t="shared" ca="1" si="13"/>
        <v/>
      </c>
      <c r="AG100" s="97" t="str">
        <f t="shared" ca="1" si="14"/>
        <v/>
      </c>
      <c r="AH100" s="97" t="str">
        <f t="shared" ca="1" si="15"/>
        <v/>
      </c>
      <c r="AI100" s="97" t="str">
        <f t="shared" ca="1" si="16"/>
        <v/>
      </c>
      <c r="AJ100" s="97" t="str">
        <f ca="1">IF(AM100&gt;0,申請書!$X$14,"")</f>
        <v/>
      </c>
      <c r="AK100" s="80" t="str">
        <f t="shared" ca="1" si="18"/>
        <v/>
      </c>
      <c r="AL100" s="147" t="str">
        <f t="shared" ca="1" si="19"/>
        <v/>
      </c>
      <c r="AM100" s="80">
        <f t="shared" ca="1" si="20"/>
        <v>0</v>
      </c>
    </row>
    <row r="101" spans="2:39" ht="22.5" customHeight="1">
      <c r="B101" s="78">
        <f t="shared" si="17"/>
        <v>96</v>
      </c>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97" t="str">
        <f t="shared" ca="1" si="12"/>
        <v/>
      </c>
      <c r="AF101" s="97" t="str">
        <f t="shared" ca="1" si="13"/>
        <v/>
      </c>
      <c r="AG101" s="97" t="str">
        <f t="shared" ca="1" si="14"/>
        <v/>
      </c>
      <c r="AH101" s="97" t="str">
        <f t="shared" ca="1" si="15"/>
        <v/>
      </c>
      <c r="AI101" s="97" t="str">
        <f t="shared" ca="1" si="16"/>
        <v/>
      </c>
      <c r="AJ101" s="97" t="str">
        <f ca="1">IF(AM101&gt;0,申請書!$X$14,"")</f>
        <v/>
      </c>
      <c r="AK101" s="80" t="str">
        <f t="shared" ca="1" si="18"/>
        <v/>
      </c>
      <c r="AL101" s="147" t="str">
        <f t="shared" ca="1" si="19"/>
        <v/>
      </c>
      <c r="AM101" s="80">
        <f t="shared" ca="1" si="20"/>
        <v>0</v>
      </c>
    </row>
    <row r="102" spans="2:39" ht="22.5" customHeight="1">
      <c r="B102" s="78">
        <f t="shared" si="17"/>
        <v>97</v>
      </c>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97" t="str">
        <f t="shared" ca="1" si="12"/>
        <v/>
      </c>
      <c r="AF102" s="97" t="str">
        <f t="shared" ca="1" si="13"/>
        <v/>
      </c>
      <c r="AG102" s="97" t="str">
        <f t="shared" ca="1" si="14"/>
        <v/>
      </c>
      <c r="AH102" s="97" t="str">
        <f t="shared" ca="1" si="15"/>
        <v/>
      </c>
      <c r="AI102" s="97" t="str">
        <f t="shared" ca="1" si="16"/>
        <v/>
      </c>
      <c r="AJ102" s="97" t="str">
        <f ca="1">IF(AM102&gt;0,申請書!$X$14,"")</f>
        <v/>
      </c>
      <c r="AK102" s="80" t="str">
        <f t="shared" ca="1" si="18"/>
        <v/>
      </c>
      <c r="AL102" s="147" t="str">
        <f t="shared" ca="1" si="19"/>
        <v/>
      </c>
      <c r="AM102" s="80">
        <f t="shared" ca="1" si="20"/>
        <v>0</v>
      </c>
    </row>
    <row r="103" spans="2:39" ht="22.5" customHeight="1">
      <c r="B103" s="78">
        <f t="shared" si="17"/>
        <v>98</v>
      </c>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97" t="str">
        <f t="shared" ca="1" si="12"/>
        <v/>
      </c>
      <c r="AF103" s="97" t="str">
        <f t="shared" ca="1" si="13"/>
        <v/>
      </c>
      <c r="AG103" s="97" t="str">
        <f t="shared" ca="1" si="14"/>
        <v/>
      </c>
      <c r="AH103" s="97" t="str">
        <f t="shared" ca="1" si="15"/>
        <v/>
      </c>
      <c r="AI103" s="97" t="str">
        <f t="shared" ca="1" si="16"/>
        <v/>
      </c>
      <c r="AJ103" s="97" t="str">
        <f ca="1">IF(AM103&gt;0,申請書!$X$14,"")</f>
        <v/>
      </c>
      <c r="AK103" s="80" t="str">
        <f t="shared" ca="1" si="18"/>
        <v/>
      </c>
      <c r="AL103" s="147" t="str">
        <f t="shared" ca="1" si="19"/>
        <v/>
      </c>
      <c r="AM103" s="80">
        <f t="shared" ca="1" si="20"/>
        <v>0</v>
      </c>
    </row>
    <row r="104" spans="2:39" ht="22.5" customHeight="1">
      <c r="B104" s="78">
        <f t="shared" si="17"/>
        <v>99</v>
      </c>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97" t="str">
        <f t="shared" ca="1" si="12"/>
        <v/>
      </c>
      <c r="AF104" s="97" t="str">
        <f t="shared" ca="1" si="13"/>
        <v/>
      </c>
      <c r="AG104" s="97" t="str">
        <f t="shared" ca="1" si="14"/>
        <v/>
      </c>
      <c r="AH104" s="97" t="str">
        <f t="shared" ca="1" si="15"/>
        <v/>
      </c>
      <c r="AI104" s="97" t="str">
        <f t="shared" ca="1" si="16"/>
        <v/>
      </c>
      <c r="AJ104" s="97" t="str">
        <f ca="1">IF(AM104&gt;0,申請書!$X$14,"")</f>
        <v/>
      </c>
      <c r="AK104" s="80" t="str">
        <f t="shared" ca="1" si="18"/>
        <v/>
      </c>
      <c r="AL104" s="147" t="str">
        <f t="shared" ca="1" si="19"/>
        <v/>
      </c>
      <c r="AM104" s="80">
        <f t="shared" ca="1" si="20"/>
        <v>0</v>
      </c>
    </row>
    <row r="105" spans="2:39" ht="22.5" customHeight="1">
      <c r="B105" s="78">
        <f t="shared" si="17"/>
        <v>100</v>
      </c>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97" t="str">
        <f t="shared" ca="1" si="12"/>
        <v/>
      </c>
      <c r="AF105" s="97" t="str">
        <f t="shared" ca="1" si="13"/>
        <v/>
      </c>
      <c r="AG105" s="97" t="str">
        <f t="shared" ca="1" si="14"/>
        <v/>
      </c>
      <c r="AH105" s="97" t="str">
        <f t="shared" ca="1" si="15"/>
        <v/>
      </c>
      <c r="AI105" s="97" t="str">
        <f t="shared" ca="1" si="16"/>
        <v/>
      </c>
      <c r="AJ105" s="97" t="str">
        <f ca="1">IF(AM105&gt;0,申請書!$X$14,"")</f>
        <v/>
      </c>
      <c r="AK105" s="80" t="str">
        <f t="shared" ca="1" si="18"/>
        <v/>
      </c>
      <c r="AL105" s="147" t="str">
        <f t="shared" ca="1" si="19"/>
        <v/>
      </c>
      <c r="AM105" s="80">
        <f t="shared" ref="AM105" ca="1" si="21">SUM(AK105,AL105)</f>
        <v>0</v>
      </c>
    </row>
  </sheetData>
  <mergeCells count="29">
    <mergeCell ref="AE2:AM2"/>
    <mergeCell ref="P2:AD2"/>
    <mergeCell ref="P3:P4"/>
    <mergeCell ref="Q3:X3"/>
    <mergeCell ref="B2:B4"/>
    <mergeCell ref="Y3:AD3"/>
    <mergeCell ref="C2:H2"/>
    <mergeCell ref="O3:O4"/>
    <mergeCell ref="L2:O2"/>
    <mergeCell ref="I3:I4"/>
    <mergeCell ref="I2:K2"/>
    <mergeCell ref="J3:J4"/>
    <mergeCell ref="K3:K4"/>
    <mergeCell ref="AJ3:AJ4"/>
    <mergeCell ref="AK3:AM3"/>
    <mergeCell ref="C3:C4"/>
    <mergeCell ref="D3:D4"/>
    <mergeCell ref="E3:E4"/>
    <mergeCell ref="G3:G4"/>
    <mergeCell ref="H3:H4"/>
    <mergeCell ref="L3:L4"/>
    <mergeCell ref="AI3:AI4"/>
    <mergeCell ref="N3:N4"/>
    <mergeCell ref="F3:F4"/>
    <mergeCell ref="M3:M4"/>
    <mergeCell ref="AE3:AE4"/>
    <mergeCell ref="AF3:AF4"/>
    <mergeCell ref="AG3:AG4"/>
    <mergeCell ref="AH3:AH4"/>
  </mergeCells>
  <phoneticPr fontId="4"/>
  <dataValidations count="1">
    <dataValidation type="list" allowBlank="1" showInputMessage="1" showErrorMessage="1" sqref="AG5:AG105" xr:uid="{04F8EF09-61BE-40A2-AF8E-86B1593F5192}">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38</v>
      </c>
      <c r="B1" s="8"/>
      <c r="C1" s="7" t="s">
        <v>39</v>
      </c>
      <c r="I1" s="7"/>
      <c r="J1" s="7"/>
    </row>
    <row r="2" spans="1:15" ht="27" customHeight="1">
      <c r="A2" s="10" t="s">
        <v>40</v>
      </c>
      <c r="B2" s="11"/>
      <c r="C2" s="12"/>
      <c r="D2" s="12"/>
      <c r="E2" s="12"/>
      <c r="F2" s="12"/>
      <c r="G2" s="12"/>
      <c r="H2" s="13"/>
      <c r="I2" s="475" t="s">
        <v>41</v>
      </c>
      <c r="J2" s="476"/>
    </row>
    <row r="3" spans="1:15" ht="30" customHeight="1">
      <c r="A3" s="14"/>
      <c r="B3" s="15"/>
      <c r="C3" s="16"/>
      <c r="D3" s="16"/>
      <c r="E3" s="16"/>
      <c r="F3" s="16"/>
      <c r="G3" s="17" t="s">
        <v>42</v>
      </c>
      <c r="H3" s="18"/>
    </row>
    <row r="4" spans="1:15" ht="71.25" customHeight="1">
      <c r="A4" s="19"/>
      <c r="B4" s="20"/>
      <c r="C4" s="458" t="s">
        <v>43</v>
      </c>
      <c r="D4" s="459"/>
      <c r="E4" s="459"/>
      <c r="F4" s="460"/>
      <c r="G4" s="477" t="s">
        <v>44</v>
      </c>
      <c r="H4" s="478"/>
    </row>
    <row r="5" spans="1:15" ht="18.95" customHeight="1">
      <c r="A5" s="21"/>
      <c r="B5" s="22"/>
      <c r="C5" s="453" t="s">
        <v>45</v>
      </c>
      <c r="D5" s="23">
        <v>1</v>
      </c>
      <c r="E5" s="448" t="s">
        <v>46</v>
      </c>
      <c r="F5" s="23" t="s">
        <v>47</v>
      </c>
      <c r="G5" s="24">
        <v>653</v>
      </c>
      <c r="H5" s="25" t="s">
        <v>48</v>
      </c>
      <c r="K5" s="26"/>
      <c r="L5" s="27"/>
      <c r="M5" s="26"/>
      <c r="N5" s="27"/>
      <c r="O5" s="28"/>
    </row>
    <row r="6" spans="1:15" ht="18.95" customHeight="1">
      <c r="A6" s="21"/>
      <c r="B6" s="22"/>
      <c r="C6" s="453"/>
      <c r="D6" s="23">
        <v>2</v>
      </c>
      <c r="E6" s="448"/>
      <c r="F6" s="23" t="s">
        <v>49</v>
      </c>
      <c r="G6" s="24">
        <v>831</v>
      </c>
      <c r="H6" s="25" t="s">
        <v>48</v>
      </c>
      <c r="K6" s="26"/>
      <c r="L6" s="27"/>
      <c r="M6" s="26"/>
      <c r="N6" s="27"/>
      <c r="O6" s="28"/>
    </row>
    <row r="7" spans="1:15" ht="18.95" customHeight="1">
      <c r="A7" s="21"/>
      <c r="B7" s="22"/>
      <c r="C7" s="453"/>
      <c r="D7" s="23">
        <v>3</v>
      </c>
      <c r="E7" s="448"/>
      <c r="F7" s="23" t="s">
        <v>50</v>
      </c>
      <c r="G7" s="24">
        <v>1075</v>
      </c>
      <c r="H7" s="25" t="s">
        <v>48</v>
      </c>
      <c r="K7" s="26"/>
      <c r="L7" s="27"/>
      <c r="M7" s="26"/>
      <c r="N7" s="27"/>
      <c r="O7" s="28"/>
    </row>
    <row r="8" spans="1:15" ht="18.95" customHeight="1">
      <c r="A8" s="21"/>
      <c r="B8" s="22"/>
      <c r="C8" s="453"/>
      <c r="D8" s="23">
        <v>4</v>
      </c>
      <c r="E8" s="449" t="s">
        <v>51</v>
      </c>
      <c r="F8" s="449"/>
      <c r="G8" s="24">
        <v>305</v>
      </c>
      <c r="H8" s="25" t="s">
        <v>48</v>
      </c>
      <c r="K8" s="26"/>
      <c r="L8" s="27"/>
      <c r="M8" s="26"/>
      <c r="N8" s="27"/>
      <c r="O8" s="28"/>
    </row>
    <row r="9" spans="1:15" ht="18.95" customHeight="1">
      <c r="A9" s="21"/>
      <c r="B9" s="22"/>
      <c r="C9" s="453"/>
      <c r="D9" s="23">
        <v>5</v>
      </c>
      <c r="E9" s="448" t="s">
        <v>52</v>
      </c>
      <c r="F9" s="448"/>
      <c r="G9" s="24">
        <v>340</v>
      </c>
      <c r="H9" s="25" t="s">
        <v>48</v>
      </c>
      <c r="K9" s="26"/>
      <c r="L9" s="27"/>
      <c r="M9" s="26"/>
      <c r="N9" s="27"/>
      <c r="O9" s="28"/>
    </row>
    <row r="10" spans="1:15" ht="18.95" customHeight="1">
      <c r="A10" s="21"/>
      <c r="B10" s="22"/>
      <c r="C10" s="453"/>
      <c r="D10" s="23">
        <v>6</v>
      </c>
      <c r="E10" s="448" t="s">
        <v>53</v>
      </c>
      <c r="F10" s="23" t="s">
        <v>47</v>
      </c>
      <c r="G10" s="24">
        <v>642</v>
      </c>
      <c r="H10" s="25" t="s">
        <v>48</v>
      </c>
      <c r="K10" s="26"/>
      <c r="L10" s="27"/>
      <c r="M10" s="26"/>
      <c r="N10" s="27"/>
      <c r="O10" s="28"/>
    </row>
    <row r="11" spans="1:15" ht="18.95" customHeight="1">
      <c r="A11" s="21"/>
      <c r="B11" s="22"/>
      <c r="C11" s="453"/>
      <c r="D11" s="23">
        <v>7</v>
      </c>
      <c r="E11" s="448"/>
      <c r="F11" s="23" t="s">
        <v>49</v>
      </c>
      <c r="G11" s="24">
        <v>776</v>
      </c>
      <c r="H11" s="25" t="s">
        <v>48</v>
      </c>
      <c r="K11" s="26"/>
      <c r="L11" s="27"/>
      <c r="M11" s="26"/>
      <c r="N11" s="27"/>
      <c r="O11" s="28"/>
    </row>
    <row r="12" spans="1:15" ht="18.95" customHeight="1">
      <c r="A12" s="21"/>
      <c r="B12" s="22"/>
      <c r="C12" s="453"/>
      <c r="D12" s="23">
        <v>8</v>
      </c>
      <c r="E12" s="448"/>
      <c r="F12" s="23" t="s">
        <v>50</v>
      </c>
      <c r="G12" s="24">
        <v>1272</v>
      </c>
      <c r="H12" s="25" t="s">
        <v>48</v>
      </c>
      <c r="K12" s="26"/>
      <c r="L12" s="27"/>
      <c r="M12" s="26"/>
      <c r="N12" s="27"/>
      <c r="O12" s="28"/>
    </row>
    <row r="13" spans="1:15" ht="18.95" customHeight="1">
      <c r="A13" s="21"/>
      <c r="B13" s="22"/>
      <c r="C13" s="29" t="s">
        <v>54</v>
      </c>
      <c r="D13" s="23">
        <v>9</v>
      </c>
      <c r="E13" s="448" t="s">
        <v>55</v>
      </c>
      <c r="F13" s="448"/>
      <c r="G13" s="24">
        <v>44</v>
      </c>
      <c r="H13" s="25" t="s">
        <v>56</v>
      </c>
      <c r="K13" s="26"/>
      <c r="L13" s="28"/>
      <c r="M13" s="28"/>
      <c r="N13" s="27"/>
      <c r="O13" s="26"/>
    </row>
    <row r="14" spans="1:15" ht="18.95" customHeight="1">
      <c r="A14" s="21"/>
      <c r="B14" s="22"/>
      <c r="C14" s="453" t="s">
        <v>57</v>
      </c>
      <c r="D14" s="23">
        <v>10</v>
      </c>
      <c r="E14" s="448" t="s">
        <v>58</v>
      </c>
      <c r="F14" s="448"/>
      <c r="G14" s="24">
        <v>500</v>
      </c>
      <c r="H14" s="25" t="s">
        <v>48</v>
      </c>
      <c r="K14" s="26"/>
      <c r="L14" s="27"/>
      <c r="M14" s="26"/>
      <c r="N14" s="27"/>
      <c r="O14" s="28"/>
    </row>
    <row r="15" spans="1:15" ht="18.95" customHeight="1">
      <c r="A15" s="21"/>
      <c r="B15" s="22"/>
      <c r="C15" s="453"/>
      <c r="D15" s="23">
        <v>11</v>
      </c>
      <c r="E15" s="448" t="s">
        <v>59</v>
      </c>
      <c r="F15" s="448"/>
      <c r="G15" s="24">
        <v>431</v>
      </c>
      <c r="H15" s="25" t="s">
        <v>48</v>
      </c>
      <c r="K15" s="26"/>
      <c r="L15" s="27"/>
      <c r="M15" s="26"/>
      <c r="N15" s="27"/>
      <c r="O15" s="28"/>
    </row>
    <row r="16" spans="1:15" ht="18.95" customHeight="1">
      <c r="A16" s="21"/>
      <c r="B16" s="22"/>
      <c r="C16" s="453"/>
      <c r="D16" s="23">
        <v>12</v>
      </c>
      <c r="E16" s="448" t="s">
        <v>60</v>
      </c>
      <c r="F16" s="448"/>
      <c r="G16" s="24">
        <v>464</v>
      </c>
      <c r="H16" s="25" t="s">
        <v>48</v>
      </c>
      <c r="K16" s="26"/>
      <c r="L16" s="27"/>
      <c r="M16" s="26"/>
      <c r="N16" s="27"/>
      <c r="O16" s="28"/>
    </row>
    <row r="17" spans="1:28" ht="18.95" customHeight="1">
      <c r="A17" s="21"/>
      <c r="B17" s="22"/>
      <c r="C17" s="453"/>
      <c r="D17" s="23">
        <v>13</v>
      </c>
      <c r="E17" s="448" t="s">
        <v>61</v>
      </c>
      <c r="F17" s="448"/>
      <c r="G17" s="24">
        <v>153</v>
      </c>
      <c r="H17" s="25" t="s">
        <v>48</v>
      </c>
      <c r="K17" s="26"/>
      <c r="L17" s="27"/>
      <c r="M17" s="26"/>
      <c r="N17" s="27"/>
      <c r="O17" s="28"/>
    </row>
    <row r="18" spans="1:28" ht="18.95" customHeight="1">
      <c r="A18" s="21"/>
      <c r="B18" s="22"/>
      <c r="C18" s="453"/>
      <c r="D18" s="23">
        <v>14</v>
      </c>
      <c r="E18" s="448" t="s">
        <v>62</v>
      </c>
      <c r="F18" s="448"/>
      <c r="G18" s="24">
        <v>1002</v>
      </c>
      <c r="H18" s="25" t="s">
        <v>48</v>
      </c>
      <c r="K18" s="26"/>
      <c r="L18" s="27"/>
      <c r="M18" s="26"/>
      <c r="N18" s="27"/>
      <c r="O18" s="28"/>
    </row>
    <row r="19" spans="1:28" ht="18.95" customHeight="1">
      <c r="A19" s="21"/>
      <c r="B19" s="22"/>
      <c r="C19" s="453"/>
      <c r="D19" s="23">
        <v>15</v>
      </c>
      <c r="E19" s="448" t="s">
        <v>63</v>
      </c>
      <c r="F19" s="448"/>
      <c r="G19" s="24">
        <v>573</v>
      </c>
      <c r="H19" s="25" t="s">
        <v>48</v>
      </c>
      <c r="K19" s="26"/>
      <c r="L19" s="27"/>
      <c r="M19" s="26"/>
      <c r="N19" s="27"/>
      <c r="O19" s="28"/>
    </row>
    <row r="20" spans="1:28" ht="18.95" customHeight="1">
      <c r="A20" s="21"/>
      <c r="B20" s="22"/>
      <c r="C20" s="453"/>
      <c r="D20" s="23">
        <v>16</v>
      </c>
      <c r="E20" s="448" t="s">
        <v>64</v>
      </c>
      <c r="F20" s="448"/>
      <c r="G20" s="24">
        <v>227</v>
      </c>
      <c r="H20" s="25" t="s">
        <v>48</v>
      </c>
      <c r="K20" s="26"/>
      <c r="L20" s="27"/>
      <c r="M20" s="26"/>
      <c r="N20" s="27"/>
      <c r="O20" s="28"/>
    </row>
    <row r="21" spans="1:28" s="30" customFormat="1" ht="18.95" customHeight="1">
      <c r="A21" s="21"/>
      <c r="B21" s="22"/>
      <c r="C21" s="453"/>
      <c r="D21" s="23">
        <v>17</v>
      </c>
      <c r="E21" s="448" t="s">
        <v>65</v>
      </c>
      <c r="F21" s="448"/>
      <c r="G21" s="24">
        <v>252</v>
      </c>
      <c r="H21" s="25" t="s">
        <v>48</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53"/>
      <c r="D22" s="23">
        <v>18</v>
      </c>
      <c r="E22" s="452" t="s">
        <v>66</v>
      </c>
      <c r="F22" s="452"/>
      <c r="G22" s="24">
        <v>82</v>
      </c>
      <c r="H22" s="25" t="s">
        <v>48</v>
      </c>
      <c r="K22" s="26"/>
      <c r="L22" s="27"/>
      <c r="M22" s="26"/>
      <c r="N22" s="27"/>
      <c r="O22" s="28"/>
    </row>
    <row r="23" spans="1:28" ht="18.95" customHeight="1">
      <c r="A23" s="21"/>
      <c r="B23" s="22"/>
      <c r="C23" s="447" t="s">
        <v>67</v>
      </c>
      <c r="D23" s="23">
        <v>19</v>
      </c>
      <c r="E23" s="448" t="s">
        <v>68</v>
      </c>
      <c r="F23" s="448"/>
      <c r="G23" s="24">
        <v>637</v>
      </c>
      <c r="H23" s="25" t="s">
        <v>48</v>
      </c>
      <c r="K23" s="26"/>
      <c r="L23" s="27"/>
      <c r="M23" s="26"/>
      <c r="N23" s="27"/>
      <c r="O23" s="28"/>
    </row>
    <row r="24" spans="1:28" ht="18.95" customHeight="1">
      <c r="A24" s="21"/>
      <c r="B24" s="22"/>
      <c r="C24" s="447"/>
      <c r="D24" s="23">
        <v>20</v>
      </c>
      <c r="E24" s="448" t="s">
        <v>69</v>
      </c>
      <c r="F24" s="448"/>
      <c r="G24" s="24">
        <v>873</v>
      </c>
      <c r="H24" s="25" t="s">
        <v>48</v>
      </c>
      <c r="K24" s="26"/>
      <c r="L24" s="27"/>
      <c r="M24" s="26"/>
      <c r="N24" s="27"/>
      <c r="O24" s="28"/>
    </row>
    <row r="25" spans="1:28" ht="18.95" customHeight="1">
      <c r="A25" s="21"/>
      <c r="B25" s="22"/>
      <c r="C25" s="447" t="s">
        <v>70</v>
      </c>
      <c r="D25" s="23">
        <v>21</v>
      </c>
      <c r="E25" s="448" t="s">
        <v>71</v>
      </c>
      <c r="F25" s="448"/>
      <c r="G25" s="24">
        <v>40</v>
      </c>
      <c r="H25" s="25" t="s">
        <v>56</v>
      </c>
      <c r="K25" s="26"/>
      <c r="L25" s="28"/>
      <c r="M25" s="28"/>
      <c r="N25" s="27"/>
      <c r="O25" s="26"/>
    </row>
    <row r="26" spans="1:28" ht="18.95" customHeight="1">
      <c r="A26" s="21"/>
      <c r="B26" s="22"/>
      <c r="C26" s="447"/>
      <c r="D26" s="23">
        <v>22</v>
      </c>
      <c r="E26" s="448" t="s">
        <v>72</v>
      </c>
      <c r="F26" s="448"/>
      <c r="G26" s="24">
        <v>48</v>
      </c>
      <c r="H26" s="25" t="s">
        <v>56</v>
      </c>
      <c r="K26" s="26"/>
      <c r="L26" s="28"/>
      <c r="M26" s="28"/>
      <c r="N26" s="27"/>
      <c r="O26" s="26"/>
    </row>
    <row r="27" spans="1:28" ht="18.95" customHeight="1">
      <c r="A27" s="21"/>
      <c r="B27" s="22"/>
      <c r="C27" s="447"/>
      <c r="D27" s="23">
        <v>23</v>
      </c>
      <c r="E27" s="448" t="s">
        <v>73</v>
      </c>
      <c r="F27" s="448"/>
      <c r="G27" s="24">
        <v>39</v>
      </c>
      <c r="H27" s="25" t="s">
        <v>56</v>
      </c>
      <c r="K27" s="26"/>
      <c r="L27" s="28"/>
      <c r="M27" s="28"/>
      <c r="N27" s="27"/>
      <c r="O27" s="26"/>
    </row>
    <row r="28" spans="1:28" ht="18.95" customHeight="1">
      <c r="A28" s="21"/>
      <c r="B28" s="22"/>
      <c r="C28" s="447"/>
      <c r="D28" s="23">
        <v>24</v>
      </c>
      <c r="E28" s="448" t="s">
        <v>74</v>
      </c>
      <c r="F28" s="448"/>
      <c r="G28" s="24">
        <v>48</v>
      </c>
      <c r="H28" s="25" t="s">
        <v>56</v>
      </c>
      <c r="K28" s="26"/>
      <c r="L28" s="28"/>
      <c r="M28" s="28"/>
      <c r="N28" s="27"/>
      <c r="O28" s="26"/>
    </row>
    <row r="29" spans="1:28" ht="18.95" customHeight="1">
      <c r="A29" s="21"/>
      <c r="B29" s="22"/>
      <c r="C29" s="447"/>
      <c r="D29" s="23">
        <v>25</v>
      </c>
      <c r="E29" s="448" t="s">
        <v>75</v>
      </c>
      <c r="F29" s="448"/>
      <c r="G29" s="24">
        <v>43</v>
      </c>
      <c r="H29" s="25" t="s">
        <v>56</v>
      </c>
      <c r="K29" s="26"/>
      <c r="L29" s="28"/>
      <c r="M29" s="28"/>
      <c r="N29" s="27"/>
      <c r="O29" s="26"/>
    </row>
    <row r="30" spans="1:28" ht="18.95" customHeight="1">
      <c r="A30" s="21"/>
      <c r="B30" s="22"/>
      <c r="C30" s="447"/>
      <c r="D30" s="23">
        <v>26</v>
      </c>
      <c r="E30" s="448" t="s">
        <v>76</v>
      </c>
      <c r="F30" s="448"/>
      <c r="G30" s="24">
        <v>48</v>
      </c>
      <c r="H30" s="25" t="s">
        <v>56</v>
      </c>
      <c r="K30" s="26"/>
      <c r="L30" s="28"/>
      <c r="M30" s="28"/>
      <c r="N30" s="27"/>
      <c r="O30" s="26"/>
    </row>
    <row r="31" spans="1:28" ht="18.95" customHeight="1">
      <c r="A31" s="21"/>
      <c r="B31" s="22"/>
      <c r="C31" s="447"/>
      <c r="D31" s="23">
        <v>27</v>
      </c>
      <c r="E31" s="449" t="s">
        <v>77</v>
      </c>
      <c r="F31" s="449"/>
      <c r="G31" s="24">
        <v>37</v>
      </c>
      <c r="H31" s="25" t="s">
        <v>56</v>
      </c>
      <c r="K31" s="26"/>
      <c r="L31" s="28"/>
      <c r="M31" s="28"/>
      <c r="N31" s="27"/>
      <c r="O31" s="26"/>
    </row>
    <row r="32" spans="1:28" ht="18.95" customHeight="1">
      <c r="A32" s="31"/>
      <c r="B32" s="32"/>
      <c r="C32" s="447"/>
      <c r="D32" s="23">
        <v>28</v>
      </c>
      <c r="E32" s="449" t="s">
        <v>78</v>
      </c>
      <c r="F32" s="449"/>
      <c r="G32" s="24">
        <v>37</v>
      </c>
      <c r="H32" s="25" t="s">
        <v>56</v>
      </c>
      <c r="K32" s="26"/>
      <c r="L32" s="28"/>
      <c r="M32" s="28"/>
      <c r="N32" s="27"/>
      <c r="O32" s="26"/>
    </row>
    <row r="33" spans="1:10" ht="246.75" customHeight="1">
      <c r="A33" s="33" t="s">
        <v>79</v>
      </c>
      <c r="B33" s="34"/>
      <c r="C33" s="35"/>
      <c r="D33" s="36"/>
      <c r="E33" s="37"/>
      <c r="F33" s="38"/>
      <c r="G33" s="473" t="s">
        <v>80</v>
      </c>
      <c r="H33" s="474"/>
    </row>
    <row r="34" spans="1:10" ht="70.5" customHeight="1">
      <c r="A34" s="39" t="s">
        <v>81</v>
      </c>
      <c r="B34" s="40"/>
      <c r="C34" s="41"/>
      <c r="D34" s="42"/>
      <c r="E34" s="43"/>
      <c r="F34" s="44"/>
      <c r="G34" s="438" t="s">
        <v>82</v>
      </c>
      <c r="H34" s="439"/>
    </row>
    <row r="35" spans="1:10" ht="21" customHeight="1">
      <c r="A35" s="45" t="s">
        <v>83</v>
      </c>
      <c r="B35" s="45"/>
      <c r="C35" s="28"/>
      <c r="D35" s="28"/>
      <c r="E35" s="45"/>
      <c r="F35" s="28"/>
      <c r="G35" s="46"/>
      <c r="H35" s="46"/>
    </row>
    <row r="36" spans="1:10" ht="21" customHeight="1">
      <c r="A36" s="9" t="s">
        <v>84</v>
      </c>
    </row>
    <row r="37" spans="1:10" ht="21" customHeight="1">
      <c r="A37" s="9" t="s">
        <v>85</v>
      </c>
    </row>
    <row r="38" spans="1:10" ht="21" customHeight="1">
      <c r="B38" s="9" t="s">
        <v>86</v>
      </c>
    </row>
    <row r="39" spans="1:10" ht="21" customHeight="1">
      <c r="A39" s="9" t="s">
        <v>87</v>
      </c>
    </row>
    <row r="40" spans="1:10">
      <c r="A40" s="9" t="s">
        <v>88</v>
      </c>
    </row>
    <row r="41" spans="1:10">
      <c r="A41" s="9" t="s">
        <v>89</v>
      </c>
    </row>
    <row r="42" spans="1:10">
      <c r="A42" s="9" t="s">
        <v>90</v>
      </c>
    </row>
    <row r="44" spans="1:10" ht="18.75">
      <c r="I44" s="472" t="s">
        <v>91</v>
      </c>
      <c r="J44" s="472"/>
    </row>
    <row r="45" spans="1:10" ht="21">
      <c r="I45" s="47"/>
      <c r="J45" s="47"/>
    </row>
    <row r="48" spans="1:10" ht="18.75">
      <c r="A48" s="10" t="s">
        <v>92</v>
      </c>
      <c r="B48" s="11"/>
      <c r="C48" s="12"/>
      <c r="D48" s="12"/>
      <c r="E48" s="12"/>
      <c r="F48" s="12"/>
      <c r="G48" s="12"/>
      <c r="H48" s="48"/>
      <c r="I48" s="48"/>
      <c r="J48" s="13"/>
    </row>
    <row r="49" spans="1:10" ht="17.25">
      <c r="A49" s="14"/>
      <c r="B49" s="15"/>
      <c r="C49" s="16"/>
      <c r="D49" s="16"/>
      <c r="E49" s="16"/>
      <c r="F49" s="16"/>
      <c r="G49" s="456" t="s">
        <v>93</v>
      </c>
      <c r="H49" s="457"/>
      <c r="I49" s="456" t="s">
        <v>94</v>
      </c>
      <c r="J49" s="457"/>
    </row>
    <row r="50" spans="1:10" ht="14.25" customHeight="1">
      <c r="A50" s="19"/>
      <c r="B50" s="20"/>
      <c r="C50" s="458" t="s">
        <v>95</v>
      </c>
      <c r="D50" s="459"/>
      <c r="E50" s="459"/>
      <c r="F50" s="460"/>
      <c r="G50" s="464" t="s">
        <v>96</v>
      </c>
      <c r="H50" s="465"/>
      <c r="I50" s="468" t="s">
        <v>97</v>
      </c>
      <c r="J50" s="469"/>
    </row>
    <row r="51" spans="1:10" ht="29.25" customHeight="1">
      <c r="A51" s="49"/>
      <c r="B51" s="50"/>
      <c r="C51" s="461"/>
      <c r="D51" s="462"/>
      <c r="E51" s="462"/>
      <c r="F51" s="463"/>
      <c r="G51" s="466"/>
      <c r="H51" s="467"/>
      <c r="I51" s="470"/>
      <c r="J51" s="471"/>
    </row>
    <row r="52" spans="1:10" ht="21">
      <c r="A52" s="21"/>
      <c r="B52" s="22"/>
      <c r="C52" s="453" t="s">
        <v>45</v>
      </c>
      <c r="D52" s="23">
        <v>1</v>
      </c>
      <c r="E52" s="448" t="s">
        <v>46</v>
      </c>
      <c r="F52" s="23" t="s">
        <v>47</v>
      </c>
      <c r="G52" s="51">
        <v>20</v>
      </c>
      <c r="H52" s="52" t="s">
        <v>98</v>
      </c>
      <c r="I52" s="24">
        <v>200</v>
      </c>
      <c r="J52" s="52" t="s">
        <v>48</v>
      </c>
    </row>
    <row r="53" spans="1:10" ht="21">
      <c r="A53" s="21"/>
      <c r="B53" s="22"/>
      <c r="C53" s="453"/>
      <c r="D53" s="23">
        <v>2</v>
      </c>
      <c r="E53" s="448"/>
      <c r="F53" s="23" t="s">
        <v>49</v>
      </c>
      <c r="G53" s="51">
        <v>20</v>
      </c>
      <c r="H53" s="52" t="s">
        <v>98</v>
      </c>
      <c r="I53" s="24">
        <v>200</v>
      </c>
      <c r="J53" s="52" t="s">
        <v>48</v>
      </c>
    </row>
    <row r="54" spans="1:10" ht="21">
      <c r="A54" s="21"/>
      <c r="B54" s="22"/>
      <c r="C54" s="453"/>
      <c r="D54" s="23">
        <v>3</v>
      </c>
      <c r="E54" s="448"/>
      <c r="F54" s="23" t="s">
        <v>50</v>
      </c>
      <c r="G54" s="51">
        <v>20</v>
      </c>
      <c r="H54" s="52" t="s">
        <v>98</v>
      </c>
      <c r="I54" s="24">
        <v>200</v>
      </c>
      <c r="J54" s="52" t="s">
        <v>48</v>
      </c>
    </row>
    <row r="55" spans="1:10" ht="21">
      <c r="A55" s="21"/>
      <c r="B55" s="22"/>
      <c r="C55" s="453"/>
      <c r="D55" s="23">
        <v>4</v>
      </c>
      <c r="E55" s="449" t="s">
        <v>51</v>
      </c>
      <c r="F55" s="449"/>
      <c r="G55" s="51">
        <v>20</v>
      </c>
      <c r="H55" s="52" t="s">
        <v>98</v>
      </c>
      <c r="I55" s="24">
        <v>200</v>
      </c>
      <c r="J55" s="52" t="s">
        <v>48</v>
      </c>
    </row>
    <row r="56" spans="1:10" ht="21">
      <c r="A56" s="21"/>
      <c r="B56" s="22"/>
      <c r="C56" s="453"/>
      <c r="D56" s="23">
        <v>5</v>
      </c>
      <c r="E56" s="448" t="s">
        <v>52</v>
      </c>
      <c r="F56" s="448"/>
      <c r="G56" s="51">
        <v>20</v>
      </c>
      <c r="H56" s="52" t="s">
        <v>98</v>
      </c>
      <c r="I56" s="24">
        <v>200</v>
      </c>
      <c r="J56" s="52" t="s">
        <v>48</v>
      </c>
    </row>
    <row r="57" spans="1:10" ht="21">
      <c r="A57" s="21"/>
      <c r="B57" s="22"/>
      <c r="C57" s="453"/>
      <c r="D57" s="23">
        <v>6</v>
      </c>
      <c r="E57" s="448" t="s">
        <v>53</v>
      </c>
      <c r="F57" s="23" t="s">
        <v>47</v>
      </c>
      <c r="G57" s="51">
        <v>20</v>
      </c>
      <c r="H57" s="52" t="s">
        <v>98</v>
      </c>
      <c r="I57" s="24">
        <v>200</v>
      </c>
      <c r="J57" s="52" t="s">
        <v>48</v>
      </c>
    </row>
    <row r="58" spans="1:10" ht="21">
      <c r="A58" s="21"/>
      <c r="B58" s="22"/>
      <c r="C58" s="453"/>
      <c r="D58" s="23">
        <v>7</v>
      </c>
      <c r="E58" s="448"/>
      <c r="F58" s="23" t="s">
        <v>49</v>
      </c>
      <c r="G58" s="51">
        <v>20</v>
      </c>
      <c r="H58" s="52" t="s">
        <v>98</v>
      </c>
      <c r="I58" s="24">
        <v>200</v>
      </c>
      <c r="J58" s="52" t="s">
        <v>48</v>
      </c>
    </row>
    <row r="59" spans="1:10" ht="21">
      <c r="A59" s="21"/>
      <c r="B59" s="22"/>
      <c r="C59" s="453"/>
      <c r="D59" s="23">
        <v>8</v>
      </c>
      <c r="E59" s="448"/>
      <c r="F59" s="23" t="s">
        <v>50</v>
      </c>
      <c r="G59" s="51">
        <v>20</v>
      </c>
      <c r="H59" s="52" t="s">
        <v>98</v>
      </c>
      <c r="I59" s="24">
        <v>200</v>
      </c>
      <c r="J59" s="52" t="s">
        <v>48</v>
      </c>
    </row>
    <row r="60" spans="1:10" ht="21">
      <c r="A60" s="21"/>
      <c r="B60" s="22"/>
      <c r="C60" s="29" t="s">
        <v>54</v>
      </c>
      <c r="D60" s="23">
        <v>9</v>
      </c>
      <c r="E60" s="448" t="s">
        <v>55</v>
      </c>
      <c r="F60" s="448"/>
      <c r="G60" s="51">
        <v>20</v>
      </c>
      <c r="H60" s="52" t="s">
        <v>98</v>
      </c>
      <c r="I60" s="24">
        <v>200</v>
      </c>
      <c r="J60" s="52" t="s">
        <v>48</v>
      </c>
    </row>
    <row r="61" spans="1:10" ht="21">
      <c r="A61" s="21"/>
      <c r="B61" s="22"/>
      <c r="C61" s="453" t="s">
        <v>57</v>
      </c>
      <c r="D61" s="23">
        <v>10</v>
      </c>
      <c r="E61" s="448" t="s">
        <v>58</v>
      </c>
      <c r="F61" s="448"/>
      <c r="G61" s="51">
        <v>20</v>
      </c>
      <c r="H61" s="52" t="s">
        <v>98</v>
      </c>
      <c r="I61" s="24">
        <v>200</v>
      </c>
      <c r="J61" s="52" t="s">
        <v>48</v>
      </c>
    </row>
    <row r="62" spans="1:10" ht="21">
      <c r="A62" s="21"/>
      <c r="B62" s="22"/>
      <c r="C62" s="453"/>
      <c r="D62" s="23">
        <v>11</v>
      </c>
      <c r="E62" s="448" t="s">
        <v>59</v>
      </c>
      <c r="F62" s="448"/>
      <c r="G62" s="51">
        <v>20</v>
      </c>
      <c r="H62" s="52" t="s">
        <v>98</v>
      </c>
      <c r="I62" s="24">
        <v>200</v>
      </c>
      <c r="J62" s="52" t="s">
        <v>48</v>
      </c>
    </row>
    <row r="63" spans="1:10" ht="21">
      <c r="A63" s="21"/>
      <c r="B63" s="22"/>
      <c r="C63" s="453"/>
      <c r="D63" s="23">
        <v>12</v>
      </c>
      <c r="E63" s="448" t="s">
        <v>60</v>
      </c>
      <c r="F63" s="448"/>
      <c r="G63" s="51">
        <v>20</v>
      </c>
      <c r="H63" s="52" t="s">
        <v>98</v>
      </c>
      <c r="I63" s="24">
        <v>200</v>
      </c>
      <c r="J63" s="52" t="s">
        <v>48</v>
      </c>
    </row>
    <row r="64" spans="1:10" ht="21">
      <c r="A64" s="21"/>
      <c r="B64" s="22"/>
      <c r="C64" s="453"/>
      <c r="D64" s="23">
        <v>13</v>
      </c>
      <c r="E64" s="448" t="s">
        <v>61</v>
      </c>
      <c r="F64" s="448"/>
      <c r="G64" s="51">
        <v>20</v>
      </c>
      <c r="H64" s="52" t="s">
        <v>98</v>
      </c>
      <c r="I64" s="24">
        <v>200</v>
      </c>
      <c r="J64" s="52" t="s">
        <v>48</v>
      </c>
    </row>
    <row r="65" spans="1:10" ht="21">
      <c r="A65" s="21"/>
      <c r="B65" s="22"/>
      <c r="C65" s="453"/>
      <c r="D65" s="23">
        <v>14</v>
      </c>
      <c r="E65" s="448" t="s">
        <v>62</v>
      </c>
      <c r="F65" s="448"/>
      <c r="G65" s="51">
        <v>20</v>
      </c>
      <c r="H65" s="52" t="s">
        <v>98</v>
      </c>
      <c r="I65" s="24">
        <v>200</v>
      </c>
      <c r="J65" s="52" t="s">
        <v>48</v>
      </c>
    </row>
    <row r="66" spans="1:10" ht="21">
      <c r="A66" s="21"/>
      <c r="B66" s="22"/>
      <c r="C66" s="453"/>
      <c r="D66" s="23">
        <v>15</v>
      </c>
      <c r="E66" s="448" t="s">
        <v>63</v>
      </c>
      <c r="F66" s="448"/>
      <c r="G66" s="51">
        <v>20</v>
      </c>
      <c r="H66" s="52" t="s">
        <v>98</v>
      </c>
      <c r="I66" s="24">
        <v>200</v>
      </c>
      <c r="J66" s="52" t="s">
        <v>48</v>
      </c>
    </row>
    <row r="67" spans="1:10" ht="21">
      <c r="A67" s="21"/>
      <c r="B67" s="22"/>
      <c r="C67" s="453"/>
      <c r="D67" s="53">
        <v>16</v>
      </c>
      <c r="E67" s="454" t="s">
        <v>64</v>
      </c>
      <c r="F67" s="54" t="s">
        <v>99</v>
      </c>
      <c r="G67" s="55" t="s">
        <v>100</v>
      </c>
      <c r="H67" s="52" t="s">
        <v>98</v>
      </c>
      <c r="I67" s="450">
        <v>200</v>
      </c>
      <c r="J67" s="450" t="s">
        <v>48</v>
      </c>
    </row>
    <row r="68" spans="1:10" ht="21">
      <c r="A68" s="21"/>
      <c r="B68" s="22"/>
      <c r="C68" s="453"/>
      <c r="D68" s="53">
        <v>17</v>
      </c>
      <c r="E68" s="455"/>
      <c r="F68" s="54" t="s">
        <v>101</v>
      </c>
      <c r="G68" s="55" t="s">
        <v>102</v>
      </c>
      <c r="H68" s="52" t="s">
        <v>98</v>
      </c>
      <c r="I68" s="451"/>
      <c r="J68" s="451"/>
    </row>
    <row r="69" spans="1:10" ht="21">
      <c r="A69" s="21"/>
      <c r="B69" s="22"/>
      <c r="C69" s="453"/>
      <c r="D69" s="53">
        <v>18</v>
      </c>
      <c r="E69" s="448" t="s">
        <v>65</v>
      </c>
      <c r="F69" s="448"/>
      <c r="G69" s="51">
        <v>20</v>
      </c>
      <c r="H69" s="52" t="s">
        <v>98</v>
      </c>
      <c r="I69" s="24">
        <v>200</v>
      </c>
      <c r="J69" s="52" t="s">
        <v>48</v>
      </c>
    </row>
    <row r="70" spans="1:10" ht="21">
      <c r="A70" s="21"/>
      <c r="B70" s="22"/>
      <c r="C70" s="453"/>
      <c r="D70" s="53">
        <v>19</v>
      </c>
      <c r="E70" s="452" t="s">
        <v>66</v>
      </c>
      <c r="F70" s="452"/>
      <c r="G70" s="51">
        <v>20</v>
      </c>
      <c r="H70" s="52" t="s">
        <v>98</v>
      </c>
      <c r="I70" s="24">
        <v>200</v>
      </c>
      <c r="J70" s="52" t="s">
        <v>48</v>
      </c>
    </row>
    <row r="71" spans="1:10" ht="21">
      <c r="A71" s="21"/>
      <c r="B71" s="22"/>
      <c r="C71" s="447" t="s">
        <v>67</v>
      </c>
      <c r="D71" s="53">
        <v>20</v>
      </c>
      <c r="E71" s="448" t="s">
        <v>68</v>
      </c>
      <c r="F71" s="448"/>
      <c r="G71" s="51">
        <v>20</v>
      </c>
      <c r="H71" s="52" t="s">
        <v>98</v>
      </c>
      <c r="I71" s="24">
        <v>200</v>
      </c>
      <c r="J71" s="52" t="s">
        <v>48</v>
      </c>
    </row>
    <row r="72" spans="1:10" ht="21">
      <c r="A72" s="21"/>
      <c r="B72" s="22"/>
      <c r="C72" s="447"/>
      <c r="D72" s="53">
        <v>21</v>
      </c>
      <c r="E72" s="448" t="s">
        <v>69</v>
      </c>
      <c r="F72" s="448"/>
      <c r="G72" s="51">
        <v>20</v>
      </c>
      <c r="H72" s="52" t="s">
        <v>98</v>
      </c>
      <c r="I72" s="24">
        <v>200</v>
      </c>
      <c r="J72" s="52" t="s">
        <v>48</v>
      </c>
    </row>
    <row r="73" spans="1:10" ht="21">
      <c r="A73" s="21"/>
      <c r="B73" s="22"/>
      <c r="C73" s="447" t="s">
        <v>70</v>
      </c>
      <c r="D73" s="53">
        <v>22</v>
      </c>
      <c r="E73" s="448" t="s">
        <v>71</v>
      </c>
      <c r="F73" s="448"/>
      <c r="G73" s="51" t="s">
        <v>103</v>
      </c>
      <c r="H73" s="52" t="s">
        <v>103</v>
      </c>
      <c r="I73" s="52" t="s">
        <v>103</v>
      </c>
      <c r="J73" s="52" t="s">
        <v>103</v>
      </c>
    </row>
    <row r="74" spans="1:10" ht="21">
      <c r="A74" s="21"/>
      <c r="B74" s="22"/>
      <c r="C74" s="447"/>
      <c r="D74" s="53">
        <v>23</v>
      </c>
      <c r="E74" s="448" t="s">
        <v>72</v>
      </c>
      <c r="F74" s="448"/>
      <c r="G74" s="51" t="s">
        <v>103</v>
      </c>
      <c r="H74" s="52" t="s">
        <v>103</v>
      </c>
      <c r="I74" s="52" t="s">
        <v>103</v>
      </c>
      <c r="J74" s="52" t="s">
        <v>103</v>
      </c>
    </row>
    <row r="75" spans="1:10" ht="21">
      <c r="A75" s="21"/>
      <c r="B75" s="22"/>
      <c r="C75" s="447"/>
      <c r="D75" s="53">
        <v>24</v>
      </c>
      <c r="E75" s="448" t="s">
        <v>73</v>
      </c>
      <c r="F75" s="448"/>
      <c r="G75" s="51" t="s">
        <v>103</v>
      </c>
      <c r="H75" s="52" t="s">
        <v>103</v>
      </c>
      <c r="I75" s="52" t="s">
        <v>103</v>
      </c>
      <c r="J75" s="52" t="s">
        <v>103</v>
      </c>
    </row>
    <row r="76" spans="1:10" ht="21">
      <c r="A76" s="21"/>
      <c r="B76" s="22"/>
      <c r="C76" s="447"/>
      <c r="D76" s="53">
        <v>25</v>
      </c>
      <c r="E76" s="448" t="s">
        <v>74</v>
      </c>
      <c r="F76" s="448"/>
      <c r="G76" s="51" t="s">
        <v>103</v>
      </c>
      <c r="H76" s="52" t="s">
        <v>103</v>
      </c>
      <c r="I76" s="52" t="s">
        <v>103</v>
      </c>
      <c r="J76" s="52" t="s">
        <v>103</v>
      </c>
    </row>
    <row r="77" spans="1:10" ht="21">
      <c r="A77" s="21"/>
      <c r="B77" s="22"/>
      <c r="C77" s="447"/>
      <c r="D77" s="53">
        <v>26</v>
      </c>
      <c r="E77" s="448" t="s">
        <v>75</v>
      </c>
      <c r="F77" s="448"/>
      <c r="G77" s="51" t="s">
        <v>103</v>
      </c>
      <c r="H77" s="52" t="s">
        <v>103</v>
      </c>
      <c r="I77" s="52" t="s">
        <v>103</v>
      </c>
      <c r="J77" s="52" t="s">
        <v>103</v>
      </c>
    </row>
    <row r="78" spans="1:10" ht="21">
      <c r="A78" s="21"/>
      <c r="B78" s="22"/>
      <c r="C78" s="447"/>
      <c r="D78" s="53">
        <v>27</v>
      </c>
      <c r="E78" s="448" t="s">
        <v>76</v>
      </c>
      <c r="F78" s="448"/>
      <c r="G78" s="51" t="s">
        <v>103</v>
      </c>
      <c r="H78" s="52" t="s">
        <v>103</v>
      </c>
      <c r="I78" s="52" t="s">
        <v>103</v>
      </c>
      <c r="J78" s="52" t="s">
        <v>103</v>
      </c>
    </row>
    <row r="79" spans="1:10" ht="21">
      <c r="A79" s="21"/>
      <c r="B79" s="22"/>
      <c r="C79" s="447"/>
      <c r="D79" s="53">
        <v>28</v>
      </c>
      <c r="E79" s="449" t="s">
        <v>77</v>
      </c>
      <c r="F79" s="449"/>
      <c r="G79" s="51" t="s">
        <v>103</v>
      </c>
      <c r="H79" s="52" t="s">
        <v>103</v>
      </c>
      <c r="I79" s="52" t="s">
        <v>103</v>
      </c>
      <c r="J79" s="52" t="s">
        <v>103</v>
      </c>
    </row>
    <row r="80" spans="1:10" ht="21">
      <c r="A80" s="31"/>
      <c r="B80" s="32"/>
      <c r="C80" s="447"/>
      <c r="D80" s="53">
        <v>29</v>
      </c>
      <c r="E80" s="449" t="s">
        <v>78</v>
      </c>
      <c r="F80" s="449"/>
      <c r="G80" s="51" t="s">
        <v>103</v>
      </c>
      <c r="H80" s="52" t="s">
        <v>103</v>
      </c>
      <c r="I80" s="52" t="s">
        <v>103</v>
      </c>
      <c r="J80" s="52" t="s">
        <v>103</v>
      </c>
    </row>
    <row r="81" spans="1:10" ht="123" customHeight="1">
      <c r="A81" s="33" t="s">
        <v>104</v>
      </c>
      <c r="B81" s="34"/>
      <c r="C81" s="35"/>
      <c r="D81" s="36"/>
      <c r="E81" s="37"/>
      <c r="F81" s="38"/>
      <c r="G81" s="436"/>
      <c r="H81" s="437"/>
      <c r="I81" s="56" t="s">
        <v>105</v>
      </c>
      <c r="J81" s="57"/>
    </row>
    <row r="82" spans="1:10" ht="81" customHeight="1">
      <c r="A82" s="39" t="s">
        <v>81</v>
      </c>
      <c r="B82" s="40"/>
      <c r="C82" s="41"/>
      <c r="D82" s="42"/>
      <c r="E82" s="43"/>
      <c r="F82" s="44"/>
      <c r="G82" s="438" t="s">
        <v>106</v>
      </c>
      <c r="H82" s="439"/>
      <c r="I82" s="438" t="s">
        <v>107</v>
      </c>
      <c r="J82" s="439"/>
    </row>
    <row r="83" spans="1:10">
      <c r="A83" s="45" t="s">
        <v>83</v>
      </c>
      <c r="B83" s="45"/>
    </row>
    <row r="84" spans="1:10">
      <c r="A84" s="9" t="s">
        <v>84</v>
      </c>
    </row>
    <row r="85" spans="1:10">
      <c r="A85" s="9" t="s">
        <v>108</v>
      </c>
    </row>
    <row r="86" spans="1:10">
      <c r="B86" s="9" t="s">
        <v>109</v>
      </c>
    </row>
    <row r="87" spans="1:10">
      <c r="A87" s="9" t="s">
        <v>87</v>
      </c>
      <c r="C87" s="58"/>
      <c r="D87" s="58"/>
      <c r="E87" s="58"/>
      <c r="F87" s="58"/>
      <c r="G87" s="58"/>
      <c r="H87" s="58"/>
    </row>
    <row r="88" spans="1:10">
      <c r="A88" s="9" t="s">
        <v>110</v>
      </c>
      <c r="B88" s="45"/>
      <c r="C88" s="58"/>
      <c r="D88" s="58"/>
      <c r="E88" s="58"/>
      <c r="F88" s="58"/>
      <c r="G88" s="58"/>
      <c r="H88" s="58"/>
    </row>
    <row r="89" spans="1:10">
      <c r="A89" s="9" t="s">
        <v>111</v>
      </c>
      <c r="C89" s="58"/>
      <c r="D89" s="58"/>
      <c r="E89" s="58"/>
      <c r="F89" s="58"/>
      <c r="G89" s="58"/>
      <c r="H89" s="58"/>
    </row>
    <row r="90" spans="1:10">
      <c r="A90" s="9" t="s">
        <v>112</v>
      </c>
      <c r="C90" s="58"/>
      <c r="D90" s="58"/>
      <c r="E90" s="58"/>
      <c r="F90" s="58"/>
      <c r="G90" s="58"/>
      <c r="H90" s="58"/>
    </row>
    <row r="91" spans="1:10">
      <c r="A91" s="9" t="s">
        <v>113</v>
      </c>
      <c r="C91" s="58"/>
      <c r="D91" s="58"/>
      <c r="E91" s="58"/>
      <c r="F91" s="58"/>
      <c r="G91" s="58"/>
      <c r="H91" s="58"/>
    </row>
    <row r="92" spans="1:10">
      <c r="A92" s="45" t="s">
        <v>114</v>
      </c>
      <c r="C92" s="58"/>
      <c r="D92" s="58"/>
      <c r="E92" s="58"/>
      <c r="F92" s="58"/>
      <c r="H92" s="58"/>
    </row>
    <row r="93" spans="1:10">
      <c r="A93" s="9" t="s">
        <v>115</v>
      </c>
    </row>
    <row r="94" spans="1:10">
      <c r="A94" s="9" t="s">
        <v>116</v>
      </c>
      <c r="B94" s="45"/>
      <c r="E94" s="59"/>
      <c r="F94" s="59"/>
      <c r="G94" s="59"/>
      <c r="H94" s="59"/>
    </row>
    <row r="95" spans="1:10">
      <c r="A95" s="9" t="s">
        <v>117</v>
      </c>
      <c r="B95" s="45"/>
      <c r="E95" s="59"/>
      <c r="F95" s="59"/>
      <c r="G95" s="59"/>
      <c r="H95" s="59"/>
    </row>
    <row r="96" spans="1:10">
      <c r="A96" s="9" t="s">
        <v>118</v>
      </c>
      <c r="E96" s="59"/>
      <c r="F96" s="59"/>
      <c r="G96" s="59"/>
      <c r="H96" s="59"/>
    </row>
    <row r="97" spans="1:10">
      <c r="A97" s="9" t="s">
        <v>119</v>
      </c>
      <c r="E97" s="59"/>
      <c r="F97" s="59"/>
      <c r="G97" s="59"/>
      <c r="H97" s="59"/>
    </row>
    <row r="99" spans="1:10" ht="18.75">
      <c r="A99" s="10" t="s">
        <v>120</v>
      </c>
      <c r="B99" s="11"/>
      <c r="C99" s="12"/>
      <c r="D99" s="12"/>
      <c r="E99" s="12"/>
      <c r="F99" s="12"/>
      <c r="G99" s="60"/>
      <c r="H99" s="60"/>
      <c r="I99" s="60"/>
      <c r="J99" s="61"/>
    </row>
    <row r="100" spans="1:10" ht="18.75">
      <c r="A100" s="14"/>
      <c r="B100" s="62"/>
      <c r="C100" s="62"/>
      <c r="D100" s="62"/>
      <c r="E100" s="62"/>
      <c r="F100" s="62"/>
      <c r="G100" s="440" t="s">
        <v>121</v>
      </c>
      <c r="H100" s="441"/>
      <c r="I100" s="441"/>
      <c r="J100" s="442"/>
    </row>
    <row r="101" spans="1:10" ht="17.25">
      <c r="A101" s="14"/>
      <c r="B101" s="62"/>
      <c r="C101" s="62"/>
      <c r="D101" s="62"/>
      <c r="E101" s="62"/>
      <c r="F101" s="62"/>
      <c r="G101" s="443" t="s">
        <v>122</v>
      </c>
      <c r="H101" s="444"/>
      <c r="I101" s="444"/>
      <c r="J101" s="445"/>
    </row>
    <row r="102" spans="1:10" ht="44.25" customHeight="1">
      <c r="A102" s="33" t="s">
        <v>123</v>
      </c>
      <c r="B102" s="34"/>
      <c r="C102" s="36"/>
      <c r="D102" s="36"/>
      <c r="E102" s="37"/>
      <c r="F102" s="38"/>
      <c r="G102" s="438" t="s">
        <v>124</v>
      </c>
      <c r="H102" s="446"/>
      <c r="I102" s="446"/>
      <c r="J102" s="439"/>
    </row>
    <row r="103" spans="1:10" ht="52.5" customHeight="1">
      <c r="A103" s="39" t="s">
        <v>81</v>
      </c>
      <c r="B103" s="40"/>
      <c r="C103" s="42"/>
      <c r="D103" s="42"/>
      <c r="E103" s="43"/>
      <c r="F103" s="44"/>
      <c r="G103" s="433" t="s">
        <v>125</v>
      </c>
      <c r="H103" s="434"/>
      <c r="I103" s="434"/>
      <c r="J103" s="43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193</v>
      </c>
    </row>
    <row r="2" spans="1:4">
      <c r="A2">
        <v>1</v>
      </c>
      <c r="B2" t="s">
        <v>194</v>
      </c>
      <c r="C2">
        <v>200</v>
      </c>
      <c r="D2" t="s">
        <v>126</v>
      </c>
    </row>
    <row r="3" spans="1:4">
      <c r="A3">
        <v>2</v>
      </c>
      <c r="B3" t="s">
        <v>195</v>
      </c>
      <c r="C3">
        <v>300</v>
      </c>
      <c r="D3" t="s">
        <v>126</v>
      </c>
    </row>
    <row r="4" spans="1:4">
      <c r="A4">
        <v>3</v>
      </c>
      <c r="B4" t="s">
        <v>196</v>
      </c>
      <c r="C4">
        <v>400</v>
      </c>
      <c r="D4" t="s">
        <v>126</v>
      </c>
    </row>
    <row r="5" spans="1:4">
      <c r="A5">
        <v>4</v>
      </c>
      <c r="B5" t="s">
        <v>197</v>
      </c>
      <c r="C5">
        <v>500</v>
      </c>
      <c r="D5" t="s">
        <v>126</v>
      </c>
    </row>
    <row r="6" spans="1:4">
      <c r="A6">
        <v>5</v>
      </c>
      <c r="B6" t="s">
        <v>130</v>
      </c>
      <c r="C6">
        <v>200</v>
      </c>
      <c r="D6" t="s">
        <v>126</v>
      </c>
    </row>
    <row r="7" spans="1:4">
      <c r="A7">
        <v>6</v>
      </c>
      <c r="B7" t="s">
        <v>131</v>
      </c>
      <c r="C7">
        <v>200</v>
      </c>
      <c r="D7" t="s">
        <v>126</v>
      </c>
    </row>
    <row r="8" spans="1:4">
      <c r="A8">
        <v>7</v>
      </c>
      <c r="B8" t="s">
        <v>132</v>
      </c>
      <c r="C8">
        <v>200</v>
      </c>
      <c r="D8" t="s">
        <v>126</v>
      </c>
    </row>
    <row r="9" spans="1:4">
      <c r="A9">
        <v>8</v>
      </c>
      <c r="B9" t="s">
        <v>198</v>
      </c>
      <c r="C9">
        <v>200</v>
      </c>
      <c r="D9" t="s">
        <v>126</v>
      </c>
    </row>
    <row r="10" spans="1:4">
      <c r="A10">
        <v>9</v>
      </c>
      <c r="B10" t="s">
        <v>199</v>
      </c>
      <c r="C10">
        <v>300</v>
      </c>
      <c r="D10" t="s">
        <v>129</v>
      </c>
    </row>
    <row r="11" spans="1:4">
      <c r="A11">
        <v>10</v>
      </c>
      <c r="B11" t="s">
        <v>200</v>
      </c>
      <c r="C11">
        <v>400</v>
      </c>
      <c r="D11" t="s">
        <v>129</v>
      </c>
    </row>
    <row r="12" spans="1:4">
      <c r="A12">
        <v>11</v>
      </c>
      <c r="B12" t="s">
        <v>201</v>
      </c>
      <c r="C12">
        <v>200</v>
      </c>
      <c r="D12" t="s">
        <v>126</v>
      </c>
    </row>
    <row r="13" spans="1:4">
      <c r="A13">
        <v>12</v>
      </c>
      <c r="B13" t="s">
        <v>237</v>
      </c>
      <c r="C13">
        <v>200</v>
      </c>
      <c r="D13" t="s">
        <v>126</v>
      </c>
    </row>
    <row r="14" spans="1:4">
      <c r="A14">
        <v>13</v>
      </c>
      <c r="B14" t="s">
        <v>136</v>
      </c>
      <c r="C14">
        <v>200</v>
      </c>
      <c r="D14" t="s">
        <v>126</v>
      </c>
    </row>
    <row r="15" spans="1:4">
      <c r="A15">
        <v>14</v>
      </c>
      <c r="B15" t="s">
        <v>133</v>
      </c>
      <c r="C15">
        <v>200</v>
      </c>
      <c r="D15" t="s">
        <v>126</v>
      </c>
    </row>
    <row r="16" spans="1:4">
      <c r="A16">
        <v>15</v>
      </c>
      <c r="B16" t="s">
        <v>134</v>
      </c>
      <c r="C16">
        <v>200</v>
      </c>
      <c r="D16" t="s">
        <v>126</v>
      </c>
    </row>
    <row r="17" spans="1:6">
      <c r="A17">
        <v>16</v>
      </c>
      <c r="B17" t="s">
        <v>202</v>
      </c>
      <c r="C17">
        <v>200</v>
      </c>
      <c r="D17" t="s">
        <v>126</v>
      </c>
    </row>
    <row r="18" spans="1:6">
      <c r="A18">
        <v>17</v>
      </c>
      <c r="B18" t="s">
        <v>127</v>
      </c>
      <c r="C18">
        <v>200</v>
      </c>
      <c r="D18" t="s">
        <v>126</v>
      </c>
    </row>
    <row r="19" spans="1:6">
      <c r="A19">
        <v>18</v>
      </c>
      <c r="B19" t="s">
        <v>137</v>
      </c>
      <c r="C19">
        <v>200</v>
      </c>
      <c r="D19" t="s">
        <v>126</v>
      </c>
    </row>
    <row r="20" spans="1:6">
      <c r="A20">
        <v>19</v>
      </c>
      <c r="B20" t="s">
        <v>203</v>
      </c>
      <c r="C20">
        <v>200</v>
      </c>
      <c r="D20" t="s">
        <v>126</v>
      </c>
    </row>
    <row r="21" spans="1:6">
      <c r="A21">
        <v>20</v>
      </c>
      <c r="B21" t="s">
        <v>238</v>
      </c>
      <c r="C21">
        <v>200</v>
      </c>
      <c r="D21" t="s">
        <v>126</v>
      </c>
    </row>
    <row r="22" spans="1:6">
      <c r="A22">
        <v>21</v>
      </c>
      <c r="B22" t="s">
        <v>138</v>
      </c>
      <c r="C22">
        <v>200</v>
      </c>
      <c r="D22" t="s">
        <v>126</v>
      </c>
    </row>
    <row r="23" spans="1:6">
      <c r="A23">
        <v>22</v>
      </c>
      <c r="B23" t="s">
        <v>135</v>
      </c>
      <c r="C23">
        <v>200</v>
      </c>
      <c r="D23" t="s">
        <v>126</v>
      </c>
    </row>
    <row r="24" spans="1:6">
      <c r="A24">
        <v>23</v>
      </c>
      <c r="B24" t="s">
        <v>139</v>
      </c>
      <c r="C24">
        <v>6</v>
      </c>
      <c r="D24" t="s">
        <v>129</v>
      </c>
      <c r="E24">
        <v>18</v>
      </c>
      <c r="F24" t="s">
        <v>215</v>
      </c>
    </row>
    <row r="25" spans="1:6">
      <c r="A25">
        <v>24</v>
      </c>
      <c r="B25" t="s">
        <v>141</v>
      </c>
      <c r="C25">
        <v>6</v>
      </c>
      <c r="D25" t="s">
        <v>129</v>
      </c>
      <c r="E25">
        <v>18</v>
      </c>
      <c r="F25" t="s">
        <v>215</v>
      </c>
    </row>
    <row r="26" spans="1:6">
      <c r="A26">
        <v>25</v>
      </c>
      <c r="B26" t="s">
        <v>142</v>
      </c>
      <c r="C26">
        <v>6</v>
      </c>
      <c r="D26" t="s">
        <v>129</v>
      </c>
      <c r="E26">
        <v>18</v>
      </c>
      <c r="F26" t="s">
        <v>215</v>
      </c>
    </row>
    <row r="27" spans="1:6">
      <c r="A27">
        <v>26</v>
      </c>
      <c r="B27" t="s">
        <v>140</v>
      </c>
      <c r="C27">
        <v>6</v>
      </c>
      <c r="D27" t="s">
        <v>129</v>
      </c>
      <c r="E27">
        <v>18</v>
      </c>
      <c r="F27" t="s">
        <v>215</v>
      </c>
    </row>
    <row r="28" spans="1:6">
      <c r="A28">
        <v>27</v>
      </c>
      <c r="B28" t="s">
        <v>128</v>
      </c>
      <c r="C28">
        <v>6</v>
      </c>
      <c r="D28" t="s">
        <v>129</v>
      </c>
      <c r="E28">
        <v>18</v>
      </c>
      <c r="F28" t="s">
        <v>215</v>
      </c>
    </row>
    <row r="29" spans="1:6">
      <c r="A29">
        <v>28</v>
      </c>
      <c r="B29" t="s">
        <v>204</v>
      </c>
      <c r="C29">
        <v>6</v>
      </c>
      <c r="D29" t="s">
        <v>129</v>
      </c>
      <c r="E29">
        <v>18</v>
      </c>
      <c r="F29" t="s">
        <v>215</v>
      </c>
    </row>
    <row r="30" spans="1:6">
      <c r="A30">
        <v>29</v>
      </c>
      <c r="B30" t="s">
        <v>205</v>
      </c>
      <c r="C30">
        <v>6</v>
      </c>
      <c r="D30" t="s">
        <v>129</v>
      </c>
      <c r="E30">
        <v>18</v>
      </c>
      <c r="F30" t="s">
        <v>215</v>
      </c>
    </row>
    <row r="32" spans="1:6">
      <c r="B32" t="s">
        <v>216</v>
      </c>
    </row>
    <row r="33" spans="2:2">
      <c r="B33" t="s">
        <v>217</v>
      </c>
    </row>
    <row r="34" spans="2:2">
      <c r="B34" t="s">
        <v>218</v>
      </c>
    </row>
    <row r="35" spans="2:2">
      <c r="B35" t="s">
        <v>219</v>
      </c>
    </row>
    <row r="36" spans="2:2">
      <c r="B36" t="s">
        <v>220</v>
      </c>
    </row>
    <row r="37" spans="2:2">
      <c r="B37" t="s">
        <v>221</v>
      </c>
    </row>
    <row r="38" spans="2:2">
      <c r="B38" t="s">
        <v>222</v>
      </c>
    </row>
    <row r="39" spans="2:2">
      <c r="B39" t="s">
        <v>223</v>
      </c>
    </row>
    <row r="40" spans="2:2">
      <c r="B40" t="s">
        <v>224</v>
      </c>
    </row>
    <row r="41" spans="2:2">
      <c r="B41" t="s">
        <v>225</v>
      </c>
    </row>
    <row r="42" spans="2:2">
      <c r="B42" t="s">
        <v>226</v>
      </c>
    </row>
    <row r="43" spans="2:2">
      <c r="B43" t="s">
        <v>227</v>
      </c>
    </row>
    <row r="44" spans="2:2">
      <c r="B44" t="s">
        <v>26</v>
      </c>
    </row>
    <row r="45" spans="2:2">
      <c r="B45" t="s">
        <v>228</v>
      </c>
    </row>
    <row r="46" spans="2:2">
      <c r="B46" t="s">
        <v>229</v>
      </c>
    </row>
    <row r="47" spans="2:2">
      <c r="B47" t="s">
        <v>230</v>
      </c>
    </row>
    <row r="48" spans="2:2">
      <c r="B48" t="s">
        <v>231</v>
      </c>
    </row>
    <row r="49" spans="2:2">
      <c r="B49" t="s">
        <v>232</v>
      </c>
    </row>
    <row r="50" spans="2:2">
      <c r="B50" t="s">
        <v>233</v>
      </c>
    </row>
    <row r="51" spans="2:2">
      <c r="B51" t="s">
        <v>234</v>
      </c>
    </row>
    <row r="52" spans="2:2">
      <c r="B52" t="s">
        <v>143</v>
      </c>
    </row>
    <row r="53" spans="2:2">
      <c r="B53" t="s">
        <v>144</v>
      </c>
    </row>
    <row r="54" spans="2:2">
      <c r="B54" t="s">
        <v>145</v>
      </c>
    </row>
    <row r="55" spans="2:2">
      <c r="B55" t="s">
        <v>146</v>
      </c>
    </row>
    <row r="56" spans="2:2">
      <c r="B56" t="s">
        <v>147</v>
      </c>
    </row>
    <row r="57" spans="2:2">
      <c r="B57" t="s">
        <v>148</v>
      </c>
    </row>
    <row r="58" spans="2:2">
      <c r="B58" t="s">
        <v>149</v>
      </c>
    </row>
    <row r="59" spans="2:2">
      <c r="B59" t="s">
        <v>150</v>
      </c>
    </row>
    <row r="60" spans="2:2">
      <c r="B60" t="s">
        <v>151</v>
      </c>
    </row>
    <row r="61" spans="2:2">
      <c r="B61" t="s">
        <v>152</v>
      </c>
    </row>
    <row r="62" spans="2:2">
      <c r="B62" t="s">
        <v>153</v>
      </c>
    </row>
    <row r="63" spans="2:2">
      <c r="B63" t="s">
        <v>154</v>
      </c>
    </row>
    <row r="64" spans="2:2">
      <c r="B64" t="s">
        <v>155</v>
      </c>
    </row>
    <row r="65" spans="2:2">
      <c r="B65" t="s">
        <v>156</v>
      </c>
    </row>
    <row r="66" spans="2:2">
      <c r="B66" t="s">
        <v>157</v>
      </c>
    </row>
    <row r="67" spans="2:2">
      <c r="B67" t="s">
        <v>158</v>
      </c>
    </row>
    <row r="68" spans="2:2">
      <c r="B68" t="s">
        <v>159</v>
      </c>
    </row>
    <row r="69" spans="2:2">
      <c r="B69" t="s">
        <v>160</v>
      </c>
    </row>
    <row r="70" spans="2:2">
      <c r="B70" t="s">
        <v>161</v>
      </c>
    </row>
    <row r="71" spans="2:2">
      <c r="B71" t="s">
        <v>162</v>
      </c>
    </row>
    <row r="72" spans="2:2">
      <c r="B72" t="s">
        <v>163</v>
      </c>
    </row>
    <row r="73" spans="2:2">
      <c r="B73" t="s">
        <v>164</v>
      </c>
    </row>
    <row r="74" spans="2:2">
      <c r="B74" t="s">
        <v>165</v>
      </c>
    </row>
    <row r="75" spans="2:2">
      <c r="B75" t="s">
        <v>166</v>
      </c>
    </row>
    <row r="76" spans="2:2">
      <c r="B76" t="s">
        <v>167</v>
      </c>
    </row>
    <row r="77" spans="2:2">
      <c r="B77" t="s">
        <v>168</v>
      </c>
    </row>
    <row r="78" spans="2:2">
      <c r="B78" t="s">
        <v>235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(はじめにお読み下さい)申請書の使い方</vt:lpstr>
      <vt:lpstr>申請書</vt:lpstr>
      <vt:lpstr>申請額一覧</vt:lpstr>
      <vt:lpstr>個票1</vt:lpstr>
      <vt:lpstr>金融機関口座情報</vt:lpstr>
      <vt:lpstr>県転記用シート</vt:lpstr>
      <vt:lpstr>単価表</vt:lpstr>
      <vt:lpstr>リスト</vt:lpstr>
      <vt:lpstr>金融機関口座情報!Print_Area</vt:lpstr>
      <vt:lpstr>県転記用シート!Print_Area</vt:lpstr>
      <vt:lpstr>個票1!Print_Area</vt:lpstr>
      <vt:lpstr>申請額一覧!Print_Area</vt:lpstr>
      <vt:lpstr>申請書!Print_Area</vt:lpstr>
      <vt:lpstr>単価表!Print_Area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村田　康倫</cp:lastModifiedBy>
  <cp:revision/>
  <cp:lastPrinted>2026-02-21T05:37:09Z</cp:lastPrinted>
  <dcterms:created xsi:type="dcterms:W3CDTF">2018-06-19T01:27:02Z</dcterms:created>
  <dcterms:modified xsi:type="dcterms:W3CDTF">2026-03-05T01:42:28Z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