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codeName="ThisWorkbook" defaultThemeVersion="124226"/>
  <mc:AlternateContent xmlns:mc="http://schemas.openxmlformats.org/markup-compatibility/2006">
    <mc:Choice Requires="x15">
      <x15ac:absPath xmlns:x15ac="http://schemas.microsoft.com/office/spreadsheetml/2010/11/ac" url="\\fs.momo.pref.okayama.jp\統合共有\0G20_障害福祉課\課内LAN\02企画班\■障害福祉従事者処遇改善緊急支援事業\08_事業者周知\★ホームページ\080311_更新\"/>
    </mc:Choice>
  </mc:AlternateContent>
  <xr:revisionPtr revIDLastSave="0" documentId="13_ncr:1_{1873342F-4C5B-4353-947F-D2CAB468A0B4}" xr6:coauthVersionLast="47" xr6:coauthVersionMax="47" xr10:uidLastSave="{00000000-0000-0000-0000-000000000000}"/>
  <bookViews>
    <workbookView xWindow="-120" yWindow="-120" windowWidth="20730" windowHeight="11040" xr2:uid="{00000000-000D-0000-FFFF-FFFF00000000}"/>
  </bookViews>
  <sheets>
    <sheet name="第３号様式" sheetId="28" r:id="rId1"/>
    <sheet name="基本情報入力シート" sheetId="16" r:id="rId2"/>
    <sheet name="別紙様式3-1（補助金）" sheetId="27"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基本情報入力シート!$A$1:$AA$55</definedName>
    <definedName name="_xlnm.Print_Area" localSheetId="0">第３号様式!$A$1:$AM$38</definedName>
    <definedName name="_xlnm.Print_Area" localSheetId="2">'別紙様式3-1（補助金）'!$A$1:$AJ$55</definedName>
    <definedName name="_xlnm.Print_Area" localSheetId="3">'別紙様式3-2（補助金）'!$A$1:$K$22</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28" l="1"/>
  <c r="W14" i="28"/>
  <c r="W13" i="28"/>
  <c r="W12" i="28"/>
  <c r="W11" i="28"/>
  <c r="W10" i="28"/>
  <c r="Z44" i="16"/>
  <c r="G13" i="27"/>
  <c r="G12" i="27"/>
  <c r="AB27" i="16"/>
  <c r="H11" i="27" s="1"/>
  <c r="Q37" i="27"/>
  <c r="AI28" i="27"/>
  <c r="AJ52" i="27" s="1"/>
  <c r="AI27" i="27"/>
  <c r="AJ51" i="27" s="1"/>
  <c r="AI26" i="27"/>
  <c r="AJ50" i="27" s="1"/>
  <c r="Z38" i="27"/>
  <c r="S38" i="27"/>
  <c r="Y16" i="27"/>
  <c r="K16" i="27"/>
  <c r="G15" i="27"/>
  <c r="G14" i="27"/>
  <c r="G10" i="27"/>
  <c r="G9" i="27"/>
  <c r="G7" i="27"/>
  <c r="G6" i="27"/>
  <c r="AF1" i="27"/>
  <c r="AI33" i="27" l="1"/>
  <c r="AJ55" i="27" s="1"/>
  <c r="F12" i="25"/>
  <c r="J1" i="25" l="1"/>
  <c r="Z45" i="16" l="1"/>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43"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5" i="25" s="1"/>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Z19" i="27" l="1"/>
  <c r="AI19" i="27" s="1"/>
  <c r="AJ47" i="27" s="1"/>
  <c r="M22" i="28"/>
  <c r="B44" i="16"/>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32" authorId="1" shapeId="0" xr:uid="{36A23B9B-6B30-4726-B343-19356E91E49B}">
      <text>
        <r>
          <rPr>
            <sz val="11"/>
            <color indexed="81"/>
            <rFont val="MS P ゴシック"/>
            <family val="3"/>
            <charset val="128"/>
          </rPr>
          <t>13桁の法人番号を入力してください
（13桁の入力以外は受け付けません。）</t>
        </r>
      </text>
    </comment>
    <comment ref="C41" authorId="0" shapeId="0" xr:uid="{70C8C24F-8ACB-4BB0-BFAB-4B54599FD91F}">
      <text>
        <r>
          <rPr>
            <sz val="11"/>
            <color indexed="81"/>
            <rFont val="MS P ゴシック"/>
            <family val="3"/>
            <charset val="128"/>
          </rPr>
          <t>10桁の事業所番号を入力してください
（10桁の入力以外は受け付けません。）</t>
        </r>
      </text>
    </comment>
    <comment ref="Y41"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9"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<sst xmlns="http://schemas.openxmlformats.org/spreadsheetml/2006/main" count="3811" uniqueCount="1969">
  <si>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</si>
  <si>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</si>
  <si>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</si>
  <si>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</si>
  <si>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</si>
  <si>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</si>
  <si>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</si>
  <si>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</si>
  <si>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</si>
  <si>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</si>
  <si>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</si>
  <si>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</si>
  <si>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</si>
  <si>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</si>
  <si>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</si>
  <si>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</si>
  <si>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</si>
  <si>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</si>
  <si>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</si>
  <si>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</si>
  <si>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</si>
  <si>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</si>
  <si>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</si>
  <si>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</si>
  <si>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</si>
  <si>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</si>
  <si>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</si>
  <si>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</si>
  <si>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</si>
  <si>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</si>
  <si>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</si>
  <si>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</si>
  <si>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</si>
  <si>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</si>
  <si>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</si>
  <si>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</si>
  <si>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</si>
  <si>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</si>
  <si>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</si>
  <si>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</si>
  <si>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</si>
  <si>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</si>
  <si>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</si>
  <si>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</si>
  <si>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</si>
  <si>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</si>
  <si>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</si>
  <si>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</si>
  <si>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</si>
  <si>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</si>
  <si>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</si>
  <si>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</si>
  <si>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</si>
  <si>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</si>
  <si>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</si>
  <si>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</si>
  <si>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</si>
  <si>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</si>
  <si>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</si>
  <si>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</si>
  <si>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</si>
  <si>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</si>
  <si>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</si>
  <si>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</si>
  <si>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</si>
  <si>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</si>
  <si>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</si>
  <si>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</si>
  <si>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</si>
  <si>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</si>
  <si>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</si>
  <si>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</si>
  <si>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</si>
  <si>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</si>
  <si>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</si>
  <si>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</si>
  <si>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</si>
  <si>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</si>
  <si>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</si>
  <si>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</si>
  <si>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</si>
  <si>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</si>
  <si>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</si>
  <si>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</si>
  <si>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</si>
  <si>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</si>
  <si>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</si>
  <si>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</si>
  <si>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</si>
  <si>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</si>
  <si>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</si>
  <si>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</si>
  <si>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</si>
  <si>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</si>
  <si>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</si>
  <si>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</si>
  <si>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</si>
  <si>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</si>
  <si>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</si>
  <si>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</si>
  <si>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</si>
  <si>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</si>
  <si>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</si>
  <si>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</si>
  <si>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</si>
  <si>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</si>
  <si>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</si>
  <si>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</si>
  <si>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</si>
  <si>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</si>
  <si>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</si>
  <si>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</si>
  <si>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</si>
  <si>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</si>
  <si>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</si>
  <si>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</si>
  <si>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</si>
  <si>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</si>
  <si>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</si>
  <si>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</si>
  <si>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</si>
  <si>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</si>
  <si>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</si>
  <si>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</si>
  <si>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</si>
  <si>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</si>
  <si>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</si>
  <si>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</si>
  <si>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</si>
  <si>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</si>
  <si>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</si>
  <si>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</si>
  <si>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</si>
  <si>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</si>
  <si>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</si>
  <si>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</si>
  <si>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</si>
  <si>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</si>
  <si>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</si>
  <si>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</si>
  <si>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</si>
  <si>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</si>
  <si>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</si>
  <si>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</si>
  <si>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</si>
  <si>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</si>
  <si>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</si>
  <si>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</si>
  <si>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</si>
  <si>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</si>
  <si>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</si>
  <si>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</si>
  <si>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</si>
  <si>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</si>
  <si>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</si>
  <si>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</si>
  <si>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</si>
  <si>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</si>
  <si>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</si>
  <si>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</si>
  <si>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</si>
  <si>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</si>
  <si>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</si>
  <si>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</si>
  <si>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</si>
  <si>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</si>
  <si>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</si>
  <si>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</si>
  <si>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</si>
  <si>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</si>
  <si>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</si>
  <si>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</si>
  <si>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</si>
  <si>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</si>
  <si>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</si>
  <si>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</si>
  <si>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</si>
  <si>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</si>
  <si>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</si>
  <si>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</si>
  <si>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</si>
  <si>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</si>
  <si>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</si>
  <si>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</si>
  <si>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</si>
  <si>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</si>
  <si>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</si>
  <si>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</si>
  <si>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</si>
  <si>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</si>
  <si>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</si>
  <si>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</si>
  <si>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</si>
  <si>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</si>
  <si>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</si>
  <si>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</si>
  <si>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</si>
  <si>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</si>
  <si>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</si>
  <si>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</si>
  <si>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</si>
  <si>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</si>
  <si>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</si>
  <si>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</si>
  <si>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</si>
  <si>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</si>
  <si>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</si>
  <si>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</si>
  <si>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</si>
  <si>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</si>
  <si>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</si>
  <si>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</si>
  <si>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</si>
  <si>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</si>
  <si>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</si>
  <si>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</si>
  <si>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</si>
  <si>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</si>
  <si>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</si>
  <si>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</si>
  <si>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</si>
  <si>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</si>
  <si>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</si>
  <si>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</si>
  <si>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</si>
  <si>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</si>
  <si>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</si>
  <si>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</si>
  <si>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</si>
  <si>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</si>
  <si>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</si>
  <si>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</si>
  <si>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</si>
  <si>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</si>
  <si>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</si>
  <si>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</si>
  <si>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</si>
  <si>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</si>
  <si>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</si>
  <si>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</si>
  <si>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</si>
  <si>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</si>
  <si>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</si>
  <si>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</si>
  <si>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</si>
  <si>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</si>
  <si>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</si>
  <si>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</si>
  <si>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</si>
  <si>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</si>
  <si>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</si>
  <si>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</si>
  <si>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</si>
  <si>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</si>
  <si>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</si>
  <si>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</si>
  <si>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</si>
  <si>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</si>
  <si>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</si>
  <si>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</si>
  <si>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</si>
  <si>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</si>
  <si>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</si>
  <si>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</si>
  <si>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</si>
  <si>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</si>
  <si>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</si>
  <si>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</si>
  <si>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</si>
  <si>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</si>
  <si>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</si>
  <si>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</si>
  <si>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</si>
  <si>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</si>
  <si>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</si>
  <si>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</si>
  <si>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</si>
  <si>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</si>
  <si>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</si>
  <si>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</si>
  <si>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</si>
  <si>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</si>
  <si>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</si>
  <si>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</si>
  <si>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</si>
  <si>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</si>
  <si>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</si>
  <si>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</si>
  <si>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</si>
  <si>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</si>
  <si>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</si>
  <si>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</si>
  <si>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</si>
  <si>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</si>
  <si>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</si>
  <si>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</si>
  <si>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</si>
  <si>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</si>
  <si>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</si>
  <si>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</si>
  <si>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</si>
  <si>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</si>
  <si>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</si>
  <si>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</si>
  <si>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</si>
  <si>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</si>
  <si>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</si>
  <si>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</si>
  <si>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</si>
  <si>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</si>
  <si>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</si>
  <si>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</si>
  <si>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</si>
  <si>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</si>
  <si>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</si>
  <si>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</si>
  <si>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</si>
  <si>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</si>
  <si>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</si>
  <si>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</si>
  <si>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</si>
  <si>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</si>
  <si>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</si>
  <si>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</si>
  <si>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</si>
  <si>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</si>
  <si>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</si>
  <si>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</si>
  <si>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</si>
  <si>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</si>
  <si>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</si>
  <si>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</si>
  <si>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</si>
  <si>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</si>
  <si>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</si>
  <si>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</si>
  <si>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</si>
  <si>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</si>
  <si>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</si>
  <si>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</si>
  <si>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</si>
  <si>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</si>
  <si>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</si>
  <si>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</si>
  <si>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</si>
  <si>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</si>
  <si>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</si>
  <si>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</si>
  <si>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</si>
  <si>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</si>
  <si>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</si>
  <si>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</si>
  <si>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</si>
  <si>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</si>
  <si>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</si>
  <si>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</si>
  <si>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</si>
  <si>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</si>
  <si>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</si>
  <si>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</si>
  <si>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</si>
  <si>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</si>
  <si>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</si>
  <si>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</si>
  <si>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</si>
  <si>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</si>
  <si>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</si>
  <si>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</si>
  <si>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</si>
  <si>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</si>
  <si>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</si>
  <si>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</si>
  <si>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</si>
  <si>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</si>
  <si>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</si>
  <si>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</si>
  <si>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</si>
  <si>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</si>
  <si>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</si>
  <si>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</si>
  <si>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</si>
  <si>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</si>
  <si>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</si>
  <si>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</si>
  <si>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</si>
  <si>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</si>
  <si>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</si>
  <si>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</si>
  <si>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</si>
  <si>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</si>
  <si>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</si>
  <si>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</si>
  <si>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</si>
  <si>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</si>
  <si>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</si>
  <si>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</si>
  <si>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</si>
  <si>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</si>
  <si>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</si>
  <si>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</si>
  <si>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</si>
  <si>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</si>
  <si>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</si>
  <si>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</si>
  <si>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</si>
  <si>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</si>
  <si>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</si>
  <si>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</si>
  <si>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</si>
  <si>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</si>
  <si>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</si>
  <si>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</si>
  <si>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</si>
  <si>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</si>
  <si>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</si>
  <si>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</si>
  <si>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</si>
  <si>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</si>
  <si>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</si>
  <si>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</si>
  <si>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</si>
  <si>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</si>
  <si>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</si>
  <si>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</si>
  <si>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</si>
  <si>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</si>
  <si>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</si>
  <si>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</si>
  <si>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</si>
  <si>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</si>
  <si>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</si>
  <si>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</si>
  <si>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</si>
  <si>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</si>
  <si>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</si>
  <si>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</si>
  <si>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</si>
  <si>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</si>
  <si>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</si>
  <si>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</si>
  <si>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</si>
  <si>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</si>
  <si>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</si>
  <si>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</si>
  <si>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</si>
  <si>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</si>
  <si>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</si>
  <si>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</si>
  <si>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</si>
  <si>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</si>
  <si>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</si>
  <si>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</si>
  <si>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</si>
  <si>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</si>
  <si>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</si>
  <si>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</si>
  <si>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</si>
  <si>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</si>
  <si>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</si>
  <si>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</si>
  <si>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</si>
  <si>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</si>
  <si>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</si>
  <si>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</si>
  <si>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</si>
  <si>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</si>
  <si>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</si>
  <si>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</si>
  <si>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</si>
  <si>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</si>
  <si>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</si>
  <si>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</si>
  <si>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</si>
  <si>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</si>
  <si>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</si>
  <si>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</si>
  <si>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</si>
  <si>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</si>
  <si>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</si>
  <si>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</si>
  <si>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</si>
  <si>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</si>
  <si>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</si>
  <si>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</si>
  <si>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</si>
  <si>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</si>
  <si>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</si>
  <si>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</si>
  <si>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</si>
  <si>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</si>
  <si>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</si>
  <si>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</si>
  <si>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</si>
  <si>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</si>
  <si>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</si>
  <si>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</si>
  <si>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</si>
  <si>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</si>
  <si>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</si>
  <si>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</si>
  <si>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</si>
  <si>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</si>
  <si>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</si>
  <si>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</si>
  <si>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</si>
  <si>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</si>
  <si>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</si>
  <si>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</si>
  <si>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</si>
  <si>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</si>
  <si>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</si>
  <si>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</si>
  <si>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</si>
  <si>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</si>
  <si>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</si>
  <si>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</si>
  <si>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</si>
  <si>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</si>
  <si>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</si>
  <si>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</si>
  <si>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</si>
  <si>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</si>
  <si>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</si>
  <si>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</si>
  <si>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</si>
  <si>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</si>
  <si>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</si>
  <si>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</si>
  <si>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</si>
  <si>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</si>
  <si>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</si>
  <si>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</si>
  <si>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</si>
  <si>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</si>
  <si>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</si>
  <si>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</si>
  <si>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</si>
  <si>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</si>
  <si>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</si>
  <si>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</si>
  <si>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</si>
  <si>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</si>
  <si>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</si>
  <si>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</si>
  <si>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</si>
  <si>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</si>
  <si>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</si>
  <si>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</si>
  <si>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</si>
  <si>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</si>
  <si>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</si>
  <si>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</si>
  <si>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</si>
  <si>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</si>
  <si>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</si>
  <si>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</si>
  <si>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</si>
  <si>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</si>
  <si>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</si>
  <si>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</si>
  <si>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</si>
  <si>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</si>
  <si>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</si>
  <si>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</si>
  <si>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</si>
  <si>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</si>
  <si>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</si>
  <si>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</si>
  <si>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</si>
  <si>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</si>
  <si>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</si>
  <si>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</si>
  <si>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</si>
  <si>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</si>
  <si>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</si>
  <si>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</si>
  <si>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</si>
  <si>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</si>
  <si>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</si>
  <si>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</si>
  <si>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</si>
  <si>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</si>
  <si>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</si>
  <si>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</si>
  <si>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</si>
  <si>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</si>
  <si>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</si>
  <si>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</si>
  <si>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</si>
  <si>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</si>
  <si>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</si>
  <si>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</si>
  <si>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</si>
  <si>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</si>
  <si>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</si>
  <si>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</si>
  <si>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</si>
  <si>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</si>
  <si>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</si>
  <si>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</si>
  <si>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</si>
  <si>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</si>
  <si>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</si>
  <si>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</si>
  <si>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</si>
  <si>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</si>
  <si>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</si>
  <si>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</si>
  <si>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</si>
  <si>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</si>
  <si>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</si>
  <si>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</si>
  <si>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</si>
  <si>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</si>
  <si>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</si>
  <si>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</si>
  <si>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</si>
  <si>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</si>
  <si>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</si>
  <si>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</si>
  <si>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</si>
  <si>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</si>
  <si>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</si>
  <si>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</si>
  <si>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</si>
  <si>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</si>
  <si>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</si>
  <si>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</si>
  <si>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</si>
  <si>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</si>
  <si>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</si>
  <si>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</si>
  <si>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</si>
  <si>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</si>
  <si>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</si>
  <si>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</si>
  <si>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</si>
  <si>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</si>
  <si>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</si>
  <si>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</si>
  <si>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</si>
  <si>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</si>
  <si>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</si>
  <si>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</si>
  <si>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</si>
  <si>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</si>
  <si>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</si>
  <si>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</si>
  <si>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</si>
  <si>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</si>
  <si>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</si>
  <si>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</si>
  <si>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</si>
  <si>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</si>
  <si>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</si>
  <si>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</si>
  <si>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</si>
  <si>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</si>
  <si>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</si>
  <si>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</si>
  <si>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</si>
  <si>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</si>
  <si>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</si>
  <si>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</si>
  <si>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</si>
  <si>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</si>
  <si>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</si>
  <si>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</si>
  <si>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</si>
  <si>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</si>
  <si>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</si>
  <si>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</si>
  <si>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</si>
  <si>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</si>
  <si>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</si>
  <si>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</si>
  <si>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</si>
  <si>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</si>
  <si>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</si>
  <si>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</si>
  <si>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</si>
  <si>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</si>
  <si>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</si>
  <si>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</si>
  <si>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</si>
  <si>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</si>
  <si>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</si>
  <si>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</si>
  <si>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</si>
  <si>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</si>
  <si>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</si>
  <si>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</si>
  <si>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</si>
  <si>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</si>
  <si>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</si>
  <si>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</si>
  <si>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</si>
  <si>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</si>
  <si>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</si>
  <si>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</si>
  <si>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</si>
  <si>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</si>
  <si>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</si>
  <si>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</si>
  <si>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</si>
  <si>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</si>
  <si>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</si>
  <si>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</si>
  <si>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</si>
  <si>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</si>
  <si>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</si>
  <si>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</si>
  <si>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</si>
  <si>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</si>
  <si>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</si>
  <si>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</si>
  <si>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</si>
  <si>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</si>
  <si>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</si>
  <si>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</si>
  <si>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</si>
  <si>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</si>
  <si>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</si>
  <si>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</si>
  <si>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</si>
  <si>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</si>
  <si>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</si>
  <si>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</si>
  <si>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</si>
  <si>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</si>
  <si>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</si>
  <si>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</si>
  <si>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</si>
  <si>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</si>
  <si>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</si>
  <si>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</si>
  <si>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</si>
  <si>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</si>
  <si>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</si>
  <si>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</si>
  <si>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</si>
  <si>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</si>
  <si>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</si>
  <si>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</si>
  <si>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</si>
  <si>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</si>
  <si>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</si>
  <si>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</si>
  <si>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</si>
  <si>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</si>
  <si>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</si>
  <si>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</si>
  <si>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</si>
  <si>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</si>
  <si>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</si>
  <si>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</si>
  <si>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</si>
  <si>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</si>
  <si>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</si>
  <si>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</si>
  <si>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</si>
  <si>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</si>
  <si>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</si>
  <si>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</si>
  <si>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</si>
  <si>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</si>
  <si>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</si>
  <si>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</si>
  <si>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</si>
  <si>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</si>
  <si>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</si>
  <si>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</si>
  <si>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</si>
  <si>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</si>
  <si>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</si>
  <si>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</si>
  <si>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</si>
  <si>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</si>
  <si>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</si>
  <si>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</si>
  <si>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</si>
  <si>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</si>
  <si>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</si>
  <si>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</si>
  <si>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</si>
  <si>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</si>
  <si>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</si>
  <si>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</si>
  <si>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</si>
  <si>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</si>
  <si>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</si>
  <si>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</si>
  <si>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</si>
  <si>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</si>
  <si>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</si>
  <si>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</si>
  <si>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</si>
  <si>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</si>
  <si>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</si>
  <si>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</si>
  <si>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</si>
  <si>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</si>
  <si>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</si>
  <si>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</si>
  <si>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</si>
  <si>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</si>
  <si>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</si>
  <si>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</si>
  <si>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</si>
  <si>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</si>
  <si>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</si>
  <si>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</si>
  <si>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</si>
  <si>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</si>
  <si>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</si>
  <si>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</si>
  <si>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</si>
  <si>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</si>
  <si>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</si>
  <si>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</si>
  <si>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</si>
  <si>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</si>
  <si>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</si>
  <si>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</si>
  <si>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</si>
  <si>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</si>
  <si>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</si>
  <si>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</si>
  <si>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</si>
  <si>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</si>
  <si>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</si>
  <si>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</si>
  <si>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</si>
  <si>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</si>
  <si>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</si>
  <si>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</si>
  <si>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</si>
  <si>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</si>
  <si>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</si>
  <si>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</si>
  <si>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</si>
  <si>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</si>
  <si>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</si>
  <si>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</si>
  <si>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</si>
  <si>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</si>
  <si>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</si>
  <si>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</si>
  <si>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</si>
  <si>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</si>
  <si>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</si>
  <si>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</si>
  <si>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</si>
  <si>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</si>
  <si>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</si>
  <si>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</si>
  <si>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</si>
  <si>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</si>
  <si>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</si>
  <si>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</si>
  <si>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</si>
  <si>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</si>
  <si>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</si>
  <si>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</si>
  <si>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</si>
  <si>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</si>
  <si>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</si>
  <si>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</si>
  <si>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</si>
  <si>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</si>
  <si>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</si>
  <si>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</si>
  <si>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</si>
  <si>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</si>
  <si>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</si>
  <si>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</si>
  <si>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</si>
  <si>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</si>
  <si>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</si>
  <si>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</si>
  <si>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</si>
  <si>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</si>
  <si>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</si>
  <si>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</si>
  <si>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</si>
  <si>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</si>
  <si>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</si>
  <si>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</si>
  <si>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</si>
  <si>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</si>
  <si>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</si>
  <si>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</si>
  <si>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</si>
  <si>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</si>
  <si>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</si>
  <si>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</si>
  <si>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</si>
  <si>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</si>
  <si>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</si>
  <si>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</si>
  <si>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</si>
  <si>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</si>
  <si>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</si>
  <si>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</si>
  <si>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</si>
  <si>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</si>
  <si>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</si>
  <si>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</si>
  <si>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</si>
  <si>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</si>
  <si>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</si>
  <si>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</si>
  <si>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</si>
  <si>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</si>
  <si>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</si>
  <si>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</si>
  <si>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</si>
  <si>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</si>
  <si>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</si>
  <si>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</si>
  <si>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</si>
  <si>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</si>
  <si>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</si>
  <si>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</si>
  <si>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</si>
  <si>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</si>
  <si>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</si>
  <si>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</si>
  <si>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</si>
  <si>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</si>
  <si>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</si>
  <si>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</si>
  <si>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</si>
  <si>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</si>
  <si>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</si>
  <si>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</si>
  <si>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</si>
  <si>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</si>
  <si>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</si>
  <si>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</si>
  <si>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</si>
  <si>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</si>
  <si>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</si>
  <si>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</si>
  <si>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</si>
  <si>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</si>
  <si>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</si>
  <si>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</si>
  <si>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</si>
  <si>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</si>
  <si>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</si>
  <si>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</si>
  <si>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</si>
  <si>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</si>
  <si>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</si>
  <si>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</si>
  <si>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</si>
  <si>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</si>
  <si>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</si>
  <si>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</si>
  <si>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</si>
  <si>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</si>
  <si>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</si>
  <si>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</si>
  <si>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</si>
  <si>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</si>
  <si>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</si>
  <si>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</si>
  <si>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</si>
  <si>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</si>
  <si>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</si>
  <si>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</si>
  <si>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</si>
  <si>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</si>
  <si>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</si>
  <si>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</si>
  <si>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</si>
  <si>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</si>
  <si>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</si>
  <si>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</si>
  <si>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</si>
  <si>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</si>
  <si>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</si>
  <si>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</si>
  <si>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</si>
  <si>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</si>
  <si>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</si>
  <si>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</si>
  <si>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</si>
  <si>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</si>
  <si>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</si>
  <si>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</si>
  <si>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</si>
  <si>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</si>
  <si>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</si>
  <si>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</si>
  <si>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</si>
  <si>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</si>
  <si>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</si>
  <si>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</si>
  <si>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</si>
  <si>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</si>
  <si>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</si>
  <si>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</si>
  <si>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</si>
  <si>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</si>
  <si>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</si>
  <si>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</si>
  <si>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</si>
  <si>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</si>
  <si>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</si>
  <si>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</si>
  <si>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</si>
  <si>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</si>
  <si>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</si>
  <si>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</si>
  <si>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</si>
  <si>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</si>
  <si>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</si>
  <si>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</si>
  <si>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</si>
  <si>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</si>
  <si>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</si>
  <si>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</si>
  <si>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</si>
  <si>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</si>
  <si>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</si>
  <si>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</si>
  <si>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</si>
  <si>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</si>
  <si>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</si>
  <si>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</si>
  <si>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</si>
  <si>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</si>
  <si>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</si>
  <si>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</si>
  <si>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</si>
  <si>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</si>
  <si>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</si>
  <si>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</si>
  <si>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</si>
  <si>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</si>
  <si>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</si>
  <si>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</si>
  <si>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</si>
  <si>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</si>
  <si>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</si>
  <si>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</si>
  <si>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</si>
  <si>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</si>
  <si>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</si>
  <si>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</si>
  <si>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</si>
  <si>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</si>
  <si>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</si>
  <si>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</si>
  <si>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</si>
  <si>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</si>
  <si>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</si>
  <si>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</si>
  <si>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</si>
  <si>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</si>
  <si>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</si>
  <si>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</si>
  <si>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</si>
  <si>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</si>
  <si>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</si>
  <si>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</si>
  <si>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</si>
  <si>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</si>
  <si>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</si>
  <si>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</si>
  <si>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</si>
  <si>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</si>
  <si>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</si>
  <si>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</si>
  <si>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</si>
  <si>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</si>
  <si>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</si>
  <si>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</si>
  <si>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</si>
  <si>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</si>
  <si>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</si>
  <si>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</si>
  <si>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</si>
  <si>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</si>
  <si>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</si>
  <si>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</si>
  <si>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</si>
  <si>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</si>
  <si>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</si>
  <si>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</si>
  <si>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</si>
  <si>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</si>
  <si>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</si>
  <si>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</si>
  <si>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</si>
  <si>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</si>
  <si>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</si>
  <si>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</si>
  <si>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</si>
  <si>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</si>
  <si>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</si>
  <si>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</si>
  <si>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</si>
  <si>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</si>
  <si>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</si>
  <si>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</si>
  <si>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</si>
  <si>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</si>
  <si>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</si>
  <si>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</si>
  <si>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</si>
  <si>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</si>
  <si>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</si>
  <si>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</si>
  <si>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</si>
  <si>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</si>
  <si>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</si>
  <si>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</si>
  <si>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</si>
  <si>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</si>
  <si>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</si>
  <si>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</si>
  <si>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</si>
  <si>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</si>
  <si>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</si>
  <si>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</si>
  <si>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</si>
  <si>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</si>
  <si>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</si>
  <si>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</si>
  <si>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</si>
  <si>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</si>
  <si>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</si>
  <si>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</si>
  <si>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</si>
  <si>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</si>
  <si>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</si>
  <si>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</si>
  <si>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</si>
  <si>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</si>
  <si>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</si>
  <si>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</si>
  <si>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</si>
  <si>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</si>
  <si>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</si>
  <si>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</si>
  <si>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</si>
  <si>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</si>
  <si>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</si>
  <si>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</si>
  <si>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</si>
  <si>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</si>
  <si>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</si>
  <si>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</si>
  <si>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</si>
  <si>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</si>
  <si>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</si>
  <si>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</si>
  <si>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</si>
  <si>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</si>
  <si>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</si>
  <si>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</si>
  <si>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</si>
  <si>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</si>
  <si>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</si>
  <si>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</si>
  <si>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</si>
  <si>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</si>
  <si>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</si>
  <si>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</si>
  <si>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</si>
  <si>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</si>
  <si>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</si>
  <si>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</si>
  <si>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</si>
  <si>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</si>
  <si>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</si>
  <si>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</si>
  <si>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</si>
  <si>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</si>
  <si>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</si>
  <si>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</si>
  <si>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</si>
  <si>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</si>
  <si>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</si>
  <si>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</si>
  <si>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</si>
  <si>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</si>
  <si>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</si>
  <si>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</si>
  <si>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</si>
  <si>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</si>
  <si>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</si>
  <si>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</si>
  <si>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</si>
  <si>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</si>
  <si>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</si>
  <si>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</si>
  <si>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</si>
  <si>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</si>
  <si>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</si>
  <si>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</si>
  <si>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</si>
  <si>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</si>
  <si>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</si>
  <si>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</si>
  <si>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</si>
  <si>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</si>
  <si>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</si>
  <si>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</si>
  <si>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</si>
  <si>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</si>
  <si>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</si>
  <si>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</si>
  <si>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</si>
  <si>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</si>
  <si>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</si>
  <si>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</si>
  <si>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</si>
  <si>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</si>
  <si>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</si>
  <si>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</si>
  <si>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</si>
  <si>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</si>
  <si>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</si>
  <si>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</si>
  <si>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</si>
  <si>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</si>
  <si>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</si>
  <si>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</si>
  <si>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</si>
  <si>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</si>
  <si>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</si>
  <si>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</si>
  <si>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</si>
  <si>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</si>
  <si>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</si>
  <si>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</si>
  <si>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</si>
  <si>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</si>
  <si>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</si>
  <si>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</si>
  <si>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</si>
  <si>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</si>
  <si>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</si>
  <si>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</si>
  <si>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</si>
  <si>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</si>
  <si>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</si>
  <si>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</si>
  <si>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</si>
  <si>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</si>
  <si>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</si>
  <si>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</si>
  <si>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</si>
  <si>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</si>
  <si>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</si>
  <si>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</si>
  <si>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</si>
  <si>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</si>
  <si>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</si>
  <si>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</si>
  <si>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</si>
  <si>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</si>
  <si>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</si>
  <si>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</si>
  <si>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</si>
  <si>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</si>
  <si>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</si>
  <si>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</si>
  <si>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</si>
  <si>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</si>
  <si>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</si>
  <si>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</si>
  <si>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</si>
  <si>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</si>
  <si>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</si>
  <si>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</si>
  <si>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</si>
  <si>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</si>
  <si>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</si>
  <si>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</si>
  <si>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</si>
  <si>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</si>
  <si>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</si>
  <si>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</si>
  <si>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</si>
  <si>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</si>
  <si>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</si>
  <si>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</si>
  <si>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</si>
  <si>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</si>
  <si>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</si>
  <si>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</si>
  <si>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</si>
  <si>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</si>
  <si>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</si>
  <si>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</si>
  <si>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</si>
  <si>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</si>
  <si>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</si>
  <si>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</si>
  <si>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</si>
  <si>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</si>
  <si>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</si>
  <si>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</si>
  <si>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</si>
  <si>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</si>
  <si>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</si>
  <si>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</si>
  <si>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</si>
  <si>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</si>
  <si>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</si>
  <si>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</si>
  <si>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</si>
  <si>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</si>
  <si>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</si>
  <si>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</si>
  <si>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</si>
  <si>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</si>
  <si>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</si>
  <si>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</si>
  <si>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</si>
  <si>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</si>
  <si>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</si>
  <si>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</si>
  <si>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</si>
  <si>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</si>
  <si>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</si>
  <si>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</si>
  <si>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</si>
  <si>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</si>
  <si>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</si>
  <si>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</si>
  <si>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</si>
  <si>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</si>
  <si>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</si>
  <si>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</si>
  <si>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</si>
  <si>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</si>
  <si>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</si>
  <si>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</si>
  <si>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</si>
  <si>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</si>
  <si>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</si>
  <si>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</si>
  <si>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</si>
  <si>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</si>
  <si>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</si>
  <si>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</si>
  <si>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</si>
  <si>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</si>
  <si>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</si>
  <si>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</si>
  <si>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</si>
  <si>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</si>
  <si>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</si>
  <si>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</si>
  <si>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</si>
  <si>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</si>
  <si>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</si>
  <si>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</si>
  <si>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</si>
  <si>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</si>
  <si>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</si>
  <si>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</si>
  <si>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</si>
  <si>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</si>
  <si>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</si>
  <si>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</si>
  <si>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</si>
  <si>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</si>
  <si>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</si>
  <si>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</si>
  <si>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</si>
  <si>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</si>
  <si>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</si>
  <si>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</si>
  <si>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</si>
  <si>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</si>
  <si>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</si>
  <si>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</si>
  <si>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</si>
  <si>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</si>
  <si>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</si>
  <si>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</si>
  <si>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</si>
  <si>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</si>
  <si>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</si>
  <si>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</si>
  <si>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</si>
  <si>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</si>
  <si>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</si>
  <si>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</si>
  <si>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</si>
  <si>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</si>
  <si>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</si>
  <si>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</si>
  <si>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</si>
  <si>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</si>
  <si>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</si>
  <si>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</si>
  <si>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</si>
  <si>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</si>
  <si>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</si>
  <si>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</si>
  <si>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</si>
  <si>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</si>
  <si>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</si>
  <si>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</si>
  <si>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</si>
  <si>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</si>
  <si>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</si>
  <si>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</si>
  <si>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</si>
  <si>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</si>
  <si>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</si>
  <si>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</si>
  <si>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</si>
  <si>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</si>
  <si>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</si>
  <si>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</si>
  <si>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</si>
  <si>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</si>
  <si>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</si>
  <si>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</si>
  <si>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</si>
  <si>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</si>
  <si>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</si>
  <si>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</si>
  <si>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</si>
  <si>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</si>
  <si>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</si>
  <si>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</si>
  <si>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</si>
  <si>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</si>
  <si>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</si>
  <si>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</si>
  <si>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</si>
  <si>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</si>
  <si>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</si>
  <si>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</si>
  <si>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</si>
  <si>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</si>
  <si>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</si>
  <si>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</si>
  <si>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</si>
  <si>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</si>
  <si>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</si>
  <si>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</si>
  <si>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</si>
  <si>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</si>
  <si>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</si>
  <si>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</si>
  <si>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</si>
  <si>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</si>
  <si>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</si>
  <si>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</si>
  <si>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</si>
  <si>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</si>
  <si>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</si>
  <si>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</si>
  <si>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</si>
  <si>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</si>
  <si>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</si>
  <si>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</si>
  <si>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</si>
  <si>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</si>
  <si>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</si>
  <si>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</si>
  <si>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</si>
  <si>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</si>
  <si>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</si>
  <si>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</si>
  <si>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</si>
  <si>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</si>
  <si>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</si>
  <si>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</si>
  <si>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</si>
  <si>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</si>
  <si>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</si>
  <si>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</si>
  <si>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</si>
  <si>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</si>
  <si>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</si>
  <si>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</si>
  <si>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</si>
  <si>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</si>
  <si>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</si>
  <si>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</si>
  <si>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</si>
  <si>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</si>
  <si>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</si>
  <si>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</si>
  <si>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</si>
  <si>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</si>
  <si>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</si>
  <si>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</si>
  <si>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</si>
  <si>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</si>
  <si>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</si>
  <si>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</si>
  <si>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</si>
  <si>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</si>
  <si>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</si>
  <si>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</si>
  <si>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</si>
  <si>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</si>
  <si>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</si>
  <si>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</si>
  <si>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</si>
  <si>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</si>
  <si>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</si>
  <si>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</si>
  <si>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</si>
  <si>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</si>
  <si>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</si>
  <si>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</si>
  <si>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</si>
  <si>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</si>
  <si>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</si>
  <si>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</si>
  <si>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</si>
  <si>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</si>
  <si>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</si>
  <si>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</si>
  <si>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</si>
  <si>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</si>
  <si>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</si>
  <si>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</si>
  <si>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</si>
  <si>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</si>
  <si>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</si>
  <si>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</si>
  <si>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</si>
  <si>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</si>
  <si>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</si>
  <si>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</si>
  <si>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</si>
  <si>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</si>
  <si>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</si>
  <si>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</si>
  <si>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</si>
  <si>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</si>
  <si>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</si>
  <si>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</si>
  <si>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</si>
  <si>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</si>
  <si>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</si>
  <si>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</si>
  <si>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</si>
  <si>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</si>
  <si>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</si>
  <si>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</si>
  <si>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</si>
  <si>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</si>
  <si>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</si>
  <si>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</si>
  <si>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</si>
  <si>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</si>
  <si>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</si>
  <si>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</si>
  <si>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</si>
  <si>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</si>
  <si>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</si>
  <si>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</si>
  <si>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</si>
  <si>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</si>
  <si>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</si>
  <si>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</si>
  <si>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</si>
  <si>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</si>
  <si>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</si>
  <si>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</si>
  <si>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</si>
  <si>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</si>
  <si>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</si>
  <si>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</si>
  <si>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</si>
  <si>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</si>
  <si>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</si>
  <si>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</si>
  <si>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</si>
  <si>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</si>
  <si>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</si>
  <si>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</si>
  <si>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</si>
  <si>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</si>
  <si>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</si>
  <si>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</si>
  <si>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</si>
  <si>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</si>
  <si>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</si>
  <si>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</si>
  <si>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</si>
  <si>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</si>
  <si>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</si>
  <si>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</si>
  <si>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</si>
  <si>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</si>
  <si>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</si>
  <si>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</si>
  <si>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</si>
  <si>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</si>
  <si>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</si>
  <si>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</si>
  <si>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</si>
  <si>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</si>
  <si>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</si>
  <si>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</si>
  <si>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</si>
  <si>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</si>
  <si>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</si>
  <si>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</si>
  <si>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</si>
  <si>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</si>
  <si>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</si>
  <si>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</si>
  <si>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</si>
  <si>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</si>
  <si>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</si>
  <si>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</si>
  <si>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</si>
  <si>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</si>
  <si>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</si>
  <si>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</si>
  <si>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</si>
  <si>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</si>
  <si>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</si>
  <si>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</si>
  <si>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</si>
  <si>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</si>
  <si>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</si>
  <si>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</si>
  <si>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</si>
  <si>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</si>
  <si>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</si>
  <si>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</si>
  <si>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</si>
  <si>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</si>
  <si>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</si>
  <si>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</si>
  <si>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</si>
  <si>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</si>
  <si>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</si>
  <si>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</si>
  <si>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</si>
  <si>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</si>
  <si>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</si>
  <si>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</si>
  <si>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</si>
  <si>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</si>
  <si>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</si>
  <si>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</si>
  <si>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</si>
  <si>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</si>
  <si>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</si>
  <si>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</si>
  <si>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</si>
  <si>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</si>
  <si>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</si>
  <si>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</si>
  <si>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</si>
  <si>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</si>
  <si>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</si>
  <si>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</si>
  <si>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</si>
  <si>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</si>
  <si>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</si>
  <si>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</si>
  <si>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</si>
  <si>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</si>
  <si>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</si>
  <si>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</si>
  <si>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</si>
  <si>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</si>
  <si>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</si>
  <si>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</si>
  <si>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</si>
  <si>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</si>
  <si>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</si>
  <si>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</si>
  <si>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</si>
  <si>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</si>
  <si>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</si>
  <si>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</si>
  <si>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</si>
  <si>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</si>
  <si>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</si>
  <si>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</si>
  <si>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</si>
  <si>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</si>
  <si>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</si>
  <si>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</si>
  <si>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</si>
  <si>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</si>
  <si>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</si>
  <si>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</si>
  <si>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</si>
  <si>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</si>
  <si>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</si>
  <si>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</si>
  <si>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</si>
  <si>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</si>
  <si>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</si>
  <si>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</si>
  <si>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</si>
  <si>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</si>
  <si>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</si>
  <si>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</si>
  <si>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</si>
  <si>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</si>
  <si>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</si>
  <si>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</si>
  <si>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</si>
  <si>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</si>
  <si>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</si>
  <si>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</si>
  <si>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</si>
  <si>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</si>
  <si>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</si>
  <si>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</si>
  <si>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</si>
  <si>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</si>
  <si>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</si>
  <si>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</si>
  <si>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</si>
  <si>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</si>
  <si>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</si>
  <si>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</si>
  <si>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</si>
  <si>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</si>
  <si>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</si>
  <si>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</si>
  <si>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</si>
  <si>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</si>
  <si>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</si>
  <si>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</si>
  <si>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</si>
  <si>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</si>
  <si>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</si>
  <si>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</si>
  <si>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</si>
  <si>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</si>
  <si>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</si>
  <si>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</si>
  <si>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</si>
  <si>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</si>
  <si>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</si>
  <si>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</si>
  <si>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</si>
  <si>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</si>
  <si>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</si>
  <si>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</si>
  <si>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</si>
  <si>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</si>
  <si>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</si>
  <si>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</si>
  <si>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</si>
  <si>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</si>
  <si>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</si>
  <si>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</si>
  <si>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</si>
  <si>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</si>
  <si>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</si>
  <si>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</si>
  <si>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</si>
  <si>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</si>
  <si>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</si>
  <si>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</si>
  <si>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</si>
  <si>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</si>
  <si>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</si>
  <si>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</si>
  <si>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</si>
  <si>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</si>
  <si>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</si>
  <si>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</si>
  <si>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</si>
  <si>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</si>
  <si>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</si>
  <si>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</si>
  <si>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</si>
  <si>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</si>
  <si>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</si>
  <si>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</si>
  <si>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</si>
  <si>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</si>
  <si>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</si>
  <si>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</si>
  <si>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</si>
  <si>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</si>
  <si>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</si>
  <si>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</si>
  <si>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</si>
  <si>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</si>
  <si>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</si>
  <si>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</si>
  <si>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</si>
  <si>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</si>
  <si>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</si>
  <si>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</si>
  <si>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</si>
  <si>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</si>
  <si>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</si>
  <si>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</si>
  <si>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</si>
  <si>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</si>
  <si>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</si>
  <si>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</si>
  <si>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</si>
  <si>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</si>
  <si>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</si>
  <si>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</si>
  <si>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</si>
  <si>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</si>
  <si>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</si>
  <si>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</si>
  <si>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</si>
  <si>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</si>
  <si>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</si>
  <si>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</si>
  <si>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</si>
  <si>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</si>
  <si>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</si>
  <si>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</si>
  <si>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</si>
  <si>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</si>
  <si>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</si>
  <si>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</si>
  <si>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</si>
  <si>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</si>
  <si>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</si>
  <si>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</si>
  <si>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</si>
  <si>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</si>
  <si>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</si>
  <si>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</si>
  <si>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</si>
  <si>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</si>
  <si>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</si>
  <si>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</si>
  <si>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</si>
  <si>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</si>
  <si>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</si>
  <si>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</si>
  <si>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</si>
  <si>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</si>
  <si>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</si>
  <si>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</si>
  <si>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</si>
  <si>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</si>
  <si>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</si>
  <si>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</si>
  <si>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</si>
  <si>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</si>
  <si>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</si>
  <si>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</si>
  <si>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</si>
  <si>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</si>
  <si>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</si>
  <si>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</si>
  <si>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</si>
  <si>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</si>
  <si>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</si>
  <si>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</si>
  <si>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</si>
  <si>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</si>
  <si>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</si>
  <si>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</si>
  <si>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</si>
  <si>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</si>
  <si>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</si>
  <si>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</si>
  <si>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</si>
  <si>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</si>
  <si>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</si>
  <si>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</si>
  <si>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</si>
  <si>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</si>
  <si>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</si>
  <si>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</si>
  <si>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</si>
  <si>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</si>
  <si>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</si>
  <si>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</si>
  <si>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</si>
  <si>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</si>
  <si>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</si>
  <si>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</si>
  <si>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</si>
  <si>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</si>
  <si>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</si>
  <si>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</si>
  <si>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</si>
  <si>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</si>
  <si>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</si>
  <si>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</si>
  <si>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</si>
  <si>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</si>
  <si>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</si>
  <si>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</si>
  <si>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</si>
  <si>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</si>
  <si>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</si>
  <si>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</si>
  <si>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</si>
  <si>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</si>
  <si>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</si>
  <si>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</si>
  <si>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</si>
  <si>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</si>
  <si>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</si>
  <si>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</si>
  <si>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</si>
  <si>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</si>
  <si>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</si>
  <si>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</si>
  <si>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</si>
  <si>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</si>
  <si>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</si>
  <si>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</si>
  <si>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</si>
  <si>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</si>
  <si>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</si>
  <si>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</si>
  <si>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</si>
  <si>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</si>
  <si>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県から送付する案内文・通知書等の送付先</t>
    <rPh sb="0" eb="1">
      <t>ケン</t>
    </rPh>
    <rPh sb="3" eb="5">
      <t>ソウフ</t>
    </rPh>
    <rPh sb="7" eb="10">
      <t>アンナイブン</t>
    </rPh>
    <rPh sb="11" eb="15">
      <t>ツウチショトウ</t>
    </rPh>
    <rPh sb="16" eb="19">
      <t>ソウフサキ</t>
    </rPh>
    <phoneticPr fontId="5"/>
  </si>
  <si>
    <t>第３号様式</t>
    <rPh sb="0" eb="1">
      <t>ダイ</t>
    </rPh>
    <rPh sb="2" eb="3">
      <t>ゴウ</t>
    </rPh>
    <rPh sb="3" eb="5">
      <t>ヨウシキ</t>
    </rPh>
    <phoneticPr fontId="5"/>
  </si>
  <si>
    <t>　　令和</t>
    <rPh sb="2" eb="4">
      <t>レイワ</t>
    </rPh>
    <phoneticPr fontId="5"/>
  </si>
  <si>
    <t>岡山県障害福祉従事者処遇改善緊急支援事業実績報告書</t>
    <phoneticPr fontId="5"/>
  </si>
  <si>
    <t>岡山県知事</t>
    <rPh sb="3" eb="5">
      <t>チジ</t>
    </rPh>
    <phoneticPr fontId="5"/>
  </si>
  <si>
    <t>様</t>
    <rPh sb="0" eb="1">
      <t>サマ</t>
    </rPh>
    <phoneticPr fontId="5"/>
  </si>
  <si>
    <t>（申請者）</t>
    <rPh sb="1" eb="4">
      <t>シンセイシャ</t>
    </rPh>
    <phoneticPr fontId="5"/>
  </si>
  <si>
    <t>郵便番号</t>
    <rPh sb="0" eb="2">
      <t>ユウビン</t>
    </rPh>
    <rPh sb="2" eb="4">
      <t>バンゴウ</t>
    </rPh>
    <phoneticPr fontId="5"/>
  </si>
  <si>
    <t>住所</t>
    <rPh sb="0" eb="2">
      <t>ジュウショ</t>
    </rPh>
    <phoneticPr fontId="5"/>
  </si>
  <si>
    <t>代表者の役職</t>
    <rPh sb="0" eb="3">
      <t>ダイヒョウシャ</t>
    </rPh>
    <rPh sb="4" eb="6">
      <t>ヤクショク</t>
    </rPh>
    <phoneticPr fontId="5"/>
  </si>
  <si>
    <t>代表者氏名</t>
    <rPh sb="0" eb="3">
      <t>ダイヒョウシャ</t>
    </rPh>
    <rPh sb="3" eb="5">
      <t>シメイ</t>
    </rPh>
    <phoneticPr fontId="5"/>
  </si>
  <si>
    <t>　標記について、岡山県補助金等交付規則第13条の規定により、関係書類を添えて申請します。</t>
    <rPh sb="1" eb="3">
      <t>ヒョウキ</t>
    </rPh>
    <rPh sb="11" eb="14">
      <t>ホジョキン</t>
    </rPh>
    <rPh sb="14" eb="15">
      <t>トウ</t>
    </rPh>
    <rPh sb="15" eb="17">
      <t>コウフ</t>
    </rPh>
    <rPh sb="17" eb="19">
      <t>キソク</t>
    </rPh>
    <rPh sb="19" eb="20">
      <t>ダイ</t>
    </rPh>
    <rPh sb="22" eb="23">
      <t>ジョウ</t>
    </rPh>
    <rPh sb="24" eb="26">
      <t>キテイ</t>
    </rPh>
    <rPh sb="30" eb="32">
      <t>カンケイ</t>
    </rPh>
    <rPh sb="32" eb="34">
      <t>ショルイ</t>
    </rPh>
    <rPh sb="35" eb="36">
      <t>ソ</t>
    </rPh>
    <rPh sb="38" eb="40">
      <t>シンセイ</t>
    </rPh>
    <phoneticPr fontId="5"/>
  </si>
  <si>
    <t>　　精算額　：　</t>
    <rPh sb="2" eb="5">
      <t>セイサンガク</t>
    </rPh>
    <phoneticPr fontId="5"/>
  </si>
  <si>
    <t>金</t>
    <rPh sb="0" eb="1">
      <t>キン</t>
    </rPh>
    <phoneticPr fontId="5"/>
  </si>
  <si>
    <t>　　　　                 　※別紙様式３－２の「提出先の都道府県における補助金額の合計」を記載</t>
    <rPh sb="47" eb="48">
      <t>ガク</t>
    </rPh>
    <phoneticPr fontId="5"/>
  </si>
  <si>
    <t>（添付書類）</t>
    <rPh sb="1" eb="3">
      <t>テンプ</t>
    </rPh>
    <rPh sb="3" eb="5">
      <t>ショルイ</t>
    </rPh>
    <phoneticPr fontId="5"/>
  </si>
  <si>
    <t>１　別紙様式３－１（障害福祉従事者処遇改善緊急支援事業 実績報告書）</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8" eb="30">
      <t>ジッセキ</t>
    </rPh>
    <rPh sb="30" eb="33">
      <t>ホウコクショ</t>
    </rPh>
    <phoneticPr fontId="5"/>
  </si>
  <si>
    <t>２　別紙様式３－２（障害福祉従事者処遇改善緊急支援事業実績報告書（事業所別個表））</t>
    <rPh sb="2" eb="6">
      <t>ベッシヨウシキ</t>
    </rPh>
    <phoneticPr fontId="5"/>
  </si>
  <si>
    <t>オカヤマケン</t>
    <phoneticPr fontId="3"/>
  </si>
  <si>
    <t>岡山県</t>
    <rPh sb="0" eb="3">
      <t>オカヤマケン</t>
    </rPh>
    <phoneticPr fontId="3"/>
  </si>
  <si>
    <t>岡山県岡山市北区内山下二丁目4番6号</t>
    <rPh sb="0" eb="3">
      <t>オカヤマケン</t>
    </rPh>
    <rPh sb="3" eb="8">
      <t>オカヤマシキタク</t>
    </rPh>
    <rPh sb="8" eb="11">
      <t>ウチサンゲ</t>
    </rPh>
    <rPh sb="11" eb="14">
      <t>ニチョウメ</t>
    </rPh>
    <rPh sb="15" eb="16">
      <t>バン</t>
    </rPh>
    <rPh sb="17" eb="18">
      <t>ゴウ</t>
    </rPh>
    <phoneticPr fontId="3"/>
  </si>
  <si>
    <t>理事長</t>
    <rPh sb="0" eb="3">
      <t>リジチョウ</t>
    </rPh>
    <phoneticPr fontId="3"/>
  </si>
  <si>
    <t>岡山太郎</t>
    <rPh sb="0" eb="4">
      <t>オカヤマタロウ</t>
    </rPh>
    <phoneticPr fontId="3"/>
  </si>
  <si>
    <t>1111111111111</t>
    <phoneticPr fontId="3"/>
  </si>
  <si>
    <t>オカヤマハナコ</t>
    <phoneticPr fontId="3"/>
  </si>
  <si>
    <t>岡山花子</t>
    <rPh sb="0" eb="4">
      <t>オカヤマハナコ</t>
    </rPh>
    <phoneticPr fontId="3"/>
  </si>
  <si>
    <t>086-123-4567</t>
    <phoneticPr fontId="3"/>
  </si>
  <si>
    <t>okayama@aaa.bbb.jp</t>
    <phoneticPr fontId="3"/>
  </si>
  <si>
    <t>3300000000</t>
    <phoneticPr fontId="3"/>
  </si>
  <si>
    <t>3300000001</t>
    <phoneticPr fontId="3"/>
  </si>
  <si>
    <t>3300000002</t>
    <phoneticPr fontId="3"/>
  </si>
  <si>
    <t>3300000003</t>
    <phoneticPr fontId="3"/>
  </si>
  <si>
    <t>岡山市</t>
    <rPh sb="0" eb="3">
      <t>オカヤマシ</t>
    </rPh>
    <phoneticPr fontId="3"/>
  </si>
  <si>
    <t>倉敷市</t>
    <rPh sb="0" eb="3">
      <t>クラシキシ</t>
    </rPh>
    <phoneticPr fontId="3"/>
  </si>
  <si>
    <t>居宅介護おかやま</t>
    <rPh sb="0" eb="4">
      <t>キョタクカイゴ</t>
    </rPh>
    <phoneticPr fontId="3"/>
  </si>
  <si>
    <t>生活介護おかやま</t>
    <rPh sb="0" eb="4">
      <t>セイカツカイゴ</t>
    </rPh>
    <phoneticPr fontId="3"/>
  </si>
  <si>
    <t>就労継続支援Ａ型おかやま</t>
    <rPh sb="0" eb="6">
      <t>シュウロウケイゾクシエン</t>
    </rPh>
    <rPh sb="7" eb="8">
      <t>ガタ</t>
    </rPh>
    <phoneticPr fontId="3"/>
  </si>
  <si>
    <t>計画相談支援おかやま</t>
    <rPh sb="0" eb="6">
      <t>ケイカクソウダンシエン</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</si>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</sst>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0"/>
      <color rgb="FFFF0000"/>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24">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6" fillId="2" borderId="0" xfId="0" applyFont="1" applyFill="1">
      <alignment vertical="center"/>
    </xf>
    <xf numFmtId="0" fontId="67" fillId="2" borderId="0" xfId="0" applyFont="1" applyFill="1">
      <alignment vertical="center"/>
    </xf>
    <xf numFmtId="0" fontId="68" fillId="2" borderId="0" xfId="0" applyFont="1" applyFill="1" applyAlignment="1">
      <alignment horizontal="right" vertical="center"/>
    </xf>
    <xf numFmtId="0" fontId="67" fillId="0" borderId="0" xfId="0" applyFont="1">
      <alignment vertical="center"/>
    </xf>
    <xf numFmtId="0" fontId="68" fillId="2" borderId="0" xfId="0" applyFont="1" applyFill="1" applyAlignment="1">
      <alignment horizontal="center" vertical="center"/>
    </xf>
    <xf numFmtId="0" fontId="68" fillId="0" borderId="0" xfId="0" applyFont="1">
      <alignment vertical="center"/>
    </xf>
    <xf numFmtId="0" fontId="68" fillId="0" borderId="0" xfId="0" applyFont="1" applyAlignment="1">
      <alignment horizontal="center" vertical="center"/>
    </xf>
    <xf numFmtId="0" fontId="68" fillId="0" borderId="0" xfId="0" applyFont="1" applyAlignment="1">
      <alignment horizontal="right" vertical="center"/>
    </xf>
    <xf numFmtId="0" fontId="67" fillId="0" borderId="0" xfId="0" applyFont="1" applyAlignment="1">
      <alignment horizontal="center" vertical="center"/>
    </xf>
    <xf numFmtId="0" fontId="66" fillId="0" borderId="0" xfId="0" applyFont="1">
      <alignment vertical="center"/>
    </xf>
    <xf numFmtId="0" fontId="71" fillId="0" borderId="0" xfId="0" applyFont="1">
      <alignment vertical="center"/>
    </xf>
    <xf numFmtId="0" fontId="69" fillId="0" borderId="0" xfId="0" applyFont="1">
      <alignment vertical="center"/>
    </xf>
    <xf numFmtId="0" fontId="71" fillId="2" borderId="0" xfId="0" applyFont="1" applyFill="1">
      <alignment vertical="center"/>
    </xf>
    <xf numFmtId="0" fontId="68" fillId="2" borderId="0" xfId="0" applyFont="1" applyFill="1">
      <alignment vertical="center"/>
    </xf>
    <xf numFmtId="0" fontId="66" fillId="2" borderId="0" xfId="0" applyFont="1" applyFill="1">
      <alignment vertical="center"/>
    </xf>
    <xf numFmtId="0" fontId="68" fillId="0" borderId="0" xfId="0" applyFont="1">
      <alignment vertical="center"/>
    </xf>
    <xf numFmtId="0" fontId="68" fillId="0" borderId="12" xfId="0" applyFont="1" applyBorder="1" applyAlignment="1">
      <alignment horizontal="center" vertical="center"/>
    </xf>
    <xf numFmtId="176" fontId="70" fillId="31" borderId="12" xfId="0" applyNumberFormat="1" applyFont="1" applyFill="1" applyBorder="1" applyAlignment="1">
      <alignment horizontal="center" vertical="center"/>
    </xf>
    <xf numFmtId="0" fontId="67" fillId="0" borderId="12" xfId="0" applyFont="1" applyBorder="1" applyAlignment="1">
      <alignment horizontal="center" vertical="center"/>
    </xf>
    <xf numFmtId="0" fontId="66" fillId="0" borderId="0" xfId="0" applyFont="1">
      <alignment vertical="center"/>
    </xf>
    <xf numFmtId="0" fontId="68" fillId="0" borderId="0" xfId="0" applyFont="1" applyAlignment="1">
      <alignment horizontal="left" vertical="center" shrinkToFit="1"/>
    </xf>
    <xf numFmtId="0" fontId="69" fillId="31" borderId="0" xfId="0" applyFont="1" applyFill="1" applyAlignment="1">
      <alignment horizontal="left" vertical="center" shrinkToFit="1"/>
    </xf>
    <xf numFmtId="0" fontId="68" fillId="31" borderId="0" xfId="0" applyFont="1" applyFill="1" applyAlignment="1" applyProtection="1">
      <alignment horizontal="center" vertical="center"/>
      <protection locked="0"/>
    </xf>
    <xf numFmtId="0" fontId="68" fillId="0" borderId="0" xfId="0" applyFont="1" applyAlignment="1">
      <alignment horizontal="center" vertical="center"/>
    </xf>
    <xf numFmtId="0" fontId="68" fillId="0" borderId="0" xfId="0" applyFont="1" applyAlignment="1">
      <alignment horizontal="right" vertical="center"/>
    </xf>
    <xf numFmtId="0" fontId="68" fillId="0" borderId="0" xfId="0" applyFont="1" applyAlignment="1">
      <alignment horizontal="center"/>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9" fillId="0" borderId="10" xfId="0" applyFont="1" applyBorder="1" applyAlignment="1">
      <alignment horizontal="left" vertical="center" wrapText="1"/>
    </xf>
    <xf numFmtId="0" fontId="9" fillId="0" borderId="32" xfId="0" applyFont="1" applyBorder="1" applyAlignment="1">
      <alignment horizontal="left" vertical="center" wrapText="1"/>
    </xf>
    <xf numFmtId="0" fontId="9" fillId="0" borderId="11" xfId="0" applyFont="1" applyBorder="1" applyAlignment="1">
      <alignment horizontal="left" vertical="center" wrapText="1"/>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lignment vertical="center"/>
    </xf>
    <xf numFmtId="0" fontId="15" fillId="2" borderId="34" xfId="0" applyFont="1" applyFill="1" applyBorder="1">
      <alignment vertical="center"/>
    </xf>
    <xf numFmtId="0" fontId="15" fillId="2" borderId="51" xfId="0" applyFont="1" applyFill="1" applyBorder="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7"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14</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13</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0</xdr:rowOff>
        </xdr:from>
        <xdr:to>
          <xdr:col>2</xdr:col>
          <xdr:colOff>19050</xdr:colOff>
          <xdr:row>34</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DB8A-BCA9-41F7-A7F4-853EEC5ED327}">
  <dimension ref="A1:AM49"/>
  <sheetViews>
    <sheetView showGridLines="0" tabSelected="1" view="pageBreakPreview" zoomScale="120" zoomScaleNormal="120" zoomScaleSheetLayoutView="120" workbookViewId="0"/>
  </sheetViews>
  <sheetFormatPr defaultColWidth="2.25" defaultRowHeight="12"/>
  <cols>
    <col min="1" max="1" width="2.625" style="177" customWidth="1"/>
    <col min="2" max="16384" width="2.25" style="177"/>
  </cols>
  <sheetData>
    <row r="1" spans="1:39" ht="18" customHeight="1">
      <c r="A1" s="174" t="s">
        <v>1931</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6"/>
    </row>
    <row r="2" spans="1:39" ht="18" customHeight="1">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row>
    <row r="3" spans="1:39" ht="18" customHeight="1">
      <c r="A3" s="179"/>
      <c r="B3" s="179"/>
      <c r="C3" s="180"/>
      <c r="D3" s="180"/>
      <c r="E3" s="179"/>
      <c r="F3" s="179"/>
      <c r="G3" s="179"/>
      <c r="H3" s="179"/>
      <c r="I3" s="179"/>
      <c r="J3" s="179"/>
      <c r="K3" s="179"/>
      <c r="L3" s="179"/>
      <c r="M3" s="179"/>
      <c r="N3" s="179"/>
      <c r="O3" s="179"/>
      <c r="P3" s="179"/>
      <c r="Q3" s="179"/>
      <c r="R3" s="179"/>
      <c r="S3" s="179"/>
      <c r="T3" s="179"/>
      <c r="U3" s="179"/>
      <c r="V3" s="179"/>
      <c r="W3" s="179"/>
      <c r="X3" s="179"/>
      <c r="Y3" s="179"/>
      <c r="Z3" s="179"/>
      <c r="AA3" s="179"/>
      <c r="AB3" s="179"/>
      <c r="AC3" s="181" t="s">
        <v>1932</v>
      </c>
      <c r="AD3" s="196">
        <v>8</v>
      </c>
      <c r="AE3" s="196"/>
      <c r="AF3" s="180" t="s">
        <v>46</v>
      </c>
      <c r="AG3" s="196">
        <v>3</v>
      </c>
      <c r="AH3" s="196"/>
      <c r="AI3" s="180" t="s">
        <v>47</v>
      </c>
      <c r="AJ3" s="196">
        <v>16</v>
      </c>
      <c r="AK3" s="196"/>
      <c r="AL3" s="180" t="s">
        <v>48</v>
      </c>
      <c r="AM3" s="180"/>
    </row>
    <row r="4" spans="1:39" ht="18" customHeight="1">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row>
    <row r="5" spans="1:39" ht="18" customHeight="1">
      <c r="A5" s="197" t="s">
        <v>1933</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row>
    <row r="6" spans="1:39" ht="18" customHeight="1">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row>
    <row r="7" spans="1:39" ht="18" customHeight="1">
      <c r="A7" s="198" t="s">
        <v>1934</v>
      </c>
      <c r="B7" s="198"/>
      <c r="C7" s="198"/>
      <c r="D7" s="198"/>
      <c r="E7" s="198"/>
      <c r="F7" s="198"/>
      <c r="G7" s="198"/>
      <c r="H7" s="179"/>
      <c r="I7" s="179" t="s">
        <v>1935</v>
      </c>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row>
    <row r="8" spans="1:39" ht="18" customHeight="1">
      <c r="A8" s="181"/>
      <c r="B8" s="181"/>
      <c r="C8" s="181"/>
      <c r="D8" s="181"/>
      <c r="E8" s="181"/>
      <c r="F8" s="181"/>
      <c r="G8" s="181"/>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row>
    <row r="9" spans="1:39" ht="18" customHeight="1">
      <c r="A9" s="181"/>
      <c r="B9" s="181"/>
      <c r="C9" s="181"/>
      <c r="D9" s="181"/>
      <c r="E9" s="181"/>
      <c r="F9" s="181"/>
      <c r="G9" s="181"/>
      <c r="H9" s="179"/>
      <c r="I9" s="179"/>
      <c r="J9" s="179"/>
      <c r="K9" s="179"/>
      <c r="L9" s="179"/>
      <c r="M9" s="179"/>
      <c r="N9" s="179"/>
      <c r="O9" s="179"/>
      <c r="P9" s="179"/>
      <c r="Q9" s="179"/>
      <c r="R9" s="199" t="s">
        <v>1936</v>
      </c>
      <c r="S9" s="199"/>
      <c r="T9" s="199"/>
      <c r="U9" s="199"/>
      <c r="V9" s="179"/>
      <c r="W9" s="197"/>
      <c r="X9" s="197"/>
      <c r="Y9" s="197"/>
      <c r="Z9" s="197"/>
      <c r="AA9" s="179"/>
      <c r="AB9" s="179"/>
      <c r="AC9" s="179"/>
      <c r="AD9" s="179"/>
      <c r="AE9" s="179"/>
      <c r="AF9" s="179"/>
      <c r="AG9" s="179"/>
      <c r="AH9" s="179"/>
      <c r="AI9" s="179"/>
      <c r="AJ9" s="179"/>
      <c r="AK9" s="179"/>
      <c r="AL9" s="179"/>
      <c r="AM9" s="179"/>
    </row>
    <row r="10" spans="1:39" ht="18" customHeight="1">
      <c r="A10" s="181"/>
      <c r="B10" s="181"/>
      <c r="C10" s="181"/>
      <c r="D10" s="181"/>
      <c r="E10" s="181"/>
      <c r="F10" s="181"/>
      <c r="G10" s="181"/>
      <c r="H10" s="179"/>
      <c r="I10" s="179"/>
      <c r="J10" s="179"/>
      <c r="K10" s="179"/>
      <c r="L10" s="179"/>
      <c r="M10" s="179"/>
      <c r="N10" s="179"/>
      <c r="O10" s="179"/>
      <c r="P10" s="179"/>
      <c r="Q10" s="179"/>
      <c r="R10" s="194" t="s">
        <v>1937</v>
      </c>
      <c r="S10" s="194"/>
      <c r="T10" s="194"/>
      <c r="U10" s="194"/>
      <c r="V10" s="194"/>
      <c r="W10" s="195" t="str">
        <f>"〒"&amp;基本情報入力シート!M24&amp;基本情報入力シート!N24&amp;基本情報入力シート!O24&amp;"-"&amp;基本情報入力シート!Q24&amp;基本情報入力シート!R24&amp;基本情報入力シート!S24&amp;基本情報入力シート!T24</f>
        <v>〒700-8570</v>
      </c>
      <c r="X10" s="195"/>
      <c r="Y10" s="195"/>
      <c r="Z10" s="195"/>
      <c r="AA10" s="195"/>
      <c r="AB10" s="195"/>
      <c r="AC10" s="195"/>
      <c r="AD10" s="195"/>
      <c r="AE10" s="195"/>
      <c r="AF10" s="195"/>
      <c r="AG10" s="195"/>
      <c r="AH10" s="195"/>
      <c r="AI10" s="195"/>
      <c r="AJ10" s="195"/>
      <c r="AK10" s="195"/>
      <c r="AL10" s="195"/>
      <c r="AM10" s="195"/>
    </row>
    <row r="11" spans="1:39" ht="18" customHeight="1">
      <c r="A11" s="181"/>
      <c r="B11" s="181"/>
      <c r="C11" s="181"/>
      <c r="D11" s="181"/>
      <c r="E11" s="181"/>
      <c r="F11" s="181"/>
      <c r="G11" s="181"/>
      <c r="H11" s="179"/>
      <c r="I11" s="179"/>
      <c r="J11" s="179"/>
      <c r="K11" s="179"/>
      <c r="L11" s="179"/>
      <c r="M11" s="179"/>
      <c r="N11" s="179"/>
      <c r="O11" s="179"/>
      <c r="P11" s="179"/>
      <c r="Q11" s="179"/>
      <c r="R11" s="194" t="s">
        <v>1938</v>
      </c>
      <c r="S11" s="194"/>
      <c r="T11" s="194"/>
      <c r="U11" s="194"/>
      <c r="V11" s="194"/>
      <c r="W11" s="195" t="str">
        <f>基本情報入力シート!M25&amp;基本情報入力シート!M26</f>
        <v>岡山県岡山市北区内山下二丁目4番6号</v>
      </c>
      <c r="X11" s="195"/>
      <c r="Y11" s="195"/>
      <c r="Z11" s="195"/>
      <c r="AA11" s="195"/>
      <c r="AB11" s="195"/>
      <c r="AC11" s="195"/>
      <c r="AD11" s="195"/>
      <c r="AE11" s="195"/>
      <c r="AF11" s="195"/>
      <c r="AG11" s="195"/>
      <c r="AH11" s="195"/>
      <c r="AI11" s="195"/>
      <c r="AJ11" s="195"/>
      <c r="AK11" s="195"/>
      <c r="AL11" s="195"/>
      <c r="AM11" s="195"/>
    </row>
    <row r="12" spans="1:39" ht="18" customHeight="1">
      <c r="A12" s="181"/>
      <c r="B12" s="181"/>
      <c r="C12" s="181"/>
      <c r="D12" s="181"/>
      <c r="E12" s="181"/>
      <c r="F12" s="181"/>
      <c r="G12" s="181"/>
      <c r="H12" s="179"/>
      <c r="I12" s="179"/>
      <c r="J12" s="179"/>
      <c r="K12" s="179"/>
      <c r="L12" s="179"/>
      <c r="M12" s="179"/>
      <c r="N12" s="179"/>
      <c r="O12" s="179"/>
      <c r="P12" s="179"/>
      <c r="Q12" s="179"/>
      <c r="R12" s="194" t="s">
        <v>6</v>
      </c>
      <c r="S12" s="194"/>
      <c r="T12" s="194"/>
      <c r="U12" s="194"/>
      <c r="V12" s="194"/>
      <c r="W12" s="195" t="str">
        <f>基本情報入力シート!M23</f>
        <v>岡山県</v>
      </c>
      <c r="X12" s="195"/>
      <c r="Y12" s="195"/>
      <c r="Z12" s="195"/>
      <c r="AA12" s="195"/>
      <c r="AB12" s="195"/>
      <c r="AC12" s="195"/>
      <c r="AD12" s="195"/>
      <c r="AE12" s="195"/>
      <c r="AF12" s="195"/>
      <c r="AG12" s="195"/>
      <c r="AH12" s="195"/>
      <c r="AI12" s="195"/>
      <c r="AJ12" s="195"/>
      <c r="AK12" s="195"/>
      <c r="AL12" s="195"/>
      <c r="AM12" s="195"/>
    </row>
    <row r="13" spans="1:39" ht="18" customHeight="1">
      <c r="A13" s="181"/>
      <c r="B13" s="181"/>
      <c r="C13" s="181"/>
      <c r="D13" s="181"/>
      <c r="E13" s="181"/>
      <c r="F13" s="181"/>
      <c r="G13" s="181"/>
      <c r="H13" s="179"/>
      <c r="I13" s="179"/>
      <c r="J13" s="179"/>
      <c r="K13" s="179"/>
      <c r="L13" s="179"/>
      <c r="M13" s="179"/>
      <c r="N13" s="179"/>
      <c r="O13" s="179"/>
      <c r="P13" s="179"/>
      <c r="Q13" s="179"/>
      <c r="R13" s="194" t="s">
        <v>1939</v>
      </c>
      <c r="S13" s="194"/>
      <c r="T13" s="194"/>
      <c r="U13" s="194"/>
      <c r="V13" s="194"/>
      <c r="W13" s="195" t="str">
        <f>基本情報入力シート!M30</f>
        <v>理事長</v>
      </c>
      <c r="X13" s="195"/>
      <c r="Y13" s="195"/>
      <c r="Z13" s="195"/>
      <c r="AA13" s="195"/>
      <c r="AB13" s="195"/>
      <c r="AC13" s="195"/>
      <c r="AD13" s="195"/>
      <c r="AE13" s="195"/>
      <c r="AF13" s="195"/>
      <c r="AG13" s="195"/>
      <c r="AH13" s="195"/>
      <c r="AI13" s="195"/>
      <c r="AJ13" s="195"/>
      <c r="AK13" s="195"/>
      <c r="AL13" s="195"/>
      <c r="AM13" s="195"/>
    </row>
    <row r="14" spans="1:39" ht="18" customHeight="1">
      <c r="A14" s="181"/>
      <c r="B14" s="181"/>
      <c r="C14" s="181"/>
      <c r="D14" s="181"/>
      <c r="E14" s="181"/>
      <c r="F14" s="181"/>
      <c r="G14" s="181"/>
      <c r="H14" s="179"/>
      <c r="I14" s="179"/>
      <c r="J14" s="179"/>
      <c r="K14" s="179"/>
      <c r="L14" s="179"/>
      <c r="M14" s="179"/>
      <c r="N14" s="179"/>
      <c r="O14" s="179"/>
      <c r="P14" s="179"/>
      <c r="Q14" s="179"/>
      <c r="R14" s="194" t="s">
        <v>1940</v>
      </c>
      <c r="S14" s="194"/>
      <c r="T14" s="194"/>
      <c r="U14" s="194"/>
      <c r="V14" s="194"/>
      <c r="W14" s="195" t="str">
        <f>基本情報入力シート!M31</f>
        <v>岡山太郎</v>
      </c>
      <c r="X14" s="195"/>
      <c r="Y14" s="195"/>
      <c r="Z14" s="195"/>
      <c r="AA14" s="195"/>
      <c r="AB14" s="195"/>
      <c r="AC14" s="195"/>
      <c r="AD14" s="195"/>
      <c r="AE14" s="195"/>
      <c r="AF14" s="195"/>
      <c r="AG14" s="195"/>
      <c r="AH14" s="195"/>
      <c r="AI14" s="195"/>
      <c r="AJ14" s="195"/>
      <c r="AK14" s="195"/>
      <c r="AL14" s="195"/>
      <c r="AM14" s="195"/>
    </row>
    <row r="15" spans="1:39" ht="18" customHeight="1">
      <c r="A15" s="181"/>
      <c r="B15" s="181"/>
      <c r="C15" s="181"/>
      <c r="D15" s="181"/>
      <c r="E15" s="181"/>
      <c r="F15" s="181"/>
      <c r="G15" s="181"/>
      <c r="H15" s="179"/>
      <c r="I15" s="179"/>
      <c r="J15" s="179"/>
      <c r="K15" s="179"/>
      <c r="L15" s="179"/>
      <c r="M15" s="179"/>
      <c r="N15" s="179"/>
      <c r="O15" s="179"/>
      <c r="P15" s="179"/>
      <c r="Q15" s="179"/>
      <c r="R15" s="194" t="s">
        <v>20</v>
      </c>
      <c r="S15" s="194"/>
      <c r="T15" s="194"/>
      <c r="U15" s="194"/>
      <c r="V15" s="194"/>
      <c r="W15" s="195" t="str">
        <f>基本情報入力シート!M35</f>
        <v>086-123-4567</v>
      </c>
      <c r="X15" s="195"/>
      <c r="Y15" s="195"/>
      <c r="Z15" s="195"/>
      <c r="AA15" s="195"/>
      <c r="AB15" s="195"/>
      <c r="AC15" s="195"/>
      <c r="AD15" s="195"/>
      <c r="AE15" s="195"/>
      <c r="AF15" s="195"/>
      <c r="AG15" s="195"/>
      <c r="AH15" s="195"/>
      <c r="AI15" s="195"/>
      <c r="AJ15" s="195"/>
      <c r="AK15" s="195"/>
      <c r="AL15" s="195"/>
      <c r="AM15" s="195"/>
    </row>
    <row r="16" spans="1:39" ht="18" customHeight="1"/>
    <row r="17" spans="1:39" ht="18" customHeight="1"/>
    <row r="18" spans="1:39" ht="18" customHeight="1"/>
    <row r="19" spans="1:39" ht="18" customHeight="1">
      <c r="A19" s="179" t="s">
        <v>1941</v>
      </c>
      <c r="C19" s="182"/>
      <c r="D19" s="182"/>
    </row>
    <row r="20" spans="1:39" ht="18" customHeight="1">
      <c r="A20" s="179"/>
      <c r="C20" s="182"/>
      <c r="D20" s="182"/>
    </row>
    <row r="21" spans="1:39" ht="18" customHeight="1">
      <c r="A21" s="179"/>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row>
    <row r="22" spans="1:39" ht="27" customHeight="1">
      <c r="B22" s="189" t="s">
        <v>1942</v>
      </c>
      <c r="C22" s="189"/>
      <c r="D22" s="189"/>
      <c r="E22" s="189"/>
      <c r="F22" s="189"/>
      <c r="G22" s="189"/>
      <c r="H22" s="189"/>
      <c r="I22" s="189"/>
      <c r="J22" s="189"/>
      <c r="K22" s="190" t="s">
        <v>1943</v>
      </c>
      <c r="L22" s="190"/>
      <c r="M22" s="191">
        <f>'別紙様式3-2（補助金）'!F5</f>
        <v>89800</v>
      </c>
      <c r="N22" s="191"/>
      <c r="O22" s="191"/>
      <c r="P22" s="191"/>
      <c r="Q22" s="191"/>
      <c r="R22" s="191"/>
      <c r="S22" s="191"/>
      <c r="T22" s="191"/>
      <c r="U22" s="191"/>
      <c r="V22" s="191"/>
      <c r="W22" s="191"/>
      <c r="X22" s="191"/>
      <c r="Y22" s="192" t="s">
        <v>38</v>
      </c>
      <c r="Z22" s="192"/>
    </row>
    <row r="23" spans="1:39" ht="18" customHeight="1">
      <c r="A23" s="193" t="s">
        <v>1944</v>
      </c>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row>
    <row r="24" spans="1:39" ht="18" customHeight="1">
      <c r="A24" s="184"/>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row>
    <row r="25" spans="1:39" ht="18" customHeight="1">
      <c r="A25" s="184"/>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row>
    <row r="26" spans="1:39" ht="18" customHeight="1">
      <c r="A26" s="184"/>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row>
    <row r="27" spans="1:39" ht="18" customHeight="1"/>
    <row r="28" spans="1:39" ht="18" customHeight="1">
      <c r="A28" s="185"/>
      <c r="B28" s="179" t="s">
        <v>1945</v>
      </c>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row>
    <row r="29" spans="1:39" ht="18" customHeight="1">
      <c r="A29" s="183"/>
      <c r="B29" s="183" t="s">
        <v>1946</v>
      </c>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row>
    <row r="30" spans="1:39" ht="18" customHeight="1">
      <c r="A30" s="193"/>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row>
    <row r="31" spans="1:39" ht="18"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row>
    <row r="32" spans="1:39" ht="18" customHeight="1">
      <c r="A32" s="174"/>
      <c r="B32" s="174" t="s">
        <v>1947</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row>
    <row r="33" spans="1:39" ht="18" customHeight="1">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row>
    <row r="34" spans="1:39" ht="18"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row>
    <row r="35" spans="1:39" ht="18" customHeight="1">
      <c r="A35" s="186"/>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row>
    <row r="36" spans="1:39" ht="18" customHeight="1">
      <c r="A36" s="186"/>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row>
    <row r="37" spans="1:39" ht="18" customHeight="1">
      <c r="A37" s="186"/>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row>
    <row r="38" spans="1:39" s="179" customFormat="1" ht="13.5">
      <c r="A38" s="187"/>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row>
    <row r="39" spans="1:39" s="179" customFormat="1" ht="13.5">
      <c r="A39" s="187"/>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row>
    <row r="40" spans="1:39" s="179" customFormat="1" ht="13.5">
      <c r="A40" s="187"/>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row>
    <row r="41" spans="1:39" s="179" customFormat="1" ht="13.5">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row>
    <row r="42" spans="1:39" s="179" customFormat="1" ht="13.5">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row>
    <row r="43" spans="1:39" ht="18.75" customHeight="1">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row>
    <row r="44" spans="1:39" ht="18.75" customHeight="1">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row>
    <row r="45" spans="1:39">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row>
    <row r="46" spans="1:39">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row>
    <row r="47" spans="1:39">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row>
    <row r="48" spans="1:39">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row>
    <row r="49" spans="1:39">
      <c r="A49" s="175"/>
      <c r="B49" s="175"/>
      <c r="C49" s="175"/>
      <c r="D49" s="175"/>
      <c r="E49" s="175"/>
      <c r="F49" s="175"/>
      <c r="G49" s="175"/>
      <c r="H49" s="175"/>
      <c r="I49" s="175"/>
      <c r="J49" s="175"/>
      <c r="K49" s="175"/>
      <c r="L49" s="175"/>
      <c r="M49" s="175"/>
      <c r="N49" s="175"/>
      <c r="O49" s="175"/>
      <c r="P49" s="175"/>
      <c r="Q49" s="175"/>
      <c r="R49" s="175"/>
      <c r="S49" s="175"/>
      <c r="T49" s="175"/>
      <c r="AL49" s="175"/>
      <c r="AM49" s="175"/>
    </row>
  </sheetData>
  <sheetProtection algorithmName="SHA-512" hashValue="NdSsjJT50hL9N1NneHHAUvlGqOnqZZqZE1/QjV9+KOxEDB6QXA68SN6E/JbgezLRwyQz/tPUwHp17W1ax0n9Hg==" saltValue="kfevHsuGw1zLCSswa9ewDA==" spinCount="100000" sheet="1" objects="1" scenarios="1"/>
  <mergeCells count="26">
    <mergeCell ref="R9:U9"/>
    <mergeCell ref="W9:Z9"/>
    <mergeCell ref="AD3:AE3"/>
    <mergeCell ref="AG3:AH3"/>
    <mergeCell ref="AJ3:AK3"/>
    <mergeCell ref="A5:AM5"/>
    <mergeCell ref="A7:G7"/>
    <mergeCell ref="R10:V10"/>
    <mergeCell ref="W10:AM10"/>
    <mergeCell ref="R11:V11"/>
    <mergeCell ref="W11:AM11"/>
    <mergeCell ref="R12:V12"/>
    <mergeCell ref="W12:AM12"/>
    <mergeCell ref="R13:V13"/>
    <mergeCell ref="W13:AM13"/>
    <mergeCell ref="R14:V14"/>
    <mergeCell ref="W14:AM14"/>
    <mergeCell ref="R15:V15"/>
    <mergeCell ref="W15:AM15"/>
    <mergeCell ref="A33:AM33"/>
    <mergeCell ref="B22:J22"/>
    <mergeCell ref="K22:L22"/>
    <mergeCell ref="M22:X22"/>
    <mergeCell ref="Y22:Z22"/>
    <mergeCell ref="A23:AM23"/>
    <mergeCell ref="A30:AM30"/>
  </mergeCells>
  <phoneticPr fontId="5"/>
  <printOptions horizontalCentered="1"/>
  <pageMargins left="0.70866141732283472" right="0.70866141732283472" top="0.9448818897637796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9"/>
  <sheetViews>
    <sheetView showGridLines="0" view="pageBreakPreview" zoomScaleNormal="100" zoomScaleSheetLayoutView="100" workbookViewId="0"/>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208" t="s">
        <v>1912</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row>
    <row r="4" spans="1:27" s="25" customFormat="1" ht="30.75" customHeight="1">
      <c r="A4" s="287" t="s">
        <v>0</v>
      </c>
      <c r="B4" s="287"/>
      <c r="C4" s="287"/>
      <c r="D4" s="287"/>
      <c r="E4" s="287"/>
      <c r="F4" s="287"/>
      <c r="G4" s="287"/>
      <c r="H4" s="287"/>
      <c r="I4" s="287"/>
      <c r="J4" s="287"/>
      <c r="K4" s="287"/>
      <c r="L4" s="287"/>
      <c r="M4" s="287"/>
      <c r="N4" s="287"/>
      <c r="O4" s="287"/>
      <c r="P4" s="287"/>
      <c r="Q4" s="287"/>
      <c r="R4" s="287"/>
      <c r="S4" s="287"/>
      <c r="T4" s="287"/>
      <c r="U4" s="287"/>
      <c r="V4" s="287"/>
      <c r="W4" s="287"/>
      <c r="X4" s="287"/>
      <c r="Y4" s="287"/>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230" t="s">
        <v>1</v>
      </c>
      <c r="B6" s="230"/>
      <c r="C6" s="230"/>
      <c r="D6" s="230"/>
      <c r="E6" s="230"/>
      <c r="F6" s="230"/>
      <c r="G6" s="230"/>
      <c r="H6" s="230"/>
      <c r="I6" s="230"/>
      <c r="J6" s="230"/>
      <c r="K6" s="230"/>
      <c r="L6" s="230"/>
      <c r="M6" s="230"/>
      <c r="N6" s="230"/>
      <c r="O6" s="230"/>
      <c r="P6" s="230"/>
      <c r="Q6" s="230"/>
      <c r="R6" s="230"/>
      <c r="S6" s="230"/>
      <c r="T6" s="230"/>
      <c r="U6" s="230"/>
      <c r="V6" s="230"/>
      <c r="W6" s="230"/>
      <c r="X6" s="230"/>
      <c r="Y6" s="230"/>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230" t="s">
        <v>1909</v>
      </c>
      <c r="B14" s="230"/>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208" t="s">
        <v>1910</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120"/>
      <c r="AA17" s="27"/>
    </row>
    <row r="18" spans="1:28" ht="27.75" customHeight="1" thickBot="1">
      <c r="A18" s="27"/>
      <c r="B18" s="77" t="s">
        <v>3</v>
      </c>
      <c r="C18" s="238" t="s">
        <v>198</v>
      </c>
      <c r="D18" s="239"/>
      <c r="E18" s="239"/>
      <c r="F18" s="239"/>
      <c r="G18" s="239"/>
      <c r="H18" s="239"/>
      <c r="I18" s="239"/>
      <c r="J18" s="239"/>
      <c r="K18" s="239"/>
      <c r="L18" s="240"/>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9" t="s">
        <v>7</v>
      </c>
      <c r="D22" s="209"/>
      <c r="E22" s="209"/>
      <c r="F22" s="209"/>
      <c r="G22" s="209"/>
      <c r="H22" s="209"/>
      <c r="I22" s="209"/>
      <c r="J22" s="209"/>
      <c r="K22" s="209"/>
      <c r="L22" s="210"/>
      <c r="M22" s="241" t="s">
        <v>1948</v>
      </c>
      <c r="N22" s="242"/>
      <c r="O22" s="242"/>
      <c r="P22" s="242"/>
      <c r="Q22" s="242"/>
      <c r="R22" s="242"/>
      <c r="S22" s="242"/>
      <c r="T22" s="242"/>
      <c r="U22" s="242"/>
      <c r="V22" s="242"/>
      <c r="W22" s="243"/>
      <c r="X22" s="244"/>
      <c r="Y22" s="27"/>
      <c r="Z22" s="27"/>
      <c r="AA22" s="27"/>
    </row>
    <row r="23" spans="1:28" ht="20.100000000000001" customHeight="1" thickBot="1">
      <c r="A23" s="27"/>
      <c r="B23" s="32"/>
      <c r="C23" s="209" t="s">
        <v>8</v>
      </c>
      <c r="D23" s="209"/>
      <c r="E23" s="209"/>
      <c r="F23" s="209"/>
      <c r="G23" s="209"/>
      <c r="H23" s="209"/>
      <c r="I23" s="209"/>
      <c r="J23" s="209"/>
      <c r="K23" s="209"/>
      <c r="L23" s="210"/>
      <c r="M23" s="245" t="s">
        <v>1949</v>
      </c>
      <c r="N23" s="246"/>
      <c r="O23" s="246"/>
      <c r="P23" s="246"/>
      <c r="Q23" s="246"/>
      <c r="R23" s="246"/>
      <c r="S23" s="246"/>
      <c r="T23" s="246"/>
      <c r="U23" s="246"/>
      <c r="V23" s="246"/>
      <c r="W23" s="246"/>
      <c r="X23" s="247"/>
      <c r="Y23" s="27"/>
      <c r="Z23" s="27"/>
      <c r="AA23" s="27"/>
      <c r="AB23" t="s">
        <v>9</v>
      </c>
    </row>
    <row r="24" spans="1:28" ht="20.100000000000001" customHeight="1" thickBot="1">
      <c r="A24" s="27"/>
      <c r="B24" s="31" t="s">
        <v>10</v>
      </c>
      <c r="C24" s="209" t="s">
        <v>11</v>
      </c>
      <c r="D24" s="209"/>
      <c r="E24" s="209"/>
      <c r="F24" s="209"/>
      <c r="G24" s="209"/>
      <c r="H24" s="209"/>
      <c r="I24" s="209"/>
      <c r="J24" s="209"/>
      <c r="K24" s="209"/>
      <c r="L24" s="210"/>
      <c r="M24" s="1">
        <v>7</v>
      </c>
      <c r="N24" s="2">
        <v>0</v>
      </c>
      <c r="O24" s="2">
        <v>0</v>
      </c>
      <c r="P24" s="130"/>
      <c r="Q24" s="2">
        <v>8</v>
      </c>
      <c r="R24" s="2">
        <v>5</v>
      </c>
      <c r="S24" s="2">
        <v>7</v>
      </c>
      <c r="T24" s="3">
        <v>0</v>
      </c>
      <c r="U24" s="131"/>
      <c r="V24" s="132"/>
      <c r="W24" s="132"/>
      <c r="X24" s="132"/>
      <c r="Y24" s="27"/>
      <c r="Z24" s="27"/>
      <c r="AA24" s="27"/>
      <c r="AB24" t="str">
        <f>CONCATENATE(M24,N24,O24,P24,Q24,R24,S24,T24)</f>
        <v>7008570</v>
      </c>
    </row>
    <row r="25" spans="1:28" ht="34.5" customHeight="1">
      <c r="A25" s="27"/>
      <c r="B25" s="33"/>
      <c r="C25" s="231" t="s">
        <v>12</v>
      </c>
      <c r="D25" s="231"/>
      <c r="E25" s="231"/>
      <c r="F25" s="231"/>
      <c r="G25" s="231"/>
      <c r="H25" s="231"/>
      <c r="I25" s="231"/>
      <c r="J25" s="231"/>
      <c r="K25" s="231"/>
      <c r="L25" s="232"/>
      <c r="M25" s="233" t="s">
        <v>1950</v>
      </c>
      <c r="N25" s="234"/>
      <c r="O25" s="234"/>
      <c r="P25" s="234"/>
      <c r="Q25" s="234"/>
      <c r="R25" s="234"/>
      <c r="S25" s="234"/>
      <c r="T25" s="234"/>
      <c r="U25" s="235"/>
      <c r="V25" s="235"/>
      <c r="W25" s="236"/>
      <c r="X25" s="237"/>
      <c r="Y25" s="27"/>
      <c r="Z25" s="27"/>
      <c r="AA25" s="27"/>
    </row>
    <row r="26" spans="1:28" ht="20.100000000000001" customHeight="1" thickBot="1">
      <c r="A26" s="27"/>
      <c r="B26" s="32"/>
      <c r="C26" s="209" t="s">
        <v>13</v>
      </c>
      <c r="D26" s="209"/>
      <c r="E26" s="209"/>
      <c r="F26" s="209"/>
      <c r="G26" s="209"/>
      <c r="H26" s="209"/>
      <c r="I26" s="209"/>
      <c r="J26" s="209"/>
      <c r="K26" s="209"/>
      <c r="L26" s="210"/>
      <c r="M26" s="200"/>
      <c r="N26" s="201"/>
      <c r="O26" s="201"/>
      <c r="P26" s="201"/>
      <c r="Q26" s="201"/>
      <c r="R26" s="201"/>
      <c r="S26" s="201"/>
      <c r="T26" s="201"/>
      <c r="U26" s="201"/>
      <c r="V26" s="201"/>
      <c r="W26" s="202"/>
      <c r="X26" s="203"/>
      <c r="Y26" s="27"/>
      <c r="Z26" s="27"/>
      <c r="AA26" s="27"/>
    </row>
    <row r="27" spans="1:28" ht="20.100000000000001" customHeight="1" thickBot="1">
      <c r="A27" s="27"/>
      <c r="B27" s="204" t="s">
        <v>1930</v>
      </c>
      <c r="C27" s="209" t="s">
        <v>11</v>
      </c>
      <c r="D27" s="209"/>
      <c r="E27" s="209"/>
      <c r="F27" s="209"/>
      <c r="G27" s="209"/>
      <c r="H27" s="209"/>
      <c r="I27" s="209"/>
      <c r="J27" s="209"/>
      <c r="K27" s="209"/>
      <c r="L27" s="210"/>
      <c r="M27" s="1">
        <v>7</v>
      </c>
      <c r="N27" s="2">
        <v>0</v>
      </c>
      <c r="O27" s="2">
        <v>0</v>
      </c>
      <c r="P27" s="130"/>
      <c r="Q27" s="2">
        <v>8</v>
      </c>
      <c r="R27" s="2">
        <v>5</v>
      </c>
      <c r="S27" s="2">
        <v>7</v>
      </c>
      <c r="T27" s="3">
        <v>0</v>
      </c>
      <c r="U27" s="131"/>
      <c r="V27" s="132"/>
      <c r="W27" s="132"/>
      <c r="X27" s="132"/>
      <c r="Y27" s="27"/>
      <c r="Z27" s="27"/>
      <c r="AA27" s="27"/>
      <c r="AB27" t="str">
        <f>CONCATENATE(M27,N27,O27,P27,Q27,R27,S27,T27)</f>
        <v>7008570</v>
      </c>
    </row>
    <row r="28" spans="1:28" ht="34.5" customHeight="1">
      <c r="A28" s="27"/>
      <c r="B28" s="205"/>
      <c r="C28" s="231" t="s">
        <v>12</v>
      </c>
      <c r="D28" s="231"/>
      <c r="E28" s="231"/>
      <c r="F28" s="231"/>
      <c r="G28" s="231"/>
      <c r="H28" s="231"/>
      <c r="I28" s="231"/>
      <c r="J28" s="231"/>
      <c r="K28" s="231"/>
      <c r="L28" s="232"/>
      <c r="M28" s="233" t="s">
        <v>1950</v>
      </c>
      <c r="N28" s="234"/>
      <c r="O28" s="234"/>
      <c r="P28" s="234"/>
      <c r="Q28" s="234"/>
      <c r="R28" s="234"/>
      <c r="S28" s="234"/>
      <c r="T28" s="234"/>
      <c r="U28" s="235"/>
      <c r="V28" s="235"/>
      <c r="W28" s="236"/>
      <c r="X28" s="237"/>
      <c r="Y28" s="27"/>
      <c r="Z28" s="27"/>
      <c r="AA28" s="27"/>
    </row>
    <row r="29" spans="1:28" ht="20.100000000000001" customHeight="1">
      <c r="A29" s="27"/>
      <c r="B29" s="206"/>
      <c r="C29" s="209" t="s">
        <v>13</v>
      </c>
      <c r="D29" s="209"/>
      <c r="E29" s="209"/>
      <c r="F29" s="209"/>
      <c r="G29" s="209"/>
      <c r="H29" s="209"/>
      <c r="I29" s="209"/>
      <c r="J29" s="209"/>
      <c r="K29" s="209"/>
      <c r="L29" s="210"/>
      <c r="M29" s="200"/>
      <c r="N29" s="201"/>
      <c r="O29" s="201"/>
      <c r="P29" s="201"/>
      <c r="Q29" s="201"/>
      <c r="R29" s="201"/>
      <c r="S29" s="201"/>
      <c r="T29" s="201"/>
      <c r="U29" s="201"/>
      <c r="V29" s="201"/>
      <c r="W29" s="202"/>
      <c r="X29" s="203"/>
      <c r="Y29" s="27"/>
      <c r="Z29" s="27"/>
      <c r="AA29" s="27"/>
    </row>
    <row r="30" spans="1:28" ht="20.100000000000001" customHeight="1">
      <c r="A30" s="27"/>
      <c r="B30" s="31" t="s">
        <v>14</v>
      </c>
      <c r="C30" s="209" t="s">
        <v>15</v>
      </c>
      <c r="D30" s="209"/>
      <c r="E30" s="209"/>
      <c r="F30" s="209"/>
      <c r="G30" s="209"/>
      <c r="H30" s="209"/>
      <c r="I30" s="209"/>
      <c r="J30" s="209"/>
      <c r="K30" s="209"/>
      <c r="L30" s="210"/>
      <c r="M30" s="225" t="s">
        <v>1951</v>
      </c>
      <c r="N30" s="226"/>
      <c r="O30" s="226"/>
      <c r="P30" s="226"/>
      <c r="Q30" s="226"/>
      <c r="R30" s="226"/>
      <c r="S30" s="226"/>
      <c r="T30" s="226"/>
      <c r="U30" s="226"/>
      <c r="V30" s="226"/>
      <c r="W30" s="227"/>
      <c r="X30" s="228"/>
      <c r="Y30" s="27"/>
      <c r="Z30" s="27"/>
      <c r="AA30" s="27"/>
    </row>
    <row r="31" spans="1:28" ht="20.100000000000001" customHeight="1" thickBot="1">
      <c r="A31" s="27"/>
      <c r="B31" s="32"/>
      <c r="C31" s="209" t="s">
        <v>16</v>
      </c>
      <c r="D31" s="209"/>
      <c r="E31" s="209"/>
      <c r="F31" s="209"/>
      <c r="G31" s="209"/>
      <c r="H31" s="209"/>
      <c r="I31" s="209"/>
      <c r="J31" s="209"/>
      <c r="K31" s="209"/>
      <c r="L31" s="210"/>
      <c r="M31" s="219" t="s">
        <v>1952</v>
      </c>
      <c r="N31" s="220"/>
      <c r="O31" s="220"/>
      <c r="P31" s="220"/>
      <c r="Q31" s="220"/>
      <c r="R31" s="220"/>
      <c r="S31" s="220"/>
      <c r="T31" s="220"/>
      <c r="U31" s="220"/>
      <c r="V31" s="220"/>
      <c r="W31" s="221"/>
      <c r="X31" s="222"/>
      <c r="Y31" s="27"/>
      <c r="Z31" s="27"/>
      <c r="AA31" s="27"/>
    </row>
    <row r="32" spans="1:28" ht="20.100000000000001" customHeight="1" thickBot="1">
      <c r="A32" s="27"/>
      <c r="B32" s="210" t="s">
        <v>17</v>
      </c>
      <c r="C32" s="262"/>
      <c r="D32" s="262"/>
      <c r="E32" s="262"/>
      <c r="F32" s="262"/>
      <c r="G32" s="262"/>
      <c r="H32" s="262"/>
      <c r="I32" s="262"/>
      <c r="J32" s="262"/>
      <c r="K32" s="262"/>
      <c r="L32" s="263"/>
      <c r="M32" s="264" t="s">
        <v>1953</v>
      </c>
      <c r="N32" s="265"/>
      <c r="O32" s="265"/>
      <c r="P32" s="265"/>
      <c r="Q32" s="265"/>
      <c r="R32" s="265"/>
      <c r="S32" s="265"/>
      <c r="T32" s="266"/>
      <c r="U32" s="131"/>
      <c r="V32" s="132"/>
      <c r="W32" s="132"/>
      <c r="X32" s="132"/>
      <c r="Y32" s="27"/>
      <c r="Z32" s="27"/>
      <c r="AA32" s="27"/>
    </row>
    <row r="33" spans="1:41" ht="20.100000000000001" customHeight="1">
      <c r="A33" s="27"/>
      <c r="B33" s="223" t="s">
        <v>18</v>
      </c>
      <c r="C33" s="209" t="s">
        <v>7</v>
      </c>
      <c r="D33" s="209"/>
      <c r="E33" s="209"/>
      <c r="F33" s="209"/>
      <c r="G33" s="209"/>
      <c r="H33" s="209"/>
      <c r="I33" s="209"/>
      <c r="J33" s="209"/>
      <c r="K33" s="209"/>
      <c r="L33" s="210"/>
      <c r="M33" s="225" t="s">
        <v>1954</v>
      </c>
      <c r="N33" s="226"/>
      <c r="O33" s="226"/>
      <c r="P33" s="226"/>
      <c r="Q33" s="226"/>
      <c r="R33" s="226"/>
      <c r="S33" s="226"/>
      <c r="T33" s="226"/>
      <c r="U33" s="226"/>
      <c r="V33" s="226"/>
      <c r="W33" s="227"/>
      <c r="X33" s="228"/>
      <c r="Y33" s="27"/>
      <c r="Z33" s="27"/>
      <c r="AA33" s="27"/>
    </row>
    <row r="34" spans="1:41" ht="20.100000000000001" customHeight="1">
      <c r="A34" s="27"/>
      <c r="B34" s="224"/>
      <c r="C34" s="229" t="s">
        <v>16</v>
      </c>
      <c r="D34" s="229"/>
      <c r="E34" s="229"/>
      <c r="F34" s="229"/>
      <c r="G34" s="229"/>
      <c r="H34" s="229"/>
      <c r="I34" s="229"/>
      <c r="J34" s="229"/>
      <c r="K34" s="229"/>
      <c r="L34" s="229"/>
      <c r="M34" s="225" t="s">
        <v>1955</v>
      </c>
      <c r="N34" s="226"/>
      <c r="O34" s="226"/>
      <c r="P34" s="226"/>
      <c r="Q34" s="226"/>
      <c r="R34" s="226"/>
      <c r="S34" s="226"/>
      <c r="T34" s="226"/>
      <c r="U34" s="226"/>
      <c r="V34" s="226"/>
      <c r="W34" s="227"/>
      <c r="X34" s="228"/>
      <c r="Y34" s="27"/>
      <c r="Z34" s="27"/>
      <c r="AA34" s="27"/>
    </row>
    <row r="35" spans="1:41" ht="20.100000000000001" customHeight="1">
      <c r="A35" s="27"/>
      <c r="B35" s="31" t="s">
        <v>19</v>
      </c>
      <c r="C35" s="209" t="s">
        <v>20</v>
      </c>
      <c r="D35" s="209"/>
      <c r="E35" s="209"/>
      <c r="F35" s="209"/>
      <c r="G35" s="209"/>
      <c r="H35" s="209"/>
      <c r="I35" s="209"/>
      <c r="J35" s="209"/>
      <c r="K35" s="209"/>
      <c r="L35" s="210"/>
      <c r="M35" s="211" t="s">
        <v>1956</v>
      </c>
      <c r="N35" s="212"/>
      <c r="O35" s="212"/>
      <c r="P35" s="212"/>
      <c r="Q35" s="212"/>
      <c r="R35" s="212"/>
      <c r="S35" s="212"/>
      <c r="T35" s="212"/>
      <c r="U35" s="212"/>
      <c r="V35" s="212"/>
      <c r="W35" s="213"/>
      <c r="X35" s="214"/>
      <c r="Y35" s="27"/>
      <c r="Z35" s="27"/>
      <c r="AA35" s="27"/>
    </row>
    <row r="36" spans="1:41" ht="20.100000000000001" customHeight="1" thickBot="1">
      <c r="A36" s="27"/>
      <c r="B36" s="34"/>
      <c r="C36" s="209" t="s">
        <v>21</v>
      </c>
      <c r="D36" s="209"/>
      <c r="E36" s="209"/>
      <c r="F36" s="209"/>
      <c r="G36" s="209"/>
      <c r="H36" s="209"/>
      <c r="I36" s="209"/>
      <c r="J36" s="209"/>
      <c r="K36" s="209"/>
      <c r="L36" s="210"/>
      <c r="M36" s="215" t="s">
        <v>1957</v>
      </c>
      <c r="N36" s="216"/>
      <c r="O36" s="216"/>
      <c r="P36" s="216"/>
      <c r="Q36" s="216"/>
      <c r="R36" s="216"/>
      <c r="S36" s="216"/>
      <c r="T36" s="216"/>
      <c r="U36" s="216"/>
      <c r="V36" s="216"/>
      <c r="W36" s="217"/>
      <c r="X36" s="218"/>
      <c r="Y36" s="27"/>
      <c r="Z36" s="27"/>
      <c r="AA36" s="27"/>
    </row>
    <row r="37" spans="1:41" ht="48"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row>
    <row r="38" spans="1:41" ht="20.100000000000001" customHeight="1">
      <c r="A38" s="30" t="s">
        <v>22</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row>
    <row r="39" spans="1:41" ht="14.25">
      <c r="A39" s="27"/>
      <c r="B39" s="25" t="s">
        <v>23</v>
      </c>
      <c r="C39" s="27"/>
      <c r="D39" s="27"/>
      <c r="E39" s="27"/>
      <c r="F39" s="27"/>
      <c r="G39" s="27"/>
      <c r="H39" s="27"/>
      <c r="I39" s="27"/>
      <c r="J39" s="27"/>
      <c r="K39" s="27"/>
      <c r="L39" s="27"/>
      <c r="M39" s="27"/>
      <c r="N39" s="27"/>
      <c r="O39" s="27"/>
      <c r="P39" s="27"/>
      <c r="Q39" s="27"/>
      <c r="R39" s="27"/>
      <c r="S39" s="27"/>
      <c r="T39" s="27"/>
      <c r="U39" s="27"/>
      <c r="V39" s="27"/>
      <c r="W39" s="27"/>
      <c r="X39" s="35"/>
      <c r="Y39" s="27"/>
      <c r="Z39" s="27"/>
      <c r="AA39" s="27"/>
    </row>
    <row r="40" spans="1:41" ht="13.5">
      <c r="A40" s="27"/>
      <c r="B40" s="36"/>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row>
    <row r="41" spans="1:41" ht="28.5" customHeight="1">
      <c r="A41" s="27"/>
      <c r="B41" s="267" t="s">
        <v>24</v>
      </c>
      <c r="C41" s="268" t="s">
        <v>25</v>
      </c>
      <c r="D41" s="269"/>
      <c r="E41" s="269"/>
      <c r="F41" s="269"/>
      <c r="G41" s="269"/>
      <c r="H41" s="269"/>
      <c r="I41" s="269"/>
      <c r="J41" s="269"/>
      <c r="K41" s="269"/>
      <c r="L41" s="270"/>
      <c r="M41" s="267" t="s">
        <v>26</v>
      </c>
      <c r="N41" s="267"/>
      <c r="O41" s="267"/>
      <c r="P41" s="267"/>
      <c r="Q41" s="267"/>
      <c r="R41" s="254" t="s">
        <v>27</v>
      </c>
      <c r="S41" s="255"/>
      <c r="T41" s="255"/>
      <c r="U41" s="255"/>
      <c r="V41" s="255"/>
      <c r="W41" s="256"/>
      <c r="X41" s="267" t="s">
        <v>28</v>
      </c>
      <c r="Y41" s="273" t="s">
        <v>29</v>
      </c>
      <c r="Z41" s="275" t="s">
        <v>30</v>
      </c>
      <c r="AA41" s="121"/>
    </row>
    <row r="42" spans="1:41" ht="28.15" customHeight="1" thickBot="1">
      <c r="A42" s="27"/>
      <c r="B42" s="267"/>
      <c r="C42" s="271"/>
      <c r="D42" s="271"/>
      <c r="E42" s="271"/>
      <c r="F42" s="271"/>
      <c r="G42" s="271"/>
      <c r="H42" s="271"/>
      <c r="I42" s="271"/>
      <c r="J42" s="271"/>
      <c r="K42" s="271"/>
      <c r="L42" s="272"/>
      <c r="M42" s="251"/>
      <c r="N42" s="251"/>
      <c r="O42" s="251"/>
      <c r="P42" s="251"/>
      <c r="Q42" s="251"/>
      <c r="R42" s="250" t="s">
        <v>31</v>
      </c>
      <c r="S42" s="251"/>
      <c r="T42" s="251"/>
      <c r="U42" s="251"/>
      <c r="V42" s="251"/>
      <c r="W42" s="122" t="s">
        <v>32</v>
      </c>
      <c r="X42" s="251"/>
      <c r="Y42" s="274"/>
      <c r="Z42" s="276"/>
      <c r="AA42" s="35"/>
    </row>
    <row r="43" spans="1:41" ht="38.25" customHeight="1">
      <c r="A43" s="27"/>
      <c r="B43" s="37">
        <v>1</v>
      </c>
      <c r="C43" s="257" t="s">
        <v>1958</v>
      </c>
      <c r="D43" s="258"/>
      <c r="E43" s="258"/>
      <c r="F43" s="258"/>
      <c r="G43" s="258"/>
      <c r="H43" s="258"/>
      <c r="I43" s="258"/>
      <c r="J43" s="258"/>
      <c r="K43" s="258"/>
      <c r="L43" s="258"/>
      <c r="M43" s="252" t="s">
        <v>1962</v>
      </c>
      <c r="N43" s="252"/>
      <c r="O43" s="252"/>
      <c r="P43" s="252"/>
      <c r="Q43" s="252"/>
      <c r="R43" s="253" t="s">
        <v>198</v>
      </c>
      <c r="S43" s="253"/>
      <c r="T43" s="253"/>
      <c r="U43" s="253"/>
      <c r="V43" s="253"/>
      <c r="W43" s="4" t="s">
        <v>1469</v>
      </c>
      <c r="X43" s="138" t="s">
        <v>1964</v>
      </c>
      <c r="Y43" s="138" t="s">
        <v>71</v>
      </c>
      <c r="Z43" s="162" t="str">
        <f>IFERROR(VLOOKUP(Y43, 【参考】数式用!$A$3:$B$48, 2, FALSE), "")</f>
        <v>11</v>
      </c>
      <c r="AA43" s="78"/>
      <c r="AC43" s="207"/>
      <c r="AD43" s="207"/>
      <c r="AE43" s="207"/>
      <c r="AF43" s="207"/>
      <c r="AG43" s="207"/>
      <c r="AH43" s="207"/>
      <c r="AI43" s="207"/>
      <c r="AJ43" s="207"/>
      <c r="AK43" s="207"/>
      <c r="AL43" s="207"/>
      <c r="AM43" s="207"/>
      <c r="AN43" s="207"/>
      <c r="AO43" s="207"/>
    </row>
    <row r="44" spans="1:41" ht="38.25" customHeight="1">
      <c r="A44" s="27"/>
      <c r="B44" s="123">
        <f>B43+1</f>
        <v>2</v>
      </c>
      <c r="C44" s="259" t="s">
        <v>1959</v>
      </c>
      <c r="D44" s="260"/>
      <c r="E44" s="260"/>
      <c r="F44" s="260"/>
      <c r="G44" s="260"/>
      <c r="H44" s="260"/>
      <c r="I44" s="260"/>
      <c r="J44" s="260"/>
      <c r="K44" s="260"/>
      <c r="L44" s="261"/>
      <c r="M44" s="277" t="s">
        <v>1963</v>
      </c>
      <c r="N44" s="278"/>
      <c r="O44" s="278"/>
      <c r="P44" s="278"/>
      <c r="Q44" s="279"/>
      <c r="R44" s="248" t="s">
        <v>198</v>
      </c>
      <c r="S44" s="248"/>
      <c r="T44" s="248"/>
      <c r="U44" s="248"/>
      <c r="V44" s="248"/>
      <c r="W44" s="137" t="s">
        <v>1470</v>
      </c>
      <c r="X44" s="139" t="s">
        <v>1965</v>
      </c>
      <c r="Y44" s="139" t="s">
        <v>95</v>
      </c>
      <c r="Z44" s="160" t="str">
        <f>IFERROR(VLOOKUP(Y44, 【参考】数式用!$A$3:$B$48, 2, FALSE), "")</f>
        <v>22</v>
      </c>
      <c r="AA44" s="38"/>
    </row>
    <row r="45" spans="1:41" ht="38.25" customHeight="1">
      <c r="A45" s="27"/>
      <c r="B45" s="123">
        <f t="shared" ref="B45:B108" si="0">B44+1</f>
        <v>3</v>
      </c>
      <c r="C45" s="259" t="s">
        <v>1960</v>
      </c>
      <c r="D45" s="260"/>
      <c r="E45" s="260"/>
      <c r="F45" s="260"/>
      <c r="G45" s="260"/>
      <c r="H45" s="260"/>
      <c r="I45" s="260"/>
      <c r="J45" s="260"/>
      <c r="K45" s="260"/>
      <c r="L45" s="261"/>
      <c r="M45" s="277" t="s">
        <v>1949</v>
      </c>
      <c r="N45" s="278"/>
      <c r="O45" s="278"/>
      <c r="P45" s="278"/>
      <c r="Q45" s="279"/>
      <c r="R45" s="248" t="s">
        <v>198</v>
      </c>
      <c r="S45" s="248"/>
      <c r="T45" s="248"/>
      <c r="U45" s="248"/>
      <c r="V45" s="248"/>
      <c r="W45" s="137" t="s">
        <v>1471</v>
      </c>
      <c r="X45" s="139" t="s">
        <v>1966</v>
      </c>
      <c r="Y45" s="139" t="s">
        <v>134</v>
      </c>
      <c r="Z45" s="160" t="str">
        <f>IFERROR(VLOOKUP(Y45, 【参考】数式用!$A$3:$B$48, 2, FALSE), "")</f>
        <v>45</v>
      </c>
      <c r="AA45" s="38"/>
    </row>
    <row r="46" spans="1:41" ht="38.25" customHeight="1">
      <c r="A46" s="27"/>
      <c r="B46" s="123">
        <f t="shared" si="0"/>
        <v>4</v>
      </c>
      <c r="C46" s="259" t="s">
        <v>1961</v>
      </c>
      <c r="D46" s="260"/>
      <c r="E46" s="260"/>
      <c r="F46" s="260"/>
      <c r="G46" s="260"/>
      <c r="H46" s="260"/>
      <c r="I46" s="260"/>
      <c r="J46" s="260"/>
      <c r="K46" s="260"/>
      <c r="L46" s="261"/>
      <c r="M46" s="277" t="s">
        <v>1949</v>
      </c>
      <c r="N46" s="278"/>
      <c r="O46" s="278"/>
      <c r="P46" s="278"/>
      <c r="Q46" s="279"/>
      <c r="R46" s="248" t="s">
        <v>198</v>
      </c>
      <c r="S46" s="248"/>
      <c r="T46" s="248"/>
      <c r="U46" s="248"/>
      <c r="V46" s="248"/>
      <c r="W46" s="137" t="s">
        <v>1472</v>
      </c>
      <c r="X46" s="139" t="s">
        <v>1967</v>
      </c>
      <c r="Y46" s="139" t="s">
        <v>1901</v>
      </c>
      <c r="Z46" s="160" t="str">
        <f>IFERROR(VLOOKUP(Y46, 【参考】数式用!$A$3:$B$48, 2, FALSE), "")</f>
        <v>52</v>
      </c>
      <c r="AA46" s="38"/>
    </row>
    <row r="47" spans="1:41" ht="38.25" customHeight="1">
      <c r="A47" s="27"/>
      <c r="B47" s="123">
        <f t="shared" si="0"/>
        <v>5</v>
      </c>
      <c r="C47" s="259"/>
      <c r="D47" s="260"/>
      <c r="E47" s="260"/>
      <c r="F47" s="260"/>
      <c r="G47" s="260"/>
      <c r="H47" s="260"/>
      <c r="I47" s="260"/>
      <c r="J47" s="260"/>
      <c r="K47" s="260"/>
      <c r="L47" s="261"/>
      <c r="M47" s="277"/>
      <c r="N47" s="278"/>
      <c r="O47" s="278"/>
      <c r="P47" s="278"/>
      <c r="Q47" s="279"/>
      <c r="R47" s="248"/>
      <c r="S47" s="248"/>
      <c r="T47" s="248"/>
      <c r="U47" s="248"/>
      <c r="V47" s="248"/>
      <c r="W47" s="137"/>
      <c r="X47" s="139"/>
      <c r="Y47" s="139"/>
      <c r="Z47" s="160" t="str">
        <f>IFERROR(VLOOKUP(Y47, 【参考】数式用!$A$3:$B$48, 2, FALSE), "")</f>
        <v/>
      </c>
      <c r="AA47" s="38"/>
    </row>
    <row r="48" spans="1:41" ht="38.25" customHeight="1">
      <c r="A48" s="27"/>
      <c r="B48" s="123">
        <f t="shared" si="0"/>
        <v>6</v>
      </c>
      <c r="C48" s="259"/>
      <c r="D48" s="260"/>
      <c r="E48" s="260"/>
      <c r="F48" s="260"/>
      <c r="G48" s="260"/>
      <c r="H48" s="260"/>
      <c r="I48" s="260"/>
      <c r="J48" s="260"/>
      <c r="K48" s="260"/>
      <c r="L48" s="261"/>
      <c r="M48" s="280"/>
      <c r="N48" s="281"/>
      <c r="O48" s="281"/>
      <c r="P48" s="281"/>
      <c r="Q48" s="282"/>
      <c r="R48" s="248"/>
      <c r="S48" s="248"/>
      <c r="T48" s="248"/>
      <c r="U48" s="248"/>
      <c r="V48" s="248"/>
      <c r="W48" s="137"/>
      <c r="X48" s="139"/>
      <c r="Y48" s="139"/>
      <c r="Z48" s="160" t="str">
        <f>IFERROR(VLOOKUP(Y48, 【参考】数式用!$A$3:$B$48, 2, FALSE), "")</f>
        <v/>
      </c>
      <c r="AA48" s="38"/>
    </row>
    <row r="49" spans="1:27" ht="38.25" customHeight="1">
      <c r="A49" s="27"/>
      <c r="B49" s="123">
        <f t="shared" si="0"/>
        <v>7</v>
      </c>
      <c r="C49" s="259"/>
      <c r="D49" s="260"/>
      <c r="E49" s="260"/>
      <c r="F49" s="260"/>
      <c r="G49" s="260"/>
      <c r="H49" s="260"/>
      <c r="I49" s="260"/>
      <c r="J49" s="260"/>
      <c r="K49" s="260"/>
      <c r="L49" s="261"/>
      <c r="M49" s="140"/>
      <c r="N49" s="141"/>
      <c r="O49" s="141"/>
      <c r="P49" s="141"/>
      <c r="Q49" s="142"/>
      <c r="R49" s="248"/>
      <c r="S49" s="248"/>
      <c r="T49" s="248"/>
      <c r="U49" s="248"/>
      <c r="V49" s="248"/>
      <c r="W49" s="137"/>
      <c r="X49" s="139"/>
      <c r="Y49" s="139"/>
      <c r="Z49" s="160" t="str">
        <f>IFERROR(VLOOKUP(Y49, 【参考】数式用!$A$3:$B$48, 2, FALSE), "")</f>
        <v/>
      </c>
      <c r="AA49" s="38"/>
    </row>
    <row r="50" spans="1:27" ht="38.25" customHeight="1">
      <c r="A50" s="27"/>
      <c r="B50" s="123">
        <f t="shared" si="0"/>
        <v>8</v>
      </c>
      <c r="C50" s="259"/>
      <c r="D50" s="260"/>
      <c r="E50" s="260"/>
      <c r="F50" s="260"/>
      <c r="G50" s="260"/>
      <c r="H50" s="260"/>
      <c r="I50" s="260"/>
      <c r="J50" s="260"/>
      <c r="K50" s="260"/>
      <c r="L50" s="261"/>
      <c r="M50" s="280"/>
      <c r="N50" s="281"/>
      <c r="O50" s="281"/>
      <c r="P50" s="281"/>
      <c r="Q50" s="282"/>
      <c r="R50" s="248"/>
      <c r="S50" s="248"/>
      <c r="T50" s="248"/>
      <c r="U50" s="248"/>
      <c r="V50" s="248"/>
      <c r="W50" s="137"/>
      <c r="X50" s="139"/>
      <c r="Y50" s="139"/>
      <c r="Z50" s="160" t="str">
        <f>IFERROR(VLOOKUP(Y50, 【参考】数式用!$A$3:$B$48, 2, FALSE), "")</f>
        <v/>
      </c>
      <c r="AA50" s="38"/>
    </row>
    <row r="51" spans="1:27" ht="38.25" customHeight="1">
      <c r="A51" s="27"/>
      <c r="B51" s="123">
        <f t="shared" si="0"/>
        <v>9</v>
      </c>
      <c r="C51" s="259"/>
      <c r="D51" s="260"/>
      <c r="E51" s="260"/>
      <c r="F51" s="260"/>
      <c r="G51" s="260"/>
      <c r="H51" s="260"/>
      <c r="I51" s="260"/>
      <c r="J51" s="260"/>
      <c r="K51" s="260"/>
      <c r="L51" s="261"/>
      <c r="M51" s="280"/>
      <c r="N51" s="281"/>
      <c r="O51" s="281"/>
      <c r="P51" s="281"/>
      <c r="Q51" s="282"/>
      <c r="R51" s="248"/>
      <c r="S51" s="248"/>
      <c r="T51" s="248"/>
      <c r="U51" s="248"/>
      <c r="V51" s="248"/>
      <c r="W51" s="137"/>
      <c r="X51" s="139"/>
      <c r="Y51" s="139"/>
      <c r="Z51" s="160" t="str">
        <f>IFERROR(VLOOKUP(Y51, 【参考】数式用!$A$3:$B$48, 2, FALSE), "")</f>
        <v/>
      </c>
      <c r="AA51" s="38"/>
    </row>
    <row r="52" spans="1:27" ht="38.25" customHeight="1">
      <c r="A52" s="27"/>
      <c r="B52" s="123">
        <f t="shared" si="0"/>
        <v>10</v>
      </c>
      <c r="C52" s="259"/>
      <c r="D52" s="260"/>
      <c r="E52" s="260"/>
      <c r="F52" s="260"/>
      <c r="G52" s="260"/>
      <c r="H52" s="260"/>
      <c r="I52" s="260"/>
      <c r="J52" s="260"/>
      <c r="K52" s="260"/>
      <c r="L52" s="261"/>
      <c r="M52" s="280"/>
      <c r="N52" s="281"/>
      <c r="O52" s="281"/>
      <c r="P52" s="281"/>
      <c r="Q52" s="282"/>
      <c r="R52" s="248"/>
      <c r="S52" s="248"/>
      <c r="T52" s="248"/>
      <c r="U52" s="248"/>
      <c r="V52" s="248"/>
      <c r="W52" s="137"/>
      <c r="X52" s="139"/>
      <c r="Y52" s="139"/>
      <c r="Z52" s="160" t="str">
        <f>IFERROR(VLOOKUP(Y52, 【参考】数式用!$A$3:$B$48, 2, FALSE), "")</f>
        <v/>
      </c>
      <c r="AA52" s="38"/>
    </row>
    <row r="53" spans="1:27" ht="38.25" customHeight="1">
      <c r="A53" s="27"/>
      <c r="B53" s="123">
        <f t="shared" si="0"/>
        <v>11</v>
      </c>
      <c r="C53" s="259"/>
      <c r="D53" s="260"/>
      <c r="E53" s="260"/>
      <c r="F53" s="260"/>
      <c r="G53" s="260"/>
      <c r="H53" s="260"/>
      <c r="I53" s="260"/>
      <c r="J53" s="260"/>
      <c r="K53" s="260"/>
      <c r="L53" s="261"/>
      <c r="M53" s="280"/>
      <c r="N53" s="281"/>
      <c r="O53" s="281"/>
      <c r="P53" s="281"/>
      <c r="Q53" s="282"/>
      <c r="R53" s="248"/>
      <c r="S53" s="248"/>
      <c r="T53" s="248"/>
      <c r="U53" s="248"/>
      <c r="V53" s="248"/>
      <c r="W53" s="137"/>
      <c r="X53" s="139"/>
      <c r="Y53" s="139"/>
      <c r="Z53" s="160" t="str">
        <f>IFERROR(VLOOKUP(Y53, 【参考】数式用!$A$3:$B$48, 2, FALSE), "")</f>
        <v/>
      </c>
      <c r="AA53" s="38"/>
    </row>
    <row r="54" spans="1:27" ht="38.25" customHeight="1">
      <c r="A54" s="27"/>
      <c r="B54" s="123">
        <f t="shared" si="0"/>
        <v>12</v>
      </c>
      <c r="C54" s="259"/>
      <c r="D54" s="260"/>
      <c r="E54" s="260"/>
      <c r="F54" s="260"/>
      <c r="G54" s="260"/>
      <c r="H54" s="260"/>
      <c r="I54" s="260"/>
      <c r="J54" s="260"/>
      <c r="K54" s="260"/>
      <c r="L54" s="261"/>
      <c r="M54" s="280"/>
      <c r="N54" s="281"/>
      <c r="O54" s="281"/>
      <c r="P54" s="281"/>
      <c r="Q54" s="282"/>
      <c r="R54" s="248"/>
      <c r="S54" s="248"/>
      <c r="T54" s="248"/>
      <c r="U54" s="248"/>
      <c r="V54" s="248"/>
      <c r="W54" s="137"/>
      <c r="X54" s="139"/>
      <c r="Y54" s="139"/>
      <c r="Z54" s="160" t="str">
        <f>IFERROR(VLOOKUP(Y54, 【参考】数式用!$A$3:$B$48, 2, FALSE), "")</f>
        <v/>
      </c>
      <c r="AA54" s="38"/>
    </row>
    <row r="55" spans="1:27" ht="38.25" customHeight="1">
      <c r="A55" s="27"/>
      <c r="B55" s="123">
        <f t="shared" si="0"/>
        <v>13</v>
      </c>
      <c r="C55" s="259"/>
      <c r="D55" s="260"/>
      <c r="E55" s="260"/>
      <c r="F55" s="260"/>
      <c r="G55" s="260"/>
      <c r="H55" s="260"/>
      <c r="I55" s="260"/>
      <c r="J55" s="260"/>
      <c r="K55" s="260"/>
      <c r="L55" s="261"/>
      <c r="M55" s="248"/>
      <c r="N55" s="248"/>
      <c r="O55" s="248"/>
      <c r="P55" s="248"/>
      <c r="Q55" s="248"/>
      <c r="R55" s="248"/>
      <c r="S55" s="248"/>
      <c r="T55" s="248"/>
      <c r="U55" s="248"/>
      <c r="V55" s="248"/>
      <c r="W55" s="137"/>
      <c r="X55" s="139"/>
      <c r="Y55" s="139"/>
      <c r="Z55" s="160" t="str">
        <f>IFERROR(VLOOKUP(Y55, 【参考】数式用!$A$3:$B$48, 2, FALSE), "")</f>
        <v/>
      </c>
      <c r="AA55" s="38"/>
    </row>
    <row r="56" spans="1:27" ht="38.25" customHeight="1">
      <c r="A56" s="27"/>
      <c r="B56" s="123">
        <f t="shared" si="0"/>
        <v>14</v>
      </c>
      <c r="C56" s="259"/>
      <c r="D56" s="260"/>
      <c r="E56" s="260"/>
      <c r="F56" s="260"/>
      <c r="G56" s="260"/>
      <c r="H56" s="260"/>
      <c r="I56" s="260"/>
      <c r="J56" s="260"/>
      <c r="K56" s="260"/>
      <c r="L56" s="261"/>
      <c r="M56" s="248"/>
      <c r="N56" s="248"/>
      <c r="O56" s="248"/>
      <c r="P56" s="248"/>
      <c r="Q56" s="248"/>
      <c r="R56" s="248"/>
      <c r="S56" s="248"/>
      <c r="T56" s="248"/>
      <c r="U56" s="248"/>
      <c r="V56" s="248"/>
      <c r="W56" s="137"/>
      <c r="X56" s="139"/>
      <c r="Y56" s="139"/>
      <c r="Z56" s="160" t="str">
        <f>IFERROR(VLOOKUP(Y56, 【参考】数式用!$A$3:$B$48, 2, FALSE), "")</f>
        <v/>
      </c>
      <c r="AA56" s="38"/>
    </row>
    <row r="57" spans="1:27" ht="38.25" customHeight="1">
      <c r="A57" s="27"/>
      <c r="B57" s="123">
        <f t="shared" si="0"/>
        <v>15</v>
      </c>
      <c r="C57" s="259"/>
      <c r="D57" s="260"/>
      <c r="E57" s="260"/>
      <c r="F57" s="260"/>
      <c r="G57" s="260"/>
      <c r="H57" s="260"/>
      <c r="I57" s="260"/>
      <c r="J57" s="260"/>
      <c r="K57" s="260"/>
      <c r="L57" s="261"/>
      <c r="M57" s="248"/>
      <c r="N57" s="248"/>
      <c r="O57" s="248"/>
      <c r="P57" s="248"/>
      <c r="Q57" s="248"/>
      <c r="R57" s="248"/>
      <c r="S57" s="248"/>
      <c r="T57" s="248"/>
      <c r="U57" s="248"/>
      <c r="V57" s="248"/>
      <c r="W57" s="137"/>
      <c r="X57" s="139"/>
      <c r="Y57" s="139"/>
      <c r="Z57" s="160" t="str">
        <f>IFERROR(VLOOKUP(Y57, 【参考】数式用!$A$3:$B$48, 2, FALSE), "")</f>
        <v/>
      </c>
      <c r="AA57" s="38"/>
    </row>
    <row r="58" spans="1:27" ht="38.25" customHeight="1">
      <c r="A58" s="27"/>
      <c r="B58" s="123">
        <f t="shared" si="0"/>
        <v>16</v>
      </c>
      <c r="C58" s="259"/>
      <c r="D58" s="260"/>
      <c r="E58" s="260"/>
      <c r="F58" s="260"/>
      <c r="G58" s="260"/>
      <c r="H58" s="260"/>
      <c r="I58" s="260"/>
      <c r="J58" s="260"/>
      <c r="K58" s="260"/>
      <c r="L58" s="261"/>
      <c r="M58" s="248"/>
      <c r="N58" s="248"/>
      <c r="O58" s="248"/>
      <c r="P58" s="248"/>
      <c r="Q58" s="248"/>
      <c r="R58" s="248"/>
      <c r="S58" s="248"/>
      <c r="T58" s="248"/>
      <c r="U58" s="248"/>
      <c r="V58" s="248"/>
      <c r="W58" s="137"/>
      <c r="X58" s="139"/>
      <c r="Y58" s="139"/>
      <c r="Z58" s="160" t="str">
        <f>IFERROR(VLOOKUP(Y58, 【参考】数式用!$A$3:$B$48, 2, FALSE), "")</f>
        <v/>
      </c>
      <c r="AA58" s="38"/>
    </row>
    <row r="59" spans="1:27" ht="38.25" customHeight="1">
      <c r="A59" s="27"/>
      <c r="B59" s="123">
        <f t="shared" si="0"/>
        <v>17</v>
      </c>
      <c r="C59" s="259"/>
      <c r="D59" s="260"/>
      <c r="E59" s="260"/>
      <c r="F59" s="260"/>
      <c r="G59" s="260"/>
      <c r="H59" s="260"/>
      <c r="I59" s="260"/>
      <c r="J59" s="260"/>
      <c r="K59" s="260"/>
      <c r="L59" s="261"/>
      <c r="M59" s="248"/>
      <c r="N59" s="248"/>
      <c r="O59" s="248"/>
      <c r="P59" s="248"/>
      <c r="Q59" s="248"/>
      <c r="R59" s="248"/>
      <c r="S59" s="248"/>
      <c r="T59" s="248"/>
      <c r="U59" s="248"/>
      <c r="V59" s="248"/>
      <c r="W59" s="137"/>
      <c r="X59" s="139"/>
      <c r="Y59" s="139"/>
      <c r="Z59" s="160" t="str">
        <f>IFERROR(VLOOKUP(Y59, 【参考】数式用!$A$3:$B$48, 2, FALSE), "")</f>
        <v/>
      </c>
      <c r="AA59" s="38"/>
    </row>
    <row r="60" spans="1:27" ht="38.25" customHeight="1">
      <c r="A60" s="27"/>
      <c r="B60" s="123">
        <f t="shared" si="0"/>
        <v>18</v>
      </c>
      <c r="C60" s="259"/>
      <c r="D60" s="260"/>
      <c r="E60" s="260"/>
      <c r="F60" s="260"/>
      <c r="G60" s="260"/>
      <c r="H60" s="260"/>
      <c r="I60" s="260"/>
      <c r="J60" s="260"/>
      <c r="K60" s="260"/>
      <c r="L60" s="261"/>
      <c r="M60" s="248"/>
      <c r="N60" s="248"/>
      <c r="O60" s="248"/>
      <c r="P60" s="248"/>
      <c r="Q60" s="248"/>
      <c r="R60" s="248"/>
      <c r="S60" s="248"/>
      <c r="T60" s="248"/>
      <c r="U60" s="248"/>
      <c r="V60" s="248"/>
      <c r="W60" s="137"/>
      <c r="X60" s="139"/>
      <c r="Y60" s="139"/>
      <c r="Z60" s="160" t="str">
        <f>IFERROR(VLOOKUP(Y60, 【参考】数式用!$A$3:$B$48, 2, FALSE), "")</f>
        <v/>
      </c>
      <c r="AA60" s="38"/>
    </row>
    <row r="61" spans="1:27" ht="38.25" customHeight="1">
      <c r="A61" s="27"/>
      <c r="B61" s="123">
        <f t="shared" si="0"/>
        <v>19</v>
      </c>
      <c r="C61" s="259"/>
      <c r="D61" s="260"/>
      <c r="E61" s="260"/>
      <c r="F61" s="260"/>
      <c r="G61" s="260"/>
      <c r="H61" s="260"/>
      <c r="I61" s="260"/>
      <c r="J61" s="260"/>
      <c r="K61" s="260"/>
      <c r="L61" s="261"/>
      <c r="M61" s="248"/>
      <c r="N61" s="248"/>
      <c r="O61" s="248"/>
      <c r="P61" s="248"/>
      <c r="Q61" s="248"/>
      <c r="R61" s="248"/>
      <c r="S61" s="248"/>
      <c r="T61" s="248"/>
      <c r="U61" s="248"/>
      <c r="V61" s="248"/>
      <c r="W61" s="137"/>
      <c r="X61" s="139"/>
      <c r="Y61" s="139"/>
      <c r="Z61" s="160" t="str">
        <f>IFERROR(VLOOKUP(Y61, 【参考】数式用!$A$3:$B$48, 2, FALSE), "")</f>
        <v/>
      </c>
      <c r="AA61" s="38"/>
    </row>
    <row r="62" spans="1:27" ht="38.25" customHeight="1">
      <c r="A62" s="27"/>
      <c r="B62" s="123">
        <f t="shared" si="0"/>
        <v>20</v>
      </c>
      <c r="C62" s="259"/>
      <c r="D62" s="260"/>
      <c r="E62" s="260"/>
      <c r="F62" s="260"/>
      <c r="G62" s="260"/>
      <c r="H62" s="260"/>
      <c r="I62" s="260"/>
      <c r="J62" s="260"/>
      <c r="K62" s="260"/>
      <c r="L62" s="261"/>
      <c r="M62" s="248"/>
      <c r="N62" s="248"/>
      <c r="O62" s="248"/>
      <c r="P62" s="248"/>
      <c r="Q62" s="248"/>
      <c r="R62" s="248"/>
      <c r="S62" s="248"/>
      <c r="T62" s="248"/>
      <c r="U62" s="248"/>
      <c r="V62" s="248"/>
      <c r="W62" s="137"/>
      <c r="X62" s="139"/>
      <c r="Y62" s="139"/>
      <c r="Z62" s="160" t="str">
        <f>IFERROR(VLOOKUP(Y62, 【参考】数式用!$A$3:$B$48, 2, FALSE), "")</f>
        <v/>
      </c>
      <c r="AA62" s="38"/>
    </row>
    <row r="63" spans="1:27" ht="38.25" customHeight="1">
      <c r="A63" s="27"/>
      <c r="B63" s="123">
        <f t="shared" si="0"/>
        <v>21</v>
      </c>
      <c r="C63" s="259"/>
      <c r="D63" s="260"/>
      <c r="E63" s="260"/>
      <c r="F63" s="260"/>
      <c r="G63" s="260"/>
      <c r="H63" s="260"/>
      <c r="I63" s="260"/>
      <c r="J63" s="260"/>
      <c r="K63" s="260"/>
      <c r="L63" s="261"/>
      <c r="M63" s="248"/>
      <c r="N63" s="248"/>
      <c r="O63" s="248"/>
      <c r="P63" s="248"/>
      <c r="Q63" s="248"/>
      <c r="R63" s="248"/>
      <c r="S63" s="248"/>
      <c r="T63" s="248"/>
      <c r="U63" s="248"/>
      <c r="V63" s="248"/>
      <c r="W63" s="137"/>
      <c r="X63" s="139"/>
      <c r="Y63" s="139"/>
      <c r="Z63" s="160" t="str">
        <f>IFERROR(VLOOKUP(Y63, 【参考】数式用!$A$3:$B$48, 2, FALSE), "")</f>
        <v/>
      </c>
      <c r="AA63" s="38"/>
    </row>
    <row r="64" spans="1:27" ht="38.25" customHeight="1">
      <c r="A64" s="27"/>
      <c r="B64" s="123">
        <f t="shared" si="0"/>
        <v>22</v>
      </c>
      <c r="C64" s="259"/>
      <c r="D64" s="260"/>
      <c r="E64" s="260"/>
      <c r="F64" s="260"/>
      <c r="G64" s="260"/>
      <c r="H64" s="260"/>
      <c r="I64" s="260"/>
      <c r="J64" s="260"/>
      <c r="K64" s="260"/>
      <c r="L64" s="261"/>
      <c r="M64" s="248"/>
      <c r="N64" s="248"/>
      <c r="O64" s="248"/>
      <c r="P64" s="248"/>
      <c r="Q64" s="248"/>
      <c r="R64" s="248"/>
      <c r="S64" s="248"/>
      <c r="T64" s="248"/>
      <c r="U64" s="248"/>
      <c r="V64" s="248"/>
      <c r="W64" s="137"/>
      <c r="X64" s="139"/>
      <c r="Y64" s="139"/>
      <c r="Z64" s="160" t="str">
        <f>IFERROR(VLOOKUP(Y64, 【参考】数式用!$A$3:$B$48, 2, FALSE), "")</f>
        <v/>
      </c>
      <c r="AA64" s="38"/>
    </row>
    <row r="65" spans="1:27" ht="38.25" customHeight="1">
      <c r="A65" s="27"/>
      <c r="B65" s="123">
        <f t="shared" si="0"/>
        <v>23</v>
      </c>
      <c r="C65" s="259"/>
      <c r="D65" s="260"/>
      <c r="E65" s="260"/>
      <c r="F65" s="260"/>
      <c r="G65" s="260"/>
      <c r="H65" s="260"/>
      <c r="I65" s="260"/>
      <c r="J65" s="260"/>
      <c r="K65" s="260"/>
      <c r="L65" s="261"/>
      <c r="M65" s="248"/>
      <c r="N65" s="248"/>
      <c r="O65" s="248"/>
      <c r="P65" s="248"/>
      <c r="Q65" s="248"/>
      <c r="R65" s="248"/>
      <c r="S65" s="248"/>
      <c r="T65" s="248"/>
      <c r="U65" s="248"/>
      <c r="V65" s="248"/>
      <c r="W65" s="137"/>
      <c r="X65" s="139"/>
      <c r="Y65" s="139"/>
      <c r="Z65" s="160" t="str">
        <f>IFERROR(VLOOKUP(Y65, 【参考】数式用!$A$3:$B$48, 2, FALSE), "")</f>
        <v/>
      </c>
      <c r="AA65" s="38"/>
    </row>
    <row r="66" spans="1:27" ht="38.25" customHeight="1">
      <c r="A66" s="27"/>
      <c r="B66" s="123">
        <f t="shared" si="0"/>
        <v>24</v>
      </c>
      <c r="C66" s="259"/>
      <c r="D66" s="260"/>
      <c r="E66" s="260"/>
      <c r="F66" s="260"/>
      <c r="G66" s="260"/>
      <c r="H66" s="260"/>
      <c r="I66" s="260"/>
      <c r="J66" s="260"/>
      <c r="K66" s="260"/>
      <c r="L66" s="261"/>
      <c r="M66" s="248"/>
      <c r="N66" s="248"/>
      <c r="O66" s="248"/>
      <c r="P66" s="248"/>
      <c r="Q66" s="248"/>
      <c r="R66" s="248"/>
      <c r="S66" s="248"/>
      <c r="T66" s="248"/>
      <c r="U66" s="248"/>
      <c r="V66" s="248"/>
      <c r="W66" s="137"/>
      <c r="X66" s="139"/>
      <c r="Y66" s="139"/>
      <c r="Z66" s="160" t="str">
        <f>IFERROR(VLOOKUP(Y66, 【参考】数式用!$A$3:$B$48, 2, FALSE), "")</f>
        <v/>
      </c>
      <c r="AA66" s="38"/>
    </row>
    <row r="67" spans="1:27" ht="38.25" customHeight="1">
      <c r="A67" s="27"/>
      <c r="B67" s="123">
        <f t="shared" si="0"/>
        <v>25</v>
      </c>
      <c r="C67" s="259"/>
      <c r="D67" s="260"/>
      <c r="E67" s="260"/>
      <c r="F67" s="260"/>
      <c r="G67" s="260"/>
      <c r="H67" s="260"/>
      <c r="I67" s="260"/>
      <c r="J67" s="260"/>
      <c r="K67" s="260"/>
      <c r="L67" s="261"/>
      <c r="M67" s="248"/>
      <c r="N67" s="248"/>
      <c r="O67" s="248"/>
      <c r="P67" s="248"/>
      <c r="Q67" s="248"/>
      <c r="R67" s="248"/>
      <c r="S67" s="248"/>
      <c r="T67" s="248"/>
      <c r="U67" s="248"/>
      <c r="V67" s="248"/>
      <c r="W67" s="137"/>
      <c r="X67" s="139"/>
      <c r="Y67" s="139"/>
      <c r="Z67" s="160" t="str">
        <f>IFERROR(VLOOKUP(Y67, 【参考】数式用!$A$3:$B$48, 2, FALSE), "")</f>
        <v/>
      </c>
      <c r="AA67" s="38"/>
    </row>
    <row r="68" spans="1:27" ht="38.25" customHeight="1">
      <c r="A68" s="27"/>
      <c r="B68" s="123">
        <f t="shared" si="0"/>
        <v>26</v>
      </c>
      <c r="C68" s="259"/>
      <c r="D68" s="260"/>
      <c r="E68" s="260"/>
      <c r="F68" s="260"/>
      <c r="G68" s="260"/>
      <c r="H68" s="260"/>
      <c r="I68" s="260"/>
      <c r="J68" s="260"/>
      <c r="K68" s="260"/>
      <c r="L68" s="261"/>
      <c r="M68" s="248"/>
      <c r="N68" s="248"/>
      <c r="O68" s="248"/>
      <c r="P68" s="248"/>
      <c r="Q68" s="248"/>
      <c r="R68" s="248"/>
      <c r="S68" s="248"/>
      <c r="T68" s="248"/>
      <c r="U68" s="248"/>
      <c r="V68" s="248"/>
      <c r="W68" s="137"/>
      <c r="X68" s="139"/>
      <c r="Y68" s="139"/>
      <c r="Z68" s="160" t="str">
        <f>IFERROR(VLOOKUP(Y68, 【参考】数式用!$A$3:$B$48, 2, FALSE), "")</f>
        <v/>
      </c>
      <c r="AA68" s="38"/>
    </row>
    <row r="69" spans="1:27" ht="38.25" customHeight="1">
      <c r="A69" s="27"/>
      <c r="B69" s="123">
        <f t="shared" si="0"/>
        <v>27</v>
      </c>
      <c r="C69" s="259"/>
      <c r="D69" s="260"/>
      <c r="E69" s="260"/>
      <c r="F69" s="260"/>
      <c r="G69" s="260"/>
      <c r="H69" s="260"/>
      <c r="I69" s="260"/>
      <c r="J69" s="260"/>
      <c r="K69" s="260"/>
      <c r="L69" s="261"/>
      <c r="M69" s="248"/>
      <c r="N69" s="248"/>
      <c r="O69" s="248"/>
      <c r="P69" s="248"/>
      <c r="Q69" s="248"/>
      <c r="R69" s="248"/>
      <c r="S69" s="248"/>
      <c r="T69" s="248"/>
      <c r="U69" s="248"/>
      <c r="V69" s="248"/>
      <c r="W69" s="137"/>
      <c r="X69" s="139"/>
      <c r="Y69" s="139"/>
      <c r="Z69" s="160" t="str">
        <f>IFERROR(VLOOKUP(Y69, 【参考】数式用!$A$3:$B$48, 2, FALSE), "")</f>
        <v/>
      </c>
      <c r="AA69" s="38"/>
    </row>
    <row r="70" spans="1:27" ht="38.25" customHeight="1">
      <c r="A70" s="27"/>
      <c r="B70" s="123">
        <f t="shared" si="0"/>
        <v>28</v>
      </c>
      <c r="C70" s="259"/>
      <c r="D70" s="260"/>
      <c r="E70" s="260"/>
      <c r="F70" s="260"/>
      <c r="G70" s="260"/>
      <c r="H70" s="260"/>
      <c r="I70" s="260"/>
      <c r="J70" s="260"/>
      <c r="K70" s="260"/>
      <c r="L70" s="261"/>
      <c r="M70" s="248"/>
      <c r="N70" s="248"/>
      <c r="O70" s="248"/>
      <c r="P70" s="248"/>
      <c r="Q70" s="248"/>
      <c r="R70" s="248"/>
      <c r="S70" s="248"/>
      <c r="T70" s="248"/>
      <c r="U70" s="248"/>
      <c r="V70" s="248"/>
      <c r="W70" s="137"/>
      <c r="X70" s="139"/>
      <c r="Y70" s="139"/>
      <c r="Z70" s="160" t="str">
        <f>IFERROR(VLOOKUP(Y70, 【参考】数式用!$A$3:$B$48, 2, FALSE), "")</f>
        <v/>
      </c>
      <c r="AA70" s="38"/>
    </row>
    <row r="71" spans="1:27" ht="38.25" customHeight="1">
      <c r="A71" s="27"/>
      <c r="B71" s="123">
        <f t="shared" si="0"/>
        <v>29</v>
      </c>
      <c r="C71" s="259"/>
      <c r="D71" s="260"/>
      <c r="E71" s="260"/>
      <c r="F71" s="260"/>
      <c r="G71" s="260"/>
      <c r="H71" s="260"/>
      <c r="I71" s="260"/>
      <c r="J71" s="260"/>
      <c r="K71" s="260"/>
      <c r="L71" s="261"/>
      <c r="M71" s="248"/>
      <c r="N71" s="248"/>
      <c r="O71" s="248"/>
      <c r="P71" s="248"/>
      <c r="Q71" s="248"/>
      <c r="R71" s="248"/>
      <c r="S71" s="248"/>
      <c r="T71" s="248"/>
      <c r="U71" s="248"/>
      <c r="V71" s="248"/>
      <c r="W71" s="137"/>
      <c r="X71" s="139"/>
      <c r="Y71" s="139"/>
      <c r="Z71" s="160" t="str">
        <f>IFERROR(VLOOKUP(Y71, 【参考】数式用!$A$3:$B$48, 2, FALSE), "")</f>
        <v/>
      </c>
      <c r="AA71" s="38"/>
    </row>
    <row r="72" spans="1:27" ht="38.25" customHeight="1">
      <c r="A72" s="27"/>
      <c r="B72" s="123">
        <f t="shared" si="0"/>
        <v>30</v>
      </c>
      <c r="C72" s="259"/>
      <c r="D72" s="260"/>
      <c r="E72" s="260"/>
      <c r="F72" s="260"/>
      <c r="G72" s="260"/>
      <c r="H72" s="260"/>
      <c r="I72" s="260"/>
      <c r="J72" s="260"/>
      <c r="K72" s="260"/>
      <c r="L72" s="261"/>
      <c r="M72" s="248"/>
      <c r="N72" s="248"/>
      <c r="O72" s="248"/>
      <c r="P72" s="248"/>
      <c r="Q72" s="248"/>
      <c r="R72" s="248"/>
      <c r="S72" s="248"/>
      <c r="T72" s="248"/>
      <c r="U72" s="248"/>
      <c r="V72" s="248"/>
      <c r="W72" s="137"/>
      <c r="X72" s="139"/>
      <c r="Y72" s="139"/>
      <c r="Z72" s="160" t="str">
        <f>IFERROR(VLOOKUP(Y72, 【参考】数式用!$A$3:$B$48, 2, FALSE), "")</f>
        <v/>
      </c>
      <c r="AA72" s="38"/>
    </row>
    <row r="73" spans="1:27" ht="38.25" customHeight="1">
      <c r="A73" s="27"/>
      <c r="B73" s="123">
        <f t="shared" si="0"/>
        <v>31</v>
      </c>
      <c r="C73" s="259"/>
      <c r="D73" s="260"/>
      <c r="E73" s="260"/>
      <c r="F73" s="260"/>
      <c r="G73" s="260"/>
      <c r="H73" s="260"/>
      <c r="I73" s="260"/>
      <c r="J73" s="260"/>
      <c r="K73" s="260"/>
      <c r="L73" s="261"/>
      <c r="M73" s="248"/>
      <c r="N73" s="248"/>
      <c r="O73" s="248"/>
      <c r="P73" s="248"/>
      <c r="Q73" s="248"/>
      <c r="R73" s="248"/>
      <c r="S73" s="248"/>
      <c r="T73" s="248"/>
      <c r="U73" s="248"/>
      <c r="V73" s="248"/>
      <c r="W73" s="137"/>
      <c r="X73" s="139"/>
      <c r="Y73" s="139"/>
      <c r="Z73" s="160" t="str">
        <f>IFERROR(VLOOKUP(Y73, 【参考】数式用!$A$3:$B$48, 2, FALSE), "")</f>
        <v/>
      </c>
      <c r="AA73" s="38"/>
    </row>
    <row r="74" spans="1:27" ht="38.25" customHeight="1">
      <c r="A74" s="27"/>
      <c r="B74" s="123">
        <f t="shared" si="0"/>
        <v>32</v>
      </c>
      <c r="C74" s="259"/>
      <c r="D74" s="260"/>
      <c r="E74" s="260"/>
      <c r="F74" s="260"/>
      <c r="G74" s="260"/>
      <c r="H74" s="260"/>
      <c r="I74" s="260"/>
      <c r="J74" s="260"/>
      <c r="K74" s="260"/>
      <c r="L74" s="261"/>
      <c r="M74" s="248"/>
      <c r="N74" s="248"/>
      <c r="O74" s="248"/>
      <c r="P74" s="248"/>
      <c r="Q74" s="248"/>
      <c r="R74" s="248"/>
      <c r="S74" s="248"/>
      <c r="T74" s="248"/>
      <c r="U74" s="248"/>
      <c r="V74" s="248"/>
      <c r="W74" s="137"/>
      <c r="X74" s="139"/>
      <c r="Y74" s="139"/>
      <c r="Z74" s="160" t="str">
        <f>IFERROR(VLOOKUP(Y74, 【参考】数式用!$A$3:$B$48, 2, FALSE), "")</f>
        <v/>
      </c>
      <c r="AA74" s="38"/>
    </row>
    <row r="75" spans="1:27" ht="38.25" customHeight="1">
      <c r="A75" s="27"/>
      <c r="B75" s="123">
        <f t="shared" si="0"/>
        <v>33</v>
      </c>
      <c r="C75" s="259"/>
      <c r="D75" s="260"/>
      <c r="E75" s="260"/>
      <c r="F75" s="260"/>
      <c r="G75" s="260"/>
      <c r="H75" s="260"/>
      <c r="I75" s="260"/>
      <c r="J75" s="260"/>
      <c r="K75" s="260"/>
      <c r="L75" s="261"/>
      <c r="M75" s="248"/>
      <c r="N75" s="248"/>
      <c r="O75" s="248"/>
      <c r="P75" s="248"/>
      <c r="Q75" s="248"/>
      <c r="R75" s="248"/>
      <c r="S75" s="248"/>
      <c r="T75" s="248"/>
      <c r="U75" s="248"/>
      <c r="V75" s="248"/>
      <c r="W75" s="137"/>
      <c r="X75" s="139"/>
      <c r="Y75" s="139"/>
      <c r="Z75" s="160" t="str">
        <f>IFERROR(VLOOKUP(Y75, 【参考】数式用!$A$3:$B$48, 2, FALSE), "")</f>
        <v/>
      </c>
      <c r="AA75" s="38"/>
    </row>
    <row r="76" spans="1:27" ht="38.25" customHeight="1">
      <c r="A76" s="27"/>
      <c r="B76" s="123">
        <f t="shared" si="0"/>
        <v>34</v>
      </c>
      <c r="C76" s="259"/>
      <c r="D76" s="260"/>
      <c r="E76" s="260"/>
      <c r="F76" s="260"/>
      <c r="G76" s="260"/>
      <c r="H76" s="260"/>
      <c r="I76" s="260"/>
      <c r="J76" s="260"/>
      <c r="K76" s="260"/>
      <c r="L76" s="261"/>
      <c r="M76" s="248"/>
      <c r="N76" s="248"/>
      <c r="O76" s="248"/>
      <c r="P76" s="248"/>
      <c r="Q76" s="248"/>
      <c r="R76" s="248"/>
      <c r="S76" s="248"/>
      <c r="T76" s="248"/>
      <c r="U76" s="248"/>
      <c r="V76" s="248"/>
      <c r="W76" s="137"/>
      <c r="X76" s="139"/>
      <c r="Y76" s="139"/>
      <c r="Z76" s="160" t="str">
        <f>IFERROR(VLOOKUP(Y76, 【参考】数式用!$A$3:$B$48, 2, FALSE), "")</f>
        <v/>
      </c>
      <c r="AA76" s="38"/>
    </row>
    <row r="77" spans="1:27" ht="38.25" customHeight="1">
      <c r="A77" s="27"/>
      <c r="B77" s="123">
        <f t="shared" si="0"/>
        <v>35</v>
      </c>
      <c r="C77" s="259"/>
      <c r="D77" s="260"/>
      <c r="E77" s="260"/>
      <c r="F77" s="260"/>
      <c r="G77" s="260"/>
      <c r="H77" s="260"/>
      <c r="I77" s="260"/>
      <c r="J77" s="260"/>
      <c r="K77" s="260"/>
      <c r="L77" s="261"/>
      <c r="M77" s="248"/>
      <c r="N77" s="248"/>
      <c r="O77" s="248"/>
      <c r="P77" s="248"/>
      <c r="Q77" s="248"/>
      <c r="R77" s="248"/>
      <c r="S77" s="248"/>
      <c r="T77" s="248"/>
      <c r="U77" s="248"/>
      <c r="V77" s="248"/>
      <c r="W77" s="137"/>
      <c r="X77" s="139"/>
      <c r="Y77" s="139"/>
      <c r="Z77" s="160" t="str">
        <f>IFERROR(VLOOKUP(Y77, 【参考】数式用!$A$3:$B$48, 2, FALSE), "")</f>
        <v/>
      </c>
      <c r="AA77" s="38"/>
    </row>
    <row r="78" spans="1:27" ht="38.25" customHeight="1">
      <c r="A78" s="27"/>
      <c r="B78" s="123">
        <f t="shared" si="0"/>
        <v>36</v>
      </c>
      <c r="C78" s="259"/>
      <c r="D78" s="260"/>
      <c r="E78" s="260"/>
      <c r="F78" s="260"/>
      <c r="G78" s="260"/>
      <c r="H78" s="260"/>
      <c r="I78" s="260"/>
      <c r="J78" s="260"/>
      <c r="K78" s="260"/>
      <c r="L78" s="261"/>
      <c r="M78" s="248"/>
      <c r="N78" s="248"/>
      <c r="O78" s="248"/>
      <c r="P78" s="248"/>
      <c r="Q78" s="248"/>
      <c r="R78" s="248"/>
      <c r="S78" s="248"/>
      <c r="T78" s="248"/>
      <c r="U78" s="248"/>
      <c r="V78" s="248"/>
      <c r="W78" s="137"/>
      <c r="X78" s="139"/>
      <c r="Y78" s="139"/>
      <c r="Z78" s="160" t="str">
        <f>IFERROR(VLOOKUP(Y78, 【参考】数式用!$A$3:$B$48, 2, FALSE), "")</f>
        <v/>
      </c>
      <c r="AA78" s="38"/>
    </row>
    <row r="79" spans="1:27" ht="38.25" customHeight="1">
      <c r="A79" s="27"/>
      <c r="B79" s="123">
        <f t="shared" si="0"/>
        <v>37</v>
      </c>
      <c r="C79" s="259"/>
      <c r="D79" s="260"/>
      <c r="E79" s="260"/>
      <c r="F79" s="260"/>
      <c r="G79" s="260"/>
      <c r="H79" s="260"/>
      <c r="I79" s="260"/>
      <c r="J79" s="260"/>
      <c r="K79" s="260"/>
      <c r="L79" s="261"/>
      <c r="M79" s="248"/>
      <c r="N79" s="248"/>
      <c r="O79" s="248"/>
      <c r="P79" s="248"/>
      <c r="Q79" s="248"/>
      <c r="R79" s="248"/>
      <c r="S79" s="248"/>
      <c r="T79" s="248"/>
      <c r="U79" s="248"/>
      <c r="V79" s="248"/>
      <c r="W79" s="137"/>
      <c r="X79" s="139"/>
      <c r="Y79" s="139"/>
      <c r="Z79" s="160" t="str">
        <f>IFERROR(VLOOKUP(Y79, 【参考】数式用!$A$3:$B$48, 2, FALSE), "")</f>
        <v/>
      </c>
      <c r="AA79" s="38"/>
    </row>
    <row r="80" spans="1:27" ht="38.25" customHeight="1">
      <c r="A80" s="27"/>
      <c r="B80" s="123">
        <f t="shared" si="0"/>
        <v>38</v>
      </c>
      <c r="C80" s="259"/>
      <c r="D80" s="260"/>
      <c r="E80" s="260"/>
      <c r="F80" s="260"/>
      <c r="G80" s="260"/>
      <c r="H80" s="260"/>
      <c r="I80" s="260"/>
      <c r="J80" s="260"/>
      <c r="K80" s="260"/>
      <c r="L80" s="261"/>
      <c r="M80" s="248"/>
      <c r="N80" s="248"/>
      <c r="O80" s="248"/>
      <c r="P80" s="248"/>
      <c r="Q80" s="248"/>
      <c r="R80" s="248"/>
      <c r="S80" s="248"/>
      <c r="T80" s="248"/>
      <c r="U80" s="248"/>
      <c r="V80" s="248"/>
      <c r="W80" s="137"/>
      <c r="X80" s="139"/>
      <c r="Y80" s="139"/>
      <c r="Z80" s="160" t="str">
        <f>IFERROR(VLOOKUP(Y80, 【参考】数式用!$A$3:$B$48, 2, FALSE), "")</f>
        <v/>
      </c>
      <c r="AA80" s="38"/>
    </row>
    <row r="81" spans="1:27" ht="38.25" customHeight="1">
      <c r="A81" s="27"/>
      <c r="B81" s="123">
        <f t="shared" si="0"/>
        <v>39</v>
      </c>
      <c r="C81" s="259"/>
      <c r="D81" s="260"/>
      <c r="E81" s="260"/>
      <c r="F81" s="260"/>
      <c r="G81" s="260"/>
      <c r="H81" s="260"/>
      <c r="I81" s="260"/>
      <c r="J81" s="260"/>
      <c r="K81" s="260"/>
      <c r="L81" s="261"/>
      <c r="M81" s="248"/>
      <c r="N81" s="248"/>
      <c r="O81" s="248"/>
      <c r="P81" s="248"/>
      <c r="Q81" s="248"/>
      <c r="R81" s="248"/>
      <c r="S81" s="248"/>
      <c r="T81" s="248"/>
      <c r="U81" s="248"/>
      <c r="V81" s="248"/>
      <c r="W81" s="137"/>
      <c r="X81" s="139"/>
      <c r="Y81" s="139"/>
      <c r="Z81" s="160" t="str">
        <f>IFERROR(VLOOKUP(Y81, 【参考】数式用!$A$3:$B$48, 2, FALSE), "")</f>
        <v/>
      </c>
      <c r="AA81" s="38"/>
    </row>
    <row r="82" spans="1:27" ht="38.25" customHeight="1">
      <c r="A82" s="27"/>
      <c r="B82" s="123">
        <f t="shared" si="0"/>
        <v>40</v>
      </c>
      <c r="C82" s="259"/>
      <c r="D82" s="260"/>
      <c r="E82" s="260"/>
      <c r="F82" s="260"/>
      <c r="G82" s="260"/>
      <c r="H82" s="260"/>
      <c r="I82" s="260"/>
      <c r="J82" s="260"/>
      <c r="K82" s="260"/>
      <c r="L82" s="261"/>
      <c r="M82" s="248"/>
      <c r="N82" s="248"/>
      <c r="O82" s="248"/>
      <c r="P82" s="248"/>
      <c r="Q82" s="248"/>
      <c r="R82" s="248"/>
      <c r="S82" s="248"/>
      <c r="T82" s="248"/>
      <c r="U82" s="248"/>
      <c r="V82" s="248"/>
      <c r="W82" s="137"/>
      <c r="X82" s="139"/>
      <c r="Y82" s="139"/>
      <c r="Z82" s="160" t="str">
        <f>IFERROR(VLOOKUP(Y82, 【参考】数式用!$A$3:$B$48, 2, FALSE), "")</f>
        <v/>
      </c>
      <c r="AA82" s="38"/>
    </row>
    <row r="83" spans="1:27" ht="38.25" customHeight="1">
      <c r="A83" s="27"/>
      <c r="B83" s="123">
        <f t="shared" si="0"/>
        <v>41</v>
      </c>
      <c r="C83" s="259"/>
      <c r="D83" s="260"/>
      <c r="E83" s="260"/>
      <c r="F83" s="260"/>
      <c r="G83" s="260"/>
      <c r="H83" s="260"/>
      <c r="I83" s="260"/>
      <c r="J83" s="260"/>
      <c r="K83" s="260"/>
      <c r="L83" s="261"/>
      <c r="M83" s="248"/>
      <c r="N83" s="248"/>
      <c r="O83" s="248"/>
      <c r="P83" s="248"/>
      <c r="Q83" s="248"/>
      <c r="R83" s="248"/>
      <c r="S83" s="248"/>
      <c r="T83" s="248"/>
      <c r="U83" s="248"/>
      <c r="V83" s="248"/>
      <c r="W83" s="137"/>
      <c r="X83" s="139"/>
      <c r="Y83" s="139"/>
      <c r="Z83" s="160" t="str">
        <f>IFERROR(VLOOKUP(Y83, 【参考】数式用!$A$3:$B$48, 2, FALSE), "")</f>
        <v/>
      </c>
      <c r="AA83" s="38"/>
    </row>
    <row r="84" spans="1:27" ht="38.25" customHeight="1">
      <c r="A84" s="27"/>
      <c r="B84" s="123">
        <f t="shared" si="0"/>
        <v>42</v>
      </c>
      <c r="C84" s="259"/>
      <c r="D84" s="260"/>
      <c r="E84" s="260"/>
      <c r="F84" s="260"/>
      <c r="G84" s="260"/>
      <c r="H84" s="260"/>
      <c r="I84" s="260"/>
      <c r="J84" s="260"/>
      <c r="K84" s="260"/>
      <c r="L84" s="261"/>
      <c r="M84" s="248"/>
      <c r="N84" s="248"/>
      <c r="O84" s="248"/>
      <c r="P84" s="248"/>
      <c r="Q84" s="248"/>
      <c r="R84" s="248"/>
      <c r="S84" s="248"/>
      <c r="T84" s="248"/>
      <c r="U84" s="248"/>
      <c r="V84" s="248"/>
      <c r="W84" s="137"/>
      <c r="X84" s="139"/>
      <c r="Y84" s="139"/>
      <c r="Z84" s="160" t="str">
        <f>IFERROR(VLOOKUP(Y84, 【参考】数式用!$A$3:$B$48, 2, FALSE), "")</f>
        <v/>
      </c>
      <c r="AA84" s="38"/>
    </row>
    <row r="85" spans="1:27" ht="38.25" customHeight="1">
      <c r="A85" s="27"/>
      <c r="B85" s="123">
        <f t="shared" si="0"/>
        <v>43</v>
      </c>
      <c r="C85" s="259"/>
      <c r="D85" s="260"/>
      <c r="E85" s="260"/>
      <c r="F85" s="260"/>
      <c r="G85" s="260"/>
      <c r="H85" s="260"/>
      <c r="I85" s="260"/>
      <c r="J85" s="260"/>
      <c r="K85" s="260"/>
      <c r="L85" s="261"/>
      <c r="M85" s="248"/>
      <c r="N85" s="248"/>
      <c r="O85" s="248"/>
      <c r="P85" s="248"/>
      <c r="Q85" s="248"/>
      <c r="R85" s="248"/>
      <c r="S85" s="248"/>
      <c r="T85" s="248"/>
      <c r="U85" s="248"/>
      <c r="V85" s="248"/>
      <c r="W85" s="137"/>
      <c r="X85" s="139"/>
      <c r="Y85" s="139"/>
      <c r="Z85" s="160" t="str">
        <f>IFERROR(VLOOKUP(Y85, 【参考】数式用!$A$3:$B$48, 2, FALSE), "")</f>
        <v/>
      </c>
      <c r="AA85" s="38"/>
    </row>
    <row r="86" spans="1:27" ht="38.25" customHeight="1">
      <c r="A86" s="27"/>
      <c r="B86" s="123">
        <f t="shared" si="0"/>
        <v>44</v>
      </c>
      <c r="C86" s="259"/>
      <c r="D86" s="260"/>
      <c r="E86" s="260"/>
      <c r="F86" s="260"/>
      <c r="G86" s="260"/>
      <c r="H86" s="260"/>
      <c r="I86" s="260"/>
      <c r="J86" s="260"/>
      <c r="K86" s="260"/>
      <c r="L86" s="261"/>
      <c r="M86" s="248"/>
      <c r="N86" s="248"/>
      <c r="O86" s="248"/>
      <c r="P86" s="248"/>
      <c r="Q86" s="248"/>
      <c r="R86" s="248"/>
      <c r="S86" s="248"/>
      <c r="T86" s="248"/>
      <c r="U86" s="248"/>
      <c r="V86" s="248"/>
      <c r="W86" s="137"/>
      <c r="X86" s="139"/>
      <c r="Y86" s="139"/>
      <c r="Z86" s="160" t="str">
        <f>IFERROR(VLOOKUP(Y86, 【参考】数式用!$A$3:$B$48, 2, FALSE), "")</f>
        <v/>
      </c>
      <c r="AA86" s="38"/>
    </row>
    <row r="87" spans="1:27" ht="38.25" customHeight="1">
      <c r="A87" s="27"/>
      <c r="B87" s="123">
        <f t="shared" si="0"/>
        <v>45</v>
      </c>
      <c r="C87" s="259"/>
      <c r="D87" s="260"/>
      <c r="E87" s="260"/>
      <c r="F87" s="260"/>
      <c r="G87" s="260"/>
      <c r="H87" s="260"/>
      <c r="I87" s="260"/>
      <c r="J87" s="260"/>
      <c r="K87" s="260"/>
      <c r="L87" s="261"/>
      <c r="M87" s="248"/>
      <c r="N87" s="248"/>
      <c r="O87" s="248"/>
      <c r="P87" s="248"/>
      <c r="Q87" s="248"/>
      <c r="R87" s="248"/>
      <c r="S87" s="248"/>
      <c r="T87" s="248"/>
      <c r="U87" s="248"/>
      <c r="V87" s="248"/>
      <c r="W87" s="137"/>
      <c r="X87" s="139"/>
      <c r="Y87" s="139"/>
      <c r="Z87" s="160" t="str">
        <f>IFERROR(VLOOKUP(Y87, 【参考】数式用!$A$3:$B$48, 2, FALSE), "")</f>
        <v/>
      </c>
      <c r="AA87" s="38"/>
    </row>
    <row r="88" spans="1:27" ht="38.25" customHeight="1">
      <c r="A88" s="27"/>
      <c r="B88" s="123">
        <f t="shared" si="0"/>
        <v>46</v>
      </c>
      <c r="C88" s="259"/>
      <c r="D88" s="260"/>
      <c r="E88" s="260"/>
      <c r="F88" s="260"/>
      <c r="G88" s="260"/>
      <c r="H88" s="260"/>
      <c r="I88" s="260"/>
      <c r="J88" s="260"/>
      <c r="K88" s="260"/>
      <c r="L88" s="261"/>
      <c r="M88" s="248"/>
      <c r="N88" s="248"/>
      <c r="O88" s="248"/>
      <c r="P88" s="248"/>
      <c r="Q88" s="248"/>
      <c r="R88" s="248"/>
      <c r="S88" s="248"/>
      <c r="T88" s="248"/>
      <c r="U88" s="248"/>
      <c r="V88" s="248"/>
      <c r="W88" s="137"/>
      <c r="X88" s="139"/>
      <c r="Y88" s="139"/>
      <c r="Z88" s="160" t="str">
        <f>IFERROR(VLOOKUP(Y88, 【参考】数式用!$A$3:$B$48, 2, FALSE), "")</f>
        <v/>
      </c>
      <c r="AA88" s="38"/>
    </row>
    <row r="89" spans="1:27" ht="38.25" customHeight="1">
      <c r="A89" s="27"/>
      <c r="B89" s="123">
        <f t="shared" si="0"/>
        <v>47</v>
      </c>
      <c r="C89" s="259"/>
      <c r="D89" s="260"/>
      <c r="E89" s="260"/>
      <c r="F89" s="260"/>
      <c r="G89" s="260"/>
      <c r="H89" s="260"/>
      <c r="I89" s="260"/>
      <c r="J89" s="260"/>
      <c r="K89" s="260"/>
      <c r="L89" s="261"/>
      <c r="M89" s="248"/>
      <c r="N89" s="248"/>
      <c r="O89" s="248"/>
      <c r="P89" s="248"/>
      <c r="Q89" s="248"/>
      <c r="R89" s="248"/>
      <c r="S89" s="248"/>
      <c r="T89" s="248"/>
      <c r="U89" s="248"/>
      <c r="V89" s="248"/>
      <c r="W89" s="137"/>
      <c r="X89" s="139"/>
      <c r="Y89" s="139"/>
      <c r="Z89" s="160" t="str">
        <f>IFERROR(VLOOKUP(Y89, 【参考】数式用!$A$3:$B$48, 2, FALSE), "")</f>
        <v/>
      </c>
      <c r="AA89" s="38"/>
    </row>
    <row r="90" spans="1:27" ht="38.25" customHeight="1">
      <c r="A90" s="27"/>
      <c r="B90" s="123">
        <f t="shared" si="0"/>
        <v>48</v>
      </c>
      <c r="C90" s="259"/>
      <c r="D90" s="260"/>
      <c r="E90" s="260"/>
      <c r="F90" s="260"/>
      <c r="G90" s="260"/>
      <c r="H90" s="260"/>
      <c r="I90" s="260"/>
      <c r="J90" s="260"/>
      <c r="K90" s="260"/>
      <c r="L90" s="261"/>
      <c r="M90" s="248"/>
      <c r="N90" s="248"/>
      <c r="O90" s="248"/>
      <c r="P90" s="248"/>
      <c r="Q90" s="248"/>
      <c r="R90" s="248"/>
      <c r="S90" s="248"/>
      <c r="T90" s="248"/>
      <c r="U90" s="248"/>
      <c r="V90" s="248"/>
      <c r="W90" s="137"/>
      <c r="X90" s="139"/>
      <c r="Y90" s="139"/>
      <c r="Z90" s="160" t="str">
        <f>IFERROR(VLOOKUP(Y90, 【参考】数式用!$A$3:$B$48, 2, FALSE), "")</f>
        <v/>
      </c>
      <c r="AA90" s="38"/>
    </row>
    <row r="91" spans="1:27" ht="38.25" customHeight="1">
      <c r="A91" s="27"/>
      <c r="B91" s="123">
        <f t="shared" si="0"/>
        <v>49</v>
      </c>
      <c r="C91" s="259"/>
      <c r="D91" s="260"/>
      <c r="E91" s="260"/>
      <c r="F91" s="260"/>
      <c r="G91" s="260"/>
      <c r="H91" s="260"/>
      <c r="I91" s="260"/>
      <c r="J91" s="260"/>
      <c r="K91" s="260"/>
      <c r="L91" s="261"/>
      <c r="M91" s="248"/>
      <c r="N91" s="248"/>
      <c r="O91" s="248"/>
      <c r="P91" s="248"/>
      <c r="Q91" s="248"/>
      <c r="R91" s="248"/>
      <c r="S91" s="248"/>
      <c r="T91" s="248"/>
      <c r="U91" s="248"/>
      <c r="V91" s="248"/>
      <c r="W91" s="137"/>
      <c r="X91" s="139"/>
      <c r="Y91" s="139"/>
      <c r="Z91" s="160" t="str">
        <f>IFERROR(VLOOKUP(Y91, 【参考】数式用!$A$3:$B$48, 2, FALSE), "")</f>
        <v/>
      </c>
      <c r="AA91" s="38"/>
    </row>
    <row r="92" spans="1:27" ht="38.25" customHeight="1">
      <c r="A92" s="27"/>
      <c r="B92" s="123">
        <f t="shared" si="0"/>
        <v>50</v>
      </c>
      <c r="C92" s="259"/>
      <c r="D92" s="260"/>
      <c r="E92" s="260"/>
      <c r="F92" s="260"/>
      <c r="G92" s="260"/>
      <c r="H92" s="260"/>
      <c r="I92" s="260"/>
      <c r="J92" s="260"/>
      <c r="K92" s="260"/>
      <c r="L92" s="261"/>
      <c r="M92" s="248"/>
      <c r="N92" s="248"/>
      <c r="O92" s="248"/>
      <c r="P92" s="248"/>
      <c r="Q92" s="248"/>
      <c r="R92" s="248"/>
      <c r="S92" s="248"/>
      <c r="T92" s="248"/>
      <c r="U92" s="248"/>
      <c r="V92" s="248"/>
      <c r="W92" s="137"/>
      <c r="X92" s="139"/>
      <c r="Y92" s="139"/>
      <c r="Z92" s="160" t="str">
        <f>IFERROR(VLOOKUP(Y92, 【参考】数式用!$A$3:$B$48, 2, FALSE), "")</f>
        <v/>
      </c>
      <c r="AA92" s="38"/>
    </row>
    <row r="93" spans="1:27" ht="38.25" customHeight="1">
      <c r="A93" s="27"/>
      <c r="B93" s="123">
        <f t="shared" si="0"/>
        <v>51</v>
      </c>
      <c r="C93" s="259"/>
      <c r="D93" s="260"/>
      <c r="E93" s="260"/>
      <c r="F93" s="260"/>
      <c r="G93" s="260"/>
      <c r="H93" s="260"/>
      <c r="I93" s="260"/>
      <c r="J93" s="260"/>
      <c r="K93" s="260"/>
      <c r="L93" s="261"/>
      <c r="M93" s="248"/>
      <c r="N93" s="248"/>
      <c r="O93" s="248"/>
      <c r="P93" s="248"/>
      <c r="Q93" s="248"/>
      <c r="R93" s="248"/>
      <c r="S93" s="248"/>
      <c r="T93" s="248"/>
      <c r="U93" s="248"/>
      <c r="V93" s="248"/>
      <c r="W93" s="137"/>
      <c r="X93" s="139"/>
      <c r="Y93" s="139"/>
      <c r="Z93" s="160" t="str">
        <f>IFERROR(VLOOKUP(Y93, 【参考】数式用!$A$3:$B$48, 2, FALSE), "")</f>
        <v/>
      </c>
      <c r="AA93" s="38"/>
    </row>
    <row r="94" spans="1:27" ht="38.25" customHeight="1">
      <c r="A94" s="27"/>
      <c r="B94" s="123">
        <f t="shared" si="0"/>
        <v>52</v>
      </c>
      <c r="C94" s="259"/>
      <c r="D94" s="260"/>
      <c r="E94" s="260"/>
      <c r="F94" s="260"/>
      <c r="G94" s="260"/>
      <c r="H94" s="260"/>
      <c r="I94" s="260"/>
      <c r="J94" s="260"/>
      <c r="K94" s="260"/>
      <c r="L94" s="261"/>
      <c r="M94" s="248"/>
      <c r="N94" s="248"/>
      <c r="O94" s="248"/>
      <c r="P94" s="248"/>
      <c r="Q94" s="248"/>
      <c r="R94" s="248"/>
      <c r="S94" s="248"/>
      <c r="T94" s="248"/>
      <c r="U94" s="248"/>
      <c r="V94" s="248"/>
      <c r="W94" s="137"/>
      <c r="X94" s="139"/>
      <c r="Y94" s="139"/>
      <c r="Z94" s="160" t="str">
        <f>IFERROR(VLOOKUP(Y94, 【参考】数式用!$A$3:$B$48, 2, FALSE), "")</f>
        <v/>
      </c>
      <c r="AA94" s="38"/>
    </row>
    <row r="95" spans="1:27" ht="38.25" customHeight="1">
      <c r="A95" s="27"/>
      <c r="B95" s="123">
        <f t="shared" si="0"/>
        <v>53</v>
      </c>
      <c r="C95" s="259"/>
      <c r="D95" s="260"/>
      <c r="E95" s="260"/>
      <c r="F95" s="260"/>
      <c r="G95" s="260"/>
      <c r="H95" s="260"/>
      <c r="I95" s="260"/>
      <c r="J95" s="260"/>
      <c r="K95" s="260"/>
      <c r="L95" s="261"/>
      <c r="M95" s="248"/>
      <c r="N95" s="248"/>
      <c r="O95" s="248"/>
      <c r="P95" s="248"/>
      <c r="Q95" s="248"/>
      <c r="R95" s="248"/>
      <c r="S95" s="248"/>
      <c r="T95" s="248"/>
      <c r="U95" s="248"/>
      <c r="V95" s="248"/>
      <c r="W95" s="137"/>
      <c r="X95" s="139"/>
      <c r="Y95" s="139"/>
      <c r="Z95" s="160" t="str">
        <f>IFERROR(VLOOKUP(Y95, 【参考】数式用!$A$3:$B$48, 2, FALSE), "")</f>
        <v/>
      </c>
      <c r="AA95" s="38"/>
    </row>
    <row r="96" spans="1:27" ht="38.25" customHeight="1">
      <c r="A96" s="27"/>
      <c r="B96" s="123">
        <f t="shared" si="0"/>
        <v>54</v>
      </c>
      <c r="C96" s="259"/>
      <c r="D96" s="260"/>
      <c r="E96" s="260"/>
      <c r="F96" s="260"/>
      <c r="G96" s="260"/>
      <c r="H96" s="260"/>
      <c r="I96" s="260"/>
      <c r="J96" s="260"/>
      <c r="K96" s="260"/>
      <c r="L96" s="261"/>
      <c r="M96" s="248"/>
      <c r="N96" s="248"/>
      <c r="O96" s="248"/>
      <c r="P96" s="248"/>
      <c r="Q96" s="248"/>
      <c r="R96" s="248"/>
      <c r="S96" s="248"/>
      <c r="T96" s="248"/>
      <c r="U96" s="248"/>
      <c r="V96" s="248"/>
      <c r="W96" s="137"/>
      <c r="X96" s="139"/>
      <c r="Y96" s="139"/>
      <c r="Z96" s="160" t="str">
        <f>IFERROR(VLOOKUP(Y96, 【参考】数式用!$A$3:$B$48, 2, FALSE), "")</f>
        <v/>
      </c>
      <c r="AA96" s="38"/>
    </row>
    <row r="97" spans="1:27" ht="38.25" customHeight="1">
      <c r="A97" s="27"/>
      <c r="B97" s="123">
        <f t="shared" si="0"/>
        <v>55</v>
      </c>
      <c r="C97" s="259"/>
      <c r="D97" s="260"/>
      <c r="E97" s="260"/>
      <c r="F97" s="260"/>
      <c r="G97" s="260"/>
      <c r="H97" s="260"/>
      <c r="I97" s="260"/>
      <c r="J97" s="260"/>
      <c r="K97" s="260"/>
      <c r="L97" s="261"/>
      <c r="M97" s="248"/>
      <c r="N97" s="248"/>
      <c r="O97" s="248"/>
      <c r="P97" s="248"/>
      <c r="Q97" s="248"/>
      <c r="R97" s="248"/>
      <c r="S97" s="248"/>
      <c r="T97" s="248"/>
      <c r="U97" s="248"/>
      <c r="V97" s="248"/>
      <c r="W97" s="137"/>
      <c r="X97" s="139"/>
      <c r="Y97" s="139"/>
      <c r="Z97" s="160" t="str">
        <f>IFERROR(VLOOKUP(Y97, 【参考】数式用!$A$3:$B$48, 2, FALSE), "")</f>
        <v/>
      </c>
      <c r="AA97" s="38"/>
    </row>
    <row r="98" spans="1:27" ht="38.25" customHeight="1">
      <c r="A98" s="27"/>
      <c r="B98" s="123">
        <f t="shared" si="0"/>
        <v>56</v>
      </c>
      <c r="C98" s="259"/>
      <c r="D98" s="260"/>
      <c r="E98" s="260"/>
      <c r="F98" s="260"/>
      <c r="G98" s="260"/>
      <c r="H98" s="260"/>
      <c r="I98" s="260"/>
      <c r="J98" s="260"/>
      <c r="K98" s="260"/>
      <c r="L98" s="261"/>
      <c r="M98" s="248"/>
      <c r="N98" s="248"/>
      <c r="O98" s="248"/>
      <c r="P98" s="248"/>
      <c r="Q98" s="248"/>
      <c r="R98" s="248"/>
      <c r="S98" s="248"/>
      <c r="T98" s="248"/>
      <c r="U98" s="248"/>
      <c r="V98" s="248"/>
      <c r="W98" s="137"/>
      <c r="X98" s="139"/>
      <c r="Y98" s="139"/>
      <c r="Z98" s="160" t="str">
        <f>IFERROR(VLOOKUP(Y98, 【参考】数式用!$A$3:$B$48, 2, FALSE), "")</f>
        <v/>
      </c>
      <c r="AA98" s="38"/>
    </row>
    <row r="99" spans="1:27" ht="38.25" customHeight="1">
      <c r="A99" s="27"/>
      <c r="B99" s="123">
        <f t="shared" si="0"/>
        <v>57</v>
      </c>
      <c r="C99" s="259"/>
      <c r="D99" s="260"/>
      <c r="E99" s="260"/>
      <c r="F99" s="260"/>
      <c r="G99" s="260"/>
      <c r="H99" s="260"/>
      <c r="I99" s="260"/>
      <c r="J99" s="260"/>
      <c r="K99" s="260"/>
      <c r="L99" s="261"/>
      <c r="M99" s="248"/>
      <c r="N99" s="248"/>
      <c r="O99" s="248"/>
      <c r="P99" s="248"/>
      <c r="Q99" s="248"/>
      <c r="R99" s="248"/>
      <c r="S99" s="248"/>
      <c r="T99" s="248"/>
      <c r="U99" s="248"/>
      <c r="V99" s="248"/>
      <c r="W99" s="137"/>
      <c r="X99" s="139"/>
      <c r="Y99" s="139"/>
      <c r="Z99" s="160" t="str">
        <f>IFERROR(VLOOKUP(Y99, 【参考】数式用!$A$3:$B$48, 2, FALSE), "")</f>
        <v/>
      </c>
      <c r="AA99" s="38"/>
    </row>
    <row r="100" spans="1:27" ht="38.25" customHeight="1">
      <c r="A100" s="27"/>
      <c r="B100" s="123">
        <f t="shared" si="0"/>
        <v>58</v>
      </c>
      <c r="C100" s="259"/>
      <c r="D100" s="260"/>
      <c r="E100" s="260"/>
      <c r="F100" s="260"/>
      <c r="G100" s="260"/>
      <c r="H100" s="260"/>
      <c r="I100" s="260"/>
      <c r="J100" s="260"/>
      <c r="K100" s="260"/>
      <c r="L100" s="261"/>
      <c r="M100" s="248"/>
      <c r="N100" s="248"/>
      <c r="O100" s="248"/>
      <c r="P100" s="248"/>
      <c r="Q100" s="248"/>
      <c r="R100" s="248"/>
      <c r="S100" s="248"/>
      <c r="T100" s="248"/>
      <c r="U100" s="248"/>
      <c r="V100" s="248"/>
      <c r="W100" s="137"/>
      <c r="X100" s="139"/>
      <c r="Y100" s="139"/>
      <c r="Z100" s="160" t="str">
        <f>IFERROR(VLOOKUP(Y100, 【参考】数式用!$A$3:$B$48, 2, FALSE), "")</f>
        <v/>
      </c>
      <c r="AA100" s="38"/>
    </row>
    <row r="101" spans="1:27" ht="38.25" customHeight="1">
      <c r="A101" s="27"/>
      <c r="B101" s="123">
        <f t="shared" si="0"/>
        <v>59</v>
      </c>
      <c r="C101" s="259"/>
      <c r="D101" s="260"/>
      <c r="E101" s="260"/>
      <c r="F101" s="260"/>
      <c r="G101" s="260"/>
      <c r="H101" s="260"/>
      <c r="I101" s="260"/>
      <c r="J101" s="260"/>
      <c r="K101" s="260"/>
      <c r="L101" s="261"/>
      <c r="M101" s="248"/>
      <c r="N101" s="248"/>
      <c r="O101" s="248"/>
      <c r="P101" s="248"/>
      <c r="Q101" s="248"/>
      <c r="R101" s="248"/>
      <c r="S101" s="248"/>
      <c r="T101" s="248"/>
      <c r="U101" s="248"/>
      <c r="V101" s="248"/>
      <c r="W101" s="137"/>
      <c r="X101" s="139"/>
      <c r="Y101" s="139"/>
      <c r="Z101" s="160" t="str">
        <f>IFERROR(VLOOKUP(Y101, 【参考】数式用!$A$3:$B$48, 2, FALSE), "")</f>
        <v/>
      </c>
      <c r="AA101" s="38"/>
    </row>
    <row r="102" spans="1:27" ht="38.25" customHeight="1">
      <c r="A102" s="27"/>
      <c r="B102" s="123">
        <f t="shared" si="0"/>
        <v>60</v>
      </c>
      <c r="C102" s="259"/>
      <c r="D102" s="260"/>
      <c r="E102" s="260"/>
      <c r="F102" s="260"/>
      <c r="G102" s="260"/>
      <c r="H102" s="260"/>
      <c r="I102" s="260"/>
      <c r="J102" s="260"/>
      <c r="K102" s="260"/>
      <c r="L102" s="261"/>
      <c r="M102" s="248"/>
      <c r="N102" s="248"/>
      <c r="O102" s="248"/>
      <c r="P102" s="248"/>
      <c r="Q102" s="248"/>
      <c r="R102" s="248"/>
      <c r="S102" s="248"/>
      <c r="T102" s="248"/>
      <c r="U102" s="248"/>
      <c r="V102" s="248"/>
      <c r="W102" s="137"/>
      <c r="X102" s="139"/>
      <c r="Y102" s="139"/>
      <c r="Z102" s="160" t="str">
        <f>IFERROR(VLOOKUP(Y102, 【参考】数式用!$A$3:$B$48, 2, FALSE), "")</f>
        <v/>
      </c>
      <c r="AA102" s="38"/>
    </row>
    <row r="103" spans="1:27" ht="38.25" customHeight="1">
      <c r="A103" s="27"/>
      <c r="B103" s="123">
        <f t="shared" si="0"/>
        <v>61</v>
      </c>
      <c r="C103" s="259"/>
      <c r="D103" s="260"/>
      <c r="E103" s="260"/>
      <c r="F103" s="260"/>
      <c r="G103" s="260"/>
      <c r="H103" s="260"/>
      <c r="I103" s="260"/>
      <c r="J103" s="260"/>
      <c r="K103" s="260"/>
      <c r="L103" s="261"/>
      <c r="M103" s="248"/>
      <c r="N103" s="248"/>
      <c r="O103" s="248"/>
      <c r="P103" s="248"/>
      <c r="Q103" s="248"/>
      <c r="R103" s="248"/>
      <c r="S103" s="248"/>
      <c r="T103" s="248"/>
      <c r="U103" s="248"/>
      <c r="V103" s="248"/>
      <c r="W103" s="137"/>
      <c r="X103" s="139"/>
      <c r="Y103" s="139"/>
      <c r="Z103" s="160" t="str">
        <f>IFERROR(VLOOKUP(Y103, 【参考】数式用!$A$3:$B$48, 2, FALSE), "")</f>
        <v/>
      </c>
      <c r="AA103" s="38"/>
    </row>
    <row r="104" spans="1:27" ht="38.25" customHeight="1">
      <c r="A104" s="27"/>
      <c r="B104" s="123">
        <f t="shared" si="0"/>
        <v>62</v>
      </c>
      <c r="C104" s="259"/>
      <c r="D104" s="260"/>
      <c r="E104" s="260"/>
      <c r="F104" s="260"/>
      <c r="G104" s="260"/>
      <c r="H104" s="260"/>
      <c r="I104" s="260"/>
      <c r="J104" s="260"/>
      <c r="K104" s="260"/>
      <c r="L104" s="261"/>
      <c r="M104" s="248"/>
      <c r="N104" s="248"/>
      <c r="O104" s="248"/>
      <c r="P104" s="248"/>
      <c r="Q104" s="248"/>
      <c r="R104" s="248"/>
      <c r="S104" s="248"/>
      <c r="T104" s="248"/>
      <c r="U104" s="248"/>
      <c r="V104" s="248"/>
      <c r="W104" s="137"/>
      <c r="X104" s="139"/>
      <c r="Y104" s="139"/>
      <c r="Z104" s="160" t="str">
        <f>IFERROR(VLOOKUP(Y104, 【参考】数式用!$A$3:$B$48, 2, FALSE), "")</f>
        <v/>
      </c>
      <c r="AA104" s="38"/>
    </row>
    <row r="105" spans="1:27" ht="38.25" customHeight="1">
      <c r="A105" s="27"/>
      <c r="B105" s="123">
        <f t="shared" si="0"/>
        <v>63</v>
      </c>
      <c r="C105" s="259"/>
      <c r="D105" s="260"/>
      <c r="E105" s="260"/>
      <c r="F105" s="260"/>
      <c r="G105" s="260"/>
      <c r="H105" s="260"/>
      <c r="I105" s="260"/>
      <c r="J105" s="260"/>
      <c r="K105" s="260"/>
      <c r="L105" s="261"/>
      <c r="M105" s="248"/>
      <c r="N105" s="248"/>
      <c r="O105" s="248"/>
      <c r="P105" s="248"/>
      <c r="Q105" s="248"/>
      <c r="R105" s="248"/>
      <c r="S105" s="248"/>
      <c r="T105" s="248"/>
      <c r="U105" s="248"/>
      <c r="V105" s="248"/>
      <c r="W105" s="137"/>
      <c r="X105" s="139"/>
      <c r="Y105" s="139"/>
      <c r="Z105" s="160" t="str">
        <f>IFERROR(VLOOKUP(Y105, 【参考】数式用!$A$3:$B$48, 2, FALSE), "")</f>
        <v/>
      </c>
      <c r="AA105" s="38"/>
    </row>
    <row r="106" spans="1:27" ht="38.25" customHeight="1">
      <c r="A106" s="27"/>
      <c r="B106" s="123">
        <f t="shared" si="0"/>
        <v>64</v>
      </c>
      <c r="C106" s="259"/>
      <c r="D106" s="260"/>
      <c r="E106" s="260"/>
      <c r="F106" s="260"/>
      <c r="G106" s="260"/>
      <c r="H106" s="260"/>
      <c r="I106" s="260"/>
      <c r="J106" s="260"/>
      <c r="K106" s="260"/>
      <c r="L106" s="261"/>
      <c r="M106" s="248"/>
      <c r="N106" s="248"/>
      <c r="O106" s="248"/>
      <c r="P106" s="248"/>
      <c r="Q106" s="248"/>
      <c r="R106" s="248"/>
      <c r="S106" s="248"/>
      <c r="T106" s="248"/>
      <c r="U106" s="248"/>
      <c r="V106" s="248"/>
      <c r="W106" s="137"/>
      <c r="X106" s="139"/>
      <c r="Y106" s="139"/>
      <c r="Z106" s="160" t="str">
        <f>IFERROR(VLOOKUP(Y106, 【参考】数式用!$A$3:$B$48, 2, FALSE), "")</f>
        <v/>
      </c>
      <c r="AA106" s="38"/>
    </row>
    <row r="107" spans="1:27" ht="38.25" customHeight="1">
      <c r="A107" s="27"/>
      <c r="B107" s="123">
        <f t="shared" si="0"/>
        <v>65</v>
      </c>
      <c r="C107" s="259"/>
      <c r="D107" s="260"/>
      <c r="E107" s="260"/>
      <c r="F107" s="260"/>
      <c r="G107" s="260"/>
      <c r="H107" s="260"/>
      <c r="I107" s="260"/>
      <c r="J107" s="260"/>
      <c r="K107" s="260"/>
      <c r="L107" s="261"/>
      <c r="M107" s="248"/>
      <c r="N107" s="248"/>
      <c r="O107" s="248"/>
      <c r="P107" s="248"/>
      <c r="Q107" s="248"/>
      <c r="R107" s="248"/>
      <c r="S107" s="248"/>
      <c r="T107" s="248"/>
      <c r="U107" s="248"/>
      <c r="V107" s="248"/>
      <c r="W107" s="137"/>
      <c r="X107" s="139"/>
      <c r="Y107" s="139"/>
      <c r="Z107" s="160" t="str">
        <f>IFERROR(VLOOKUP(Y107, 【参考】数式用!$A$3:$B$48, 2, FALSE), "")</f>
        <v/>
      </c>
      <c r="AA107" s="38"/>
    </row>
    <row r="108" spans="1:27" ht="38.25" customHeight="1">
      <c r="A108" s="27"/>
      <c r="B108" s="123">
        <f t="shared" si="0"/>
        <v>66</v>
      </c>
      <c r="C108" s="259"/>
      <c r="D108" s="260"/>
      <c r="E108" s="260"/>
      <c r="F108" s="260"/>
      <c r="G108" s="260"/>
      <c r="H108" s="260"/>
      <c r="I108" s="260"/>
      <c r="J108" s="260"/>
      <c r="K108" s="260"/>
      <c r="L108" s="261"/>
      <c r="M108" s="248"/>
      <c r="N108" s="248"/>
      <c r="O108" s="248"/>
      <c r="P108" s="248"/>
      <c r="Q108" s="248"/>
      <c r="R108" s="248"/>
      <c r="S108" s="248"/>
      <c r="T108" s="248"/>
      <c r="U108" s="248"/>
      <c r="V108" s="248"/>
      <c r="W108" s="137"/>
      <c r="X108" s="139"/>
      <c r="Y108" s="139"/>
      <c r="Z108" s="160" t="str">
        <f>IFERROR(VLOOKUP(Y108, 【参考】数式用!$A$3:$B$48, 2, FALSE), "")</f>
        <v/>
      </c>
      <c r="AA108" s="38"/>
    </row>
    <row r="109" spans="1:27" ht="38.25" customHeight="1">
      <c r="A109" s="27"/>
      <c r="B109" s="123">
        <f t="shared" ref="B109:B142" si="1">B108+1</f>
        <v>67</v>
      </c>
      <c r="C109" s="259"/>
      <c r="D109" s="260"/>
      <c r="E109" s="260"/>
      <c r="F109" s="260"/>
      <c r="G109" s="260"/>
      <c r="H109" s="260"/>
      <c r="I109" s="260"/>
      <c r="J109" s="260"/>
      <c r="K109" s="260"/>
      <c r="L109" s="261"/>
      <c r="M109" s="248"/>
      <c r="N109" s="248"/>
      <c r="O109" s="248"/>
      <c r="P109" s="248"/>
      <c r="Q109" s="248"/>
      <c r="R109" s="248"/>
      <c r="S109" s="248"/>
      <c r="T109" s="248"/>
      <c r="U109" s="248"/>
      <c r="V109" s="248"/>
      <c r="W109" s="137"/>
      <c r="X109" s="139"/>
      <c r="Y109" s="139"/>
      <c r="Z109" s="160" t="str">
        <f>IFERROR(VLOOKUP(Y109, 【参考】数式用!$A$3:$B$48, 2, FALSE), "")</f>
        <v/>
      </c>
      <c r="AA109" s="38"/>
    </row>
    <row r="110" spans="1:27" ht="38.25" customHeight="1">
      <c r="A110" s="27"/>
      <c r="B110" s="123">
        <f t="shared" si="1"/>
        <v>68</v>
      </c>
      <c r="C110" s="259"/>
      <c r="D110" s="260"/>
      <c r="E110" s="260"/>
      <c r="F110" s="260"/>
      <c r="G110" s="260"/>
      <c r="H110" s="260"/>
      <c r="I110" s="260"/>
      <c r="J110" s="260"/>
      <c r="K110" s="260"/>
      <c r="L110" s="261"/>
      <c r="M110" s="248"/>
      <c r="N110" s="248"/>
      <c r="O110" s="248"/>
      <c r="P110" s="248"/>
      <c r="Q110" s="248"/>
      <c r="R110" s="248"/>
      <c r="S110" s="248"/>
      <c r="T110" s="248"/>
      <c r="U110" s="248"/>
      <c r="V110" s="248"/>
      <c r="W110" s="137"/>
      <c r="X110" s="139"/>
      <c r="Y110" s="139"/>
      <c r="Z110" s="160" t="str">
        <f>IFERROR(VLOOKUP(Y110, 【参考】数式用!$A$3:$B$48, 2, FALSE), "")</f>
        <v/>
      </c>
      <c r="AA110" s="38"/>
    </row>
    <row r="111" spans="1:27" ht="38.25" customHeight="1">
      <c r="A111" s="27"/>
      <c r="B111" s="123">
        <f t="shared" si="1"/>
        <v>69</v>
      </c>
      <c r="C111" s="259"/>
      <c r="D111" s="260"/>
      <c r="E111" s="260"/>
      <c r="F111" s="260"/>
      <c r="G111" s="260"/>
      <c r="H111" s="260"/>
      <c r="I111" s="260"/>
      <c r="J111" s="260"/>
      <c r="K111" s="260"/>
      <c r="L111" s="261"/>
      <c r="M111" s="248"/>
      <c r="N111" s="248"/>
      <c r="O111" s="248"/>
      <c r="P111" s="248"/>
      <c r="Q111" s="248"/>
      <c r="R111" s="248"/>
      <c r="S111" s="248"/>
      <c r="T111" s="248"/>
      <c r="U111" s="248"/>
      <c r="V111" s="248"/>
      <c r="W111" s="137"/>
      <c r="X111" s="139"/>
      <c r="Y111" s="139"/>
      <c r="Z111" s="160" t="str">
        <f>IFERROR(VLOOKUP(Y111, 【参考】数式用!$A$3:$B$48, 2, FALSE), "")</f>
        <v/>
      </c>
      <c r="AA111" s="38"/>
    </row>
    <row r="112" spans="1:27" ht="38.25" customHeight="1">
      <c r="A112" s="27"/>
      <c r="B112" s="123">
        <f t="shared" si="1"/>
        <v>70</v>
      </c>
      <c r="C112" s="259"/>
      <c r="D112" s="260"/>
      <c r="E112" s="260"/>
      <c r="F112" s="260"/>
      <c r="G112" s="260"/>
      <c r="H112" s="260"/>
      <c r="I112" s="260"/>
      <c r="J112" s="260"/>
      <c r="K112" s="260"/>
      <c r="L112" s="261"/>
      <c r="M112" s="248"/>
      <c r="N112" s="248"/>
      <c r="O112" s="248"/>
      <c r="P112" s="248"/>
      <c r="Q112" s="248"/>
      <c r="R112" s="248"/>
      <c r="S112" s="248"/>
      <c r="T112" s="248"/>
      <c r="U112" s="248"/>
      <c r="V112" s="248"/>
      <c r="W112" s="137"/>
      <c r="X112" s="139"/>
      <c r="Y112" s="139"/>
      <c r="Z112" s="160" t="str">
        <f>IFERROR(VLOOKUP(Y112, 【参考】数式用!$A$3:$B$48, 2, FALSE), "")</f>
        <v/>
      </c>
      <c r="AA112" s="38"/>
    </row>
    <row r="113" spans="1:27" ht="38.25" customHeight="1">
      <c r="A113" s="27"/>
      <c r="B113" s="123">
        <f t="shared" si="1"/>
        <v>71</v>
      </c>
      <c r="C113" s="259"/>
      <c r="D113" s="260"/>
      <c r="E113" s="260"/>
      <c r="F113" s="260"/>
      <c r="G113" s="260"/>
      <c r="H113" s="260"/>
      <c r="I113" s="260"/>
      <c r="J113" s="260"/>
      <c r="K113" s="260"/>
      <c r="L113" s="261"/>
      <c r="M113" s="248"/>
      <c r="N113" s="248"/>
      <c r="O113" s="248"/>
      <c r="P113" s="248"/>
      <c r="Q113" s="248"/>
      <c r="R113" s="248"/>
      <c r="S113" s="248"/>
      <c r="T113" s="248"/>
      <c r="U113" s="248"/>
      <c r="V113" s="248"/>
      <c r="W113" s="137"/>
      <c r="X113" s="139"/>
      <c r="Y113" s="139"/>
      <c r="Z113" s="160" t="str">
        <f>IFERROR(VLOOKUP(Y113, 【参考】数式用!$A$3:$B$48, 2, FALSE), "")</f>
        <v/>
      </c>
      <c r="AA113" s="38"/>
    </row>
    <row r="114" spans="1:27" ht="38.25" customHeight="1">
      <c r="A114" s="27"/>
      <c r="B114" s="123">
        <f t="shared" si="1"/>
        <v>72</v>
      </c>
      <c r="C114" s="259"/>
      <c r="D114" s="260"/>
      <c r="E114" s="260"/>
      <c r="F114" s="260"/>
      <c r="G114" s="260"/>
      <c r="H114" s="260"/>
      <c r="I114" s="260"/>
      <c r="J114" s="260"/>
      <c r="K114" s="260"/>
      <c r="L114" s="261"/>
      <c r="M114" s="248"/>
      <c r="N114" s="248"/>
      <c r="O114" s="248"/>
      <c r="P114" s="248"/>
      <c r="Q114" s="248"/>
      <c r="R114" s="248"/>
      <c r="S114" s="248"/>
      <c r="T114" s="248"/>
      <c r="U114" s="248"/>
      <c r="V114" s="248"/>
      <c r="W114" s="137"/>
      <c r="X114" s="139"/>
      <c r="Y114" s="139"/>
      <c r="Z114" s="160" t="str">
        <f>IFERROR(VLOOKUP(Y114, 【参考】数式用!$A$3:$B$48, 2, FALSE), "")</f>
        <v/>
      </c>
      <c r="AA114" s="38"/>
    </row>
    <row r="115" spans="1:27" ht="38.25" customHeight="1">
      <c r="A115" s="27"/>
      <c r="B115" s="123">
        <f t="shared" si="1"/>
        <v>73</v>
      </c>
      <c r="C115" s="259"/>
      <c r="D115" s="260"/>
      <c r="E115" s="260"/>
      <c r="F115" s="260"/>
      <c r="G115" s="260"/>
      <c r="H115" s="260"/>
      <c r="I115" s="260"/>
      <c r="J115" s="260"/>
      <c r="K115" s="260"/>
      <c r="L115" s="261"/>
      <c r="M115" s="248"/>
      <c r="N115" s="248"/>
      <c r="O115" s="248"/>
      <c r="P115" s="248"/>
      <c r="Q115" s="248"/>
      <c r="R115" s="248"/>
      <c r="S115" s="248"/>
      <c r="T115" s="248"/>
      <c r="U115" s="248"/>
      <c r="V115" s="248"/>
      <c r="W115" s="137"/>
      <c r="X115" s="139"/>
      <c r="Y115" s="139"/>
      <c r="Z115" s="160" t="str">
        <f>IFERROR(VLOOKUP(Y115, 【参考】数式用!$A$3:$B$48, 2, FALSE), "")</f>
        <v/>
      </c>
      <c r="AA115" s="38"/>
    </row>
    <row r="116" spans="1:27" ht="38.25" customHeight="1">
      <c r="A116" s="27"/>
      <c r="B116" s="123">
        <f t="shared" si="1"/>
        <v>74</v>
      </c>
      <c r="C116" s="259"/>
      <c r="D116" s="260"/>
      <c r="E116" s="260"/>
      <c r="F116" s="260"/>
      <c r="G116" s="260"/>
      <c r="H116" s="260"/>
      <c r="I116" s="260"/>
      <c r="J116" s="260"/>
      <c r="K116" s="260"/>
      <c r="L116" s="261"/>
      <c r="M116" s="248"/>
      <c r="N116" s="248"/>
      <c r="O116" s="248"/>
      <c r="P116" s="248"/>
      <c r="Q116" s="248"/>
      <c r="R116" s="248"/>
      <c r="S116" s="248"/>
      <c r="T116" s="248"/>
      <c r="U116" s="248"/>
      <c r="V116" s="248"/>
      <c r="W116" s="137"/>
      <c r="X116" s="139"/>
      <c r="Y116" s="139"/>
      <c r="Z116" s="160" t="str">
        <f>IFERROR(VLOOKUP(Y116, 【参考】数式用!$A$3:$B$48, 2, FALSE), "")</f>
        <v/>
      </c>
      <c r="AA116" s="38"/>
    </row>
    <row r="117" spans="1:27" ht="38.25" customHeight="1">
      <c r="A117" s="27"/>
      <c r="B117" s="123">
        <f t="shared" si="1"/>
        <v>75</v>
      </c>
      <c r="C117" s="259"/>
      <c r="D117" s="260"/>
      <c r="E117" s="260"/>
      <c r="F117" s="260"/>
      <c r="G117" s="260"/>
      <c r="H117" s="260"/>
      <c r="I117" s="260"/>
      <c r="J117" s="260"/>
      <c r="K117" s="260"/>
      <c r="L117" s="261"/>
      <c r="M117" s="248"/>
      <c r="N117" s="248"/>
      <c r="O117" s="248"/>
      <c r="P117" s="248"/>
      <c r="Q117" s="248"/>
      <c r="R117" s="248"/>
      <c r="S117" s="248"/>
      <c r="T117" s="248"/>
      <c r="U117" s="248"/>
      <c r="V117" s="248"/>
      <c r="W117" s="137"/>
      <c r="X117" s="139"/>
      <c r="Y117" s="139"/>
      <c r="Z117" s="160" t="str">
        <f>IFERROR(VLOOKUP(Y117, 【参考】数式用!$A$3:$B$48, 2, FALSE), "")</f>
        <v/>
      </c>
      <c r="AA117" s="38"/>
    </row>
    <row r="118" spans="1:27" ht="38.25" customHeight="1">
      <c r="A118" s="27"/>
      <c r="B118" s="123">
        <f t="shared" si="1"/>
        <v>76</v>
      </c>
      <c r="C118" s="259"/>
      <c r="D118" s="260"/>
      <c r="E118" s="260"/>
      <c r="F118" s="260"/>
      <c r="G118" s="260"/>
      <c r="H118" s="260"/>
      <c r="I118" s="260"/>
      <c r="J118" s="260"/>
      <c r="K118" s="260"/>
      <c r="L118" s="261"/>
      <c r="M118" s="248"/>
      <c r="N118" s="248"/>
      <c r="O118" s="248"/>
      <c r="P118" s="248"/>
      <c r="Q118" s="248"/>
      <c r="R118" s="248"/>
      <c r="S118" s="248"/>
      <c r="T118" s="248"/>
      <c r="U118" s="248"/>
      <c r="V118" s="248"/>
      <c r="W118" s="137"/>
      <c r="X118" s="139"/>
      <c r="Y118" s="139"/>
      <c r="Z118" s="160" t="str">
        <f>IFERROR(VLOOKUP(Y118, 【参考】数式用!$A$3:$B$48, 2, FALSE), "")</f>
        <v/>
      </c>
      <c r="AA118" s="38"/>
    </row>
    <row r="119" spans="1:27" ht="38.25" customHeight="1">
      <c r="A119" s="27"/>
      <c r="B119" s="123">
        <f t="shared" si="1"/>
        <v>77</v>
      </c>
      <c r="C119" s="259"/>
      <c r="D119" s="260"/>
      <c r="E119" s="260"/>
      <c r="F119" s="260"/>
      <c r="G119" s="260"/>
      <c r="H119" s="260"/>
      <c r="I119" s="260"/>
      <c r="J119" s="260"/>
      <c r="K119" s="260"/>
      <c r="L119" s="261"/>
      <c r="M119" s="248"/>
      <c r="N119" s="248"/>
      <c r="O119" s="248"/>
      <c r="P119" s="248"/>
      <c r="Q119" s="248"/>
      <c r="R119" s="248"/>
      <c r="S119" s="248"/>
      <c r="T119" s="248"/>
      <c r="U119" s="248"/>
      <c r="V119" s="248"/>
      <c r="W119" s="137"/>
      <c r="X119" s="139"/>
      <c r="Y119" s="139"/>
      <c r="Z119" s="160" t="str">
        <f>IFERROR(VLOOKUP(Y119, 【参考】数式用!$A$3:$B$48, 2, FALSE), "")</f>
        <v/>
      </c>
      <c r="AA119" s="38"/>
    </row>
    <row r="120" spans="1:27" ht="38.25" customHeight="1">
      <c r="A120" s="27"/>
      <c r="B120" s="123">
        <f t="shared" si="1"/>
        <v>78</v>
      </c>
      <c r="C120" s="259"/>
      <c r="D120" s="260"/>
      <c r="E120" s="260"/>
      <c r="F120" s="260"/>
      <c r="G120" s="260"/>
      <c r="H120" s="260"/>
      <c r="I120" s="260"/>
      <c r="J120" s="260"/>
      <c r="K120" s="260"/>
      <c r="L120" s="261"/>
      <c r="M120" s="248"/>
      <c r="N120" s="248"/>
      <c r="O120" s="248"/>
      <c r="P120" s="248"/>
      <c r="Q120" s="248"/>
      <c r="R120" s="248"/>
      <c r="S120" s="248"/>
      <c r="T120" s="248"/>
      <c r="U120" s="248"/>
      <c r="V120" s="248"/>
      <c r="W120" s="137"/>
      <c r="X120" s="139"/>
      <c r="Y120" s="139"/>
      <c r="Z120" s="160" t="str">
        <f>IFERROR(VLOOKUP(Y120, 【参考】数式用!$A$3:$B$48, 2, FALSE), "")</f>
        <v/>
      </c>
      <c r="AA120" s="38"/>
    </row>
    <row r="121" spans="1:27" ht="38.25" customHeight="1">
      <c r="A121" s="27"/>
      <c r="B121" s="123">
        <f t="shared" si="1"/>
        <v>79</v>
      </c>
      <c r="C121" s="259"/>
      <c r="D121" s="260"/>
      <c r="E121" s="260"/>
      <c r="F121" s="260"/>
      <c r="G121" s="260"/>
      <c r="H121" s="260"/>
      <c r="I121" s="260"/>
      <c r="J121" s="260"/>
      <c r="K121" s="260"/>
      <c r="L121" s="261"/>
      <c r="M121" s="248"/>
      <c r="N121" s="248"/>
      <c r="O121" s="248"/>
      <c r="P121" s="248"/>
      <c r="Q121" s="248"/>
      <c r="R121" s="248"/>
      <c r="S121" s="248"/>
      <c r="T121" s="248"/>
      <c r="U121" s="248"/>
      <c r="V121" s="248"/>
      <c r="W121" s="137"/>
      <c r="X121" s="139"/>
      <c r="Y121" s="139"/>
      <c r="Z121" s="160" t="str">
        <f>IFERROR(VLOOKUP(Y121, 【参考】数式用!$A$3:$B$48, 2, FALSE), "")</f>
        <v/>
      </c>
      <c r="AA121" s="38"/>
    </row>
    <row r="122" spans="1:27" ht="38.25" customHeight="1">
      <c r="A122" s="27"/>
      <c r="B122" s="123">
        <f t="shared" si="1"/>
        <v>80</v>
      </c>
      <c r="C122" s="259"/>
      <c r="D122" s="260"/>
      <c r="E122" s="260"/>
      <c r="F122" s="260"/>
      <c r="G122" s="260"/>
      <c r="H122" s="260"/>
      <c r="I122" s="260"/>
      <c r="J122" s="260"/>
      <c r="K122" s="260"/>
      <c r="L122" s="261"/>
      <c r="M122" s="248"/>
      <c r="N122" s="248"/>
      <c r="O122" s="248"/>
      <c r="P122" s="248"/>
      <c r="Q122" s="248"/>
      <c r="R122" s="248"/>
      <c r="S122" s="248"/>
      <c r="T122" s="248"/>
      <c r="U122" s="248"/>
      <c r="V122" s="248"/>
      <c r="W122" s="137"/>
      <c r="X122" s="139"/>
      <c r="Y122" s="139"/>
      <c r="Z122" s="160" t="str">
        <f>IFERROR(VLOOKUP(Y122, 【参考】数式用!$A$3:$B$48, 2, FALSE), "")</f>
        <v/>
      </c>
      <c r="AA122" s="38"/>
    </row>
    <row r="123" spans="1:27" ht="38.25" customHeight="1">
      <c r="A123" s="27"/>
      <c r="B123" s="123">
        <f t="shared" si="1"/>
        <v>81</v>
      </c>
      <c r="C123" s="259"/>
      <c r="D123" s="260"/>
      <c r="E123" s="260"/>
      <c r="F123" s="260"/>
      <c r="G123" s="260"/>
      <c r="H123" s="260"/>
      <c r="I123" s="260"/>
      <c r="J123" s="260"/>
      <c r="K123" s="260"/>
      <c r="L123" s="261"/>
      <c r="M123" s="248"/>
      <c r="N123" s="248"/>
      <c r="O123" s="248"/>
      <c r="P123" s="248"/>
      <c r="Q123" s="248"/>
      <c r="R123" s="248"/>
      <c r="S123" s="248"/>
      <c r="T123" s="248"/>
      <c r="U123" s="248"/>
      <c r="V123" s="248"/>
      <c r="W123" s="137"/>
      <c r="X123" s="139"/>
      <c r="Y123" s="139"/>
      <c r="Z123" s="160" t="str">
        <f>IFERROR(VLOOKUP(Y123, 【参考】数式用!$A$3:$B$48, 2, FALSE), "")</f>
        <v/>
      </c>
      <c r="AA123" s="38"/>
    </row>
    <row r="124" spans="1:27" ht="38.25" customHeight="1">
      <c r="A124" s="27"/>
      <c r="B124" s="123">
        <f t="shared" si="1"/>
        <v>82</v>
      </c>
      <c r="C124" s="259"/>
      <c r="D124" s="260"/>
      <c r="E124" s="260"/>
      <c r="F124" s="260"/>
      <c r="G124" s="260"/>
      <c r="H124" s="260"/>
      <c r="I124" s="260"/>
      <c r="J124" s="260"/>
      <c r="K124" s="260"/>
      <c r="L124" s="261"/>
      <c r="M124" s="248"/>
      <c r="N124" s="248"/>
      <c r="O124" s="248"/>
      <c r="P124" s="248"/>
      <c r="Q124" s="248"/>
      <c r="R124" s="248"/>
      <c r="S124" s="248"/>
      <c r="T124" s="248"/>
      <c r="U124" s="248"/>
      <c r="V124" s="248"/>
      <c r="W124" s="137"/>
      <c r="X124" s="139"/>
      <c r="Y124" s="139"/>
      <c r="Z124" s="160" t="str">
        <f>IFERROR(VLOOKUP(Y124, 【参考】数式用!$A$3:$B$48, 2, FALSE), "")</f>
        <v/>
      </c>
      <c r="AA124" s="38"/>
    </row>
    <row r="125" spans="1:27" ht="38.25" customHeight="1">
      <c r="A125" s="27"/>
      <c r="B125" s="123">
        <f t="shared" si="1"/>
        <v>83</v>
      </c>
      <c r="C125" s="259"/>
      <c r="D125" s="260"/>
      <c r="E125" s="260"/>
      <c r="F125" s="260"/>
      <c r="G125" s="260"/>
      <c r="H125" s="260"/>
      <c r="I125" s="260"/>
      <c r="J125" s="260"/>
      <c r="K125" s="260"/>
      <c r="L125" s="261"/>
      <c r="M125" s="248"/>
      <c r="N125" s="248"/>
      <c r="O125" s="248"/>
      <c r="P125" s="248"/>
      <c r="Q125" s="248"/>
      <c r="R125" s="248"/>
      <c r="S125" s="248"/>
      <c r="T125" s="248"/>
      <c r="U125" s="248"/>
      <c r="V125" s="248"/>
      <c r="W125" s="137"/>
      <c r="X125" s="139"/>
      <c r="Y125" s="139"/>
      <c r="Z125" s="160" t="str">
        <f>IFERROR(VLOOKUP(Y125, 【参考】数式用!$A$3:$B$48, 2, FALSE), "")</f>
        <v/>
      </c>
      <c r="AA125" s="38"/>
    </row>
    <row r="126" spans="1:27" ht="38.25" customHeight="1">
      <c r="A126" s="27"/>
      <c r="B126" s="123">
        <f t="shared" si="1"/>
        <v>84</v>
      </c>
      <c r="C126" s="259"/>
      <c r="D126" s="260"/>
      <c r="E126" s="260"/>
      <c r="F126" s="260"/>
      <c r="G126" s="260"/>
      <c r="H126" s="260"/>
      <c r="I126" s="260"/>
      <c r="J126" s="260"/>
      <c r="K126" s="260"/>
      <c r="L126" s="261"/>
      <c r="M126" s="248"/>
      <c r="N126" s="248"/>
      <c r="O126" s="248"/>
      <c r="P126" s="248"/>
      <c r="Q126" s="248"/>
      <c r="R126" s="248"/>
      <c r="S126" s="248"/>
      <c r="T126" s="248"/>
      <c r="U126" s="248"/>
      <c r="V126" s="248"/>
      <c r="W126" s="137"/>
      <c r="X126" s="139"/>
      <c r="Y126" s="139"/>
      <c r="Z126" s="160" t="str">
        <f>IFERROR(VLOOKUP(Y126, 【参考】数式用!$A$3:$B$48, 2, FALSE), "")</f>
        <v/>
      </c>
      <c r="AA126" s="38"/>
    </row>
    <row r="127" spans="1:27" ht="38.25" customHeight="1">
      <c r="A127" s="27"/>
      <c r="B127" s="123">
        <f t="shared" si="1"/>
        <v>85</v>
      </c>
      <c r="C127" s="259"/>
      <c r="D127" s="260"/>
      <c r="E127" s="260"/>
      <c r="F127" s="260"/>
      <c r="G127" s="260"/>
      <c r="H127" s="260"/>
      <c r="I127" s="260"/>
      <c r="J127" s="260"/>
      <c r="K127" s="260"/>
      <c r="L127" s="261"/>
      <c r="M127" s="248"/>
      <c r="N127" s="248"/>
      <c r="O127" s="248"/>
      <c r="P127" s="248"/>
      <c r="Q127" s="248"/>
      <c r="R127" s="248"/>
      <c r="S127" s="248"/>
      <c r="T127" s="248"/>
      <c r="U127" s="248"/>
      <c r="V127" s="248"/>
      <c r="W127" s="137"/>
      <c r="X127" s="139"/>
      <c r="Y127" s="139"/>
      <c r="Z127" s="160" t="str">
        <f>IFERROR(VLOOKUP(Y127, 【参考】数式用!$A$3:$B$48, 2, FALSE), "")</f>
        <v/>
      </c>
      <c r="AA127" s="38"/>
    </row>
    <row r="128" spans="1:27" ht="38.25" customHeight="1">
      <c r="A128" s="27"/>
      <c r="B128" s="123">
        <f t="shared" si="1"/>
        <v>86</v>
      </c>
      <c r="C128" s="259"/>
      <c r="D128" s="260"/>
      <c r="E128" s="260"/>
      <c r="F128" s="260"/>
      <c r="G128" s="260"/>
      <c r="H128" s="260"/>
      <c r="I128" s="260"/>
      <c r="J128" s="260"/>
      <c r="K128" s="260"/>
      <c r="L128" s="261"/>
      <c r="M128" s="248"/>
      <c r="N128" s="248"/>
      <c r="O128" s="248"/>
      <c r="P128" s="248"/>
      <c r="Q128" s="248"/>
      <c r="R128" s="248"/>
      <c r="S128" s="248"/>
      <c r="T128" s="248"/>
      <c r="U128" s="248"/>
      <c r="V128" s="248"/>
      <c r="W128" s="137"/>
      <c r="X128" s="139"/>
      <c r="Y128" s="139"/>
      <c r="Z128" s="160" t="str">
        <f>IFERROR(VLOOKUP(Y128, 【参考】数式用!$A$3:$B$48, 2, FALSE), "")</f>
        <v/>
      </c>
      <c r="AA128" s="38"/>
    </row>
    <row r="129" spans="1:27" ht="38.25" customHeight="1">
      <c r="A129" s="27"/>
      <c r="B129" s="123">
        <f t="shared" si="1"/>
        <v>87</v>
      </c>
      <c r="C129" s="259"/>
      <c r="D129" s="260"/>
      <c r="E129" s="260"/>
      <c r="F129" s="260"/>
      <c r="G129" s="260"/>
      <c r="H129" s="260"/>
      <c r="I129" s="260"/>
      <c r="J129" s="260"/>
      <c r="K129" s="260"/>
      <c r="L129" s="261"/>
      <c r="M129" s="248"/>
      <c r="N129" s="248"/>
      <c r="O129" s="248"/>
      <c r="P129" s="248"/>
      <c r="Q129" s="248"/>
      <c r="R129" s="248"/>
      <c r="S129" s="248"/>
      <c r="T129" s="248"/>
      <c r="U129" s="248"/>
      <c r="V129" s="248"/>
      <c r="W129" s="137"/>
      <c r="X129" s="139"/>
      <c r="Y129" s="139"/>
      <c r="Z129" s="160" t="str">
        <f>IFERROR(VLOOKUP(Y129, 【参考】数式用!$A$3:$B$48, 2, FALSE), "")</f>
        <v/>
      </c>
      <c r="AA129" s="38"/>
    </row>
    <row r="130" spans="1:27" ht="38.25" customHeight="1">
      <c r="A130" s="27"/>
      <c r="B130" s="123">
        <f t="shared" si="1"/>
        <v>88</v>
      </c>
      <c r="C130" s="259"/>
      <c r="D130" s="260"/>
      <c r="E130" s="260"/>
      <c r="F130" s="260"/>
      <c r="G130" s="260"/>
      <c r="H130" s="260"/>
      <c r="I130" s="260"/>
      <c r="J130" s="260"/>
      <c r="K130" s="260"/>
      <c r="L130" s="261"/>
      <c r="M130" s="248"/>
      <c r="N130" s="248"/>
      <c r="O130" s="248"/>
      <c r="P130" s="248"/>
      <c r="Q130" s="248"/>
      <c r="R130" s="248"/>
      <c r="S130" s="248"/>
      <c r="T130" s="248"/>
      <c r="U130" s="248"/>
      <c r="V130" s="248"/>
      <c r="W130" s="137"/>
      <c r="X130" s="139"/>
      <c r="Y130" s="139"/>
      <c r="Z130" s="160" t="str">
        <f>IFERROR(VLOOKUP(Y130, 【参考】数式用!$A$3:$B$48, 2, FALSE), "")</f>
        <v/>
      </c>
      <c r="AA130" s="38"/>
    </row>
    <row r="131" spans="1:27" ht="38.25" customHeight="1">
      <c r="A131" s="27"/>
      <c r="B131" s="123">
        <f t="shared" si="1"/>
        <v>89</v>
      </c>
      <c r="C131" s="259"/>
      <c r="D131" s="260"/>
      <c r="E131" s="260"/>
      <c r="F131" s="260"/>
      <c r="G131" s="260"/>
      <c r="H131" s="260"/>
      <c r="I131" s="260"/>
      <c r="J131" s="260"/>
      <c r="K131" s="260"/>
      <c r="L131" s="261"/>
      <c r="M131" s="248"/>
      <c r="N131" s="248"/>
      <c r="O131" s="248"/>
      <c r="P131" s="248"/>
      <c r="Q131" s="248"/>
      <c r="R131" s="248"/>
      <c r="S131" s="248"/>
      <c r="T131" s="248"/>
      <c r="U131" s="248"/>
      <c r="V131" s="248"/>
      <c r="W131" s="137"/>
      <c r="X131" s="139"/>
      <c r="Y131" s="139"/>
      <c r="Z131" s="160" t="str">
        <f>IFERROR(VLOOKUP(Y131, 【参考】数式用!$A$3:$B$48, 2, FALSE), "")</f>
        <v/>
      </c>
      <c r="AA131" s="38"/>
    </row>
    <row r="132" spans="1:27" ht="38.25" customHeight="1">
      <c r="A132" s="27"/>
      <c r="B132" s="123">
        <f t="shared" si="1"/>
        <v>90</v>
      </c>
      <c r="C132" s="259"/>
      <c r="D132" s="260"/>
      <c r="E132" s="260"/>
      <c r="F132" s="260"/>
      <c r="G132" s="260"/>
      <c r="H132" s="260"/>
      <c r="I132" s="260"/>
      <c r="J132" s="260"/>
      <c r="K132" s="260"/>
      <c r="L132" s="261"/>
      <c r="M132" s="248"/>
      <c r="N132" s="248"/>
      <c r="O132" s="248"/>
      <c r="P132" s="248"/>
      <c r="Q132" s="248"/>
      <c r="R132" s="248"/>
      <c r="S132" s="248"/>
      <c r="T132" s="248"/>
      <c r="U132" s="248"/>
      <c r="V132" s="248"/>
      <c r="W132" s="137"/>
      <c r="X132" s="139"/>
      <c r="Y132" s="139"/>
      <c r="Z132" s="160" t="str">
        <f>IFERROR(VLOOKUP(Y132, 【参考】数式用!$A$3:$B$48, 2, FALSE), "")</f>
        <v/>
      </c>
      <c r="AA132" s="38"/>
    </row>
    <row r="133" spans="1:27" ht="38.25" customHeight="1">
      <c r="A133" s="27"/>
      <c r="B133" s="123">
        <f t="shared" si="1"/>
        <v>91</v>
      </c>
      <c r="C133" s="259"/>
      <c r="D133" s="260"/>
      <c r="E133" s="260"/>
      <c r="F133" s="260"/>
      <c r="G133" s="260"/>
      <c r="H133" s="260"/>
      <c r="I133" s="260"/>
      <c r="J133" s="260"/>
      <c r="K133" s="260"/>
      <c r="L133" s="261"/>
      <c r="M133" s="248"/>
      <c r="N133" s="248"/>
      <c r="O133" s="248"/>
      <c r="P133" s="248"/>
      <c r="Q133" s="248"/>
      <c r="R133" s="248"/>
      <c r="S133" s="248"/>
      <c r="T133" s="248"/>
      <c r="U133" s="248"/>
      <c r="V133" s="248"/>
      <c r="W133" s="137"/>
      <c r="X133" s="139"/>
      <c r="Y133" s="139"/>
      <c r="Z133" s="160" t="str">
        <f>IFERROR(VLOOKUP(Y133, 【参考】数式用!$A$3:$B$48, 2, FALSE), "")</f>
        <v/>
      </c>
      <c r="AA133" s="38"/>
    </row>
    <row r="134" spans="1:27" ht="38.25" customHeight="1">
      <c r="A134" s="27"/>
      <c r="B134" s="123">
        <f t="shared" si="1"/>
        <v>92</v>
      </c>
      <c r="C134" s="259"/>
      <c r="D134" s="260"/>
      <c r="E134" s="260"/>
      <c r="F134" s="260"/>
      <c r="G134" s="260"/>
      <c r="H134" s="260"/>
      <c r="I134" s="260"/>
      <c r="J134" s="260"/>
      <c r="K134" s="260"/>
      <c r="L134" s="261"/>
      <c r="M134" s="248"/>
      <c r="N134" s="248"/>
      <c r="O134" s="248"/>
      <c r="P134" s="248"/>
      <c r="Q134" s="248"/>
      <c r="R134" s="248"/>
      <c r="S134" s="248"/>
      <c r="T134" s="248"/>
      <c r="U134" s="248"/>
      <c r="V134" s="248"/>
      <c r="W134" s="137"/>
      <c r="X134" s="139"/>
      <c r="Y134" s="139"/>
      <c r="Z134" s="160" t="str">
        <f>IFERROR(VLOOKUP(Y134, 【参考】数式用!$A$3:$B$48, 2, FALSE), "")</f>
        <v/>
      </c>
      <c r="AA134" s="38"/>
    </row>
    <row r="135" spans="1:27" ht="38.25" customHeight="1">
      <c r="A135" s="27"/>
      <c r="B135" s="123">
        <f t="shared" si="1"/>
        <v>93</v>
      </c>
      <c r="C135" s="259"/>
      <c r="D135" s="260"/>
      <c r="E135" s="260"/>
      <c r="F135" s="260"/>
      <c r="G135" s="260"/>
      <c r="H135" s="260"/>
      <c r="I135" s="260"/>
      <c r="J135" s="260"/>
      <c r="K135" s="260"/>
      <c r="L135" s="261"/>
      <c r="M135" s="248"/>
      <c r="N135" s="248"/>
      <c r="O135" s="248"/>
      <c r="P135" s="248"/>
      <c r="Q135" s="248"/>
      <c r="R135" s="248"/>
      <c r="S135" s="248"/>
      <c r="T135" s="248"/>
      <c r="U135" s="248"/>
      <c r="V135" s="248"/>
      <c r="W135" s="137"/>
      <c r="X135" s="139"/>
      <c r="Y135" s="139"/>
      <c r="Z135" s="160" t="str">
        <f>IFERROR(VLOOKUP(Y135, 【参考】数式用!$A$3:$B$48, 2, FALSE), "")</f>
        <v/>
      </c>
      <c r="AA135" s="38"/>
    </row>
    <row r="136" spans="1:27" ht="38.25" customHeight="1">
      <c r="A136" s="27"/>
      <c r="B136" s="123">
        <f t="shared" si="1"/>
        <v>94</v>
      </c>
      <c r="C136" s="259"/>
      <c r="D136" s="260"/>
      <c r="E136" s="260"/>
      <c r="F136" s="260"/>
      <c r="G136" s="260"/>
      <c r="H136" s="260"/>
      <c r="I136" s="260"/>
      <c r="J136" s="260"/>
      <c r="K136" s="260"/>
      <c r="L136" s="261"/>
      <c r="M136" s="248"/>
      <c r="N136" s="248"/>
      <c r="O136" s="248"/>
      <c r="P136" s="248"/>
      <c r="Q136" s="248"/>
      <c r="R136" s="248"/>
      <c r="S136" s="248"/>
      <c r="T136" s="248"/>
      <c r="U136" s="248"/>
      <c r="V136" s="248"/>
      <c r="W136" s="137"/>
      <c r="X136" s="139"/>
      <c r="Y136" s="139"/>
      <c r="Z136" s="160" t="str">
        <f>IFERROR(VLOOKUP(Y136, 【参考】数式用!$A$3:$B$48, 2, FALSE), "")</f>
        <v/>
      </c>
      <c r="AA136" s="38"/>
    </row>
    <row r="137" spans="1:27" ht="38.25" customHeight="1">
      <c r="A137" s="27"/>
      <c r="B137" s="123">
        <f t="shared" si="1"/>
        <v>95</v>
      </c>
      <c r="C137" s="259"/>
      <c r="D137" s="260"/>
      <c r="E137" s="260"/>
      <c r="F137" s="260"/>
      <c r="G137" s="260"/>
      <c r="H137" s="260"/>
      <c r="I137" s="260"/>
      <c r="J137" s="260"/>
      <c r="K137" s="260"/>
      <c r="L137" s="261"/>
      <c r="M137" s="248"/>
      <c r="N137" s="248"/>
      <c r="O137" s="248"/>
      <c r="P137" s="248"/>
      <c r="Q137" s="248"/>
      <c r="R137" s="248"/>
      <c r="S137" s="248"/>
      <c r="T137" s="248"/>
      <c r="U137" s="248"/>
      <c r="V137" s="248"/>
      <c r="W137" s="137"/>
      <c r="X137" s="139"/>
      <c r="Y137" s="139"/>
      <c r="Z137" s="160" t="str">
        <f>IFERROR(VLOOKUP(Y137, 【参考】数式用!$A$3:$B$48, 2, FALSE), "")</f>
        <v/>
      </c>
      <c r="AA137" s="38"/>
    </row>
    <row r="138" spans="1:27" ht="38.25" customHeight="1">
      <c r="A138" s="27"/>
      <c r="B138" s="123">
        <f t="shared" si="1"/>
        <v>96</v>
      </c>
      <c r="C138" s="259"/>
      <c r="D138" s="260"/>
      <c r="E138" s="260"/>
      <c r="F138" s="260"/>
      <c r="G138" s="260"/>
      <c r="H138" s="260"/>
      <c r="I138" s="260"/>
      <c r="J138" s="260"/>
      <c r="K138" s="260"/>
      <c r="L138" s="261"/>
      <c r="M138" s="248"/>
      <c r="N138" s="248"/>
      <c r="O138" s="248"/>
      <c r="P138" s="248"/>
      <c r="Q138" s="248"/>
      <c r="R138" s="248"/>
      <c r="S138" s="248"/>
      <c r="T138" s="248"/>
      <c r="U138" s="248"/>
      <c r="V138" s="248"/>
      <c r="W138" s="137"/>
      <c r="X138" s="139"/>
      <c r="Y138" s="139"/>
      <c r="Z138" s="160" t="str">
        <f>IFERROR(VLOOKUP(Y138, 【参考】数式用!$A$3:$B$48, 2, FALSE), "")</f>
        <v/>
      </c>
      <c r="AA138" s="38"/>
    </row>
    <row r="139" spans="1:27" ht="38.25" customHeight="1">
      <c r="A139" s="27"/>
      <c r="B139" s="123">
        <f t="shared" si="1"/>
        <v>97</v>
      </c>
      <c r="C139" s="259"/>
      <c r="D139" s="260"/>
      <c r="E139" s="260"/>
      <c r="F139" s="260"/>
      <c r="G139" s="260"/>
      <c r="H139" s="260"/>
      <c r="I139" s="260"/>
      <c r="J139" s="260"/>
      <c r="K139" s="260"/>
      <c r="L139" s="261"/>
      <c r="M139" s="248"/>
      <c r="N139" s="248"/>
      <c r="O139" s="248"/>
      <c r="P139" s="248"/>
      <c r="Q139" s="248"/>
      <c r="R139" s="248"/>
      <c r="S139" s="248"/>
      <c r="T139" s="248"/>
      <c r="U139" s="248"/>
      <c r="V139" s="248"/>
      <c r="W139" s="137"/>
      <c r="X139" s="139"/>
      <c r="Y139" s="139"/>
      <c r="Z139" s="160" t="str">
        <f>IFERROR(VLOOKUP(Y139, 【参考】数式用!$A$3:$B$48, 2, FALSE), "")</f>
        <v/>
      </c>
      <c r="AA139" s="38"/>
    </row>
    <row r="140" spans="1:27" ht="38.25" customHeight="1">
      <c r="A140" s="27"/>
      <c r="B140" s="123">
        <f t="shared" si="1"/>
        <v>98</v>
      </c>
      <c r="C140" s="259"/>
      <c r="D140" s="260"/>
      <c r="E140" s="260"/>
      <c r="F140" s="260"/>
      <c r="G140" s="260"/>
      <c r="H140" s="260"/>
      <c r="I140" s="260"/>
      <c r="J140" s="260"/>
      <c r="K140" s="260"/>
      <c r="L140" s="261"/>
      <c r="M140" s="248"/>
      <c r="N140" s="248"/>
      <c r="O140" s="248"/>
      <c r="P140" s="248"/>
      <c r="Q140" s="248"/>
      <c r="R140" s="248"/>
      <c r="S140" s="248"/>
      <c r="T140" s="248"/>
      <c r="U140" s="248"/>
      <c r="V140" s="248"/>
      <c r="W140" s="137"/>
      <c r="X140" s="139"/>
      <c r="Y140" s="139"/>
      <c r="Z140" s="160" t="str">
        <f>IFERROR(VLOOKUP(Y140, 【参考】数式用!$A$3:$B$48, 2, FALSE), "")</f>
        <v/>
      </c>
      <c r="AA140" s="38"/>
    </row>
    <row r="141" spans="1:27" ht="38.25" customHeight="1">
      <c r="A141" s="27"/>
      <c r="B141" s="123">
        <f t="shared" si="1"/>
        <v>99</v>
      </c>
      <c r="C141" s="259"/>
      <c r="D141" s="260"/>
      <c r="E141" s="260"/>
      <c r="F141" s="260"/>
      <c r="G141" s="260"/>
      <c r="H141" s="260"/>
      <c r="I141" s="260"/>
      <c r="J141" s="260"/>
      <c r="K141" s="260"/>
      <c r="L141" s="261"/>
      <c r="M141" s="248"/>
      <c r="N141" s="248"/>
      <c r="O141" s="248"/>
      <c r="P141" s="248"/>
      <c r="Q141" s="248"/>
      <c r="R141" s="248"/>
      <c r="S141" s="248"/>
      <c r="T141" s="248"/>
      <c r="U141" s="248"/>
      <c r="V141" s="248"/>
      <c r="W141" s="137"/>
      <c r="X141" s="139"/>
      <c r="Y141" s="139"/>
      <c r="Z141" s="160" t="str">
        <f>IFERROR(VLOOKUP(Y141, 【参考】数式用!$A$3:$B$48, 2, FALSE), "")</f>
        <v/>
      </c>
      <c r="AA141" s="38"/>
    </row>
    <row r="142" spans="1:27" ht="38.25" customHeight="1" thickBot="1">
      <c r="A142" s="27"/>
      <c r="B142" s="123">
        <f t="shared" si="1"/>
        <v>100</v>
      </c>
      <c r="C142" s="284"/>
      <c r="D142" s="285"/>
      <c r="E142" s="285"/>
      <c r="F142" s="285"/>
      <c r="G142" s="285"/>
      <c r="H142" s="285"/>
      <c r="I142" s="285"/>
      <c r="J142" s="285"/>
      <c r="K142" s="285"/>
      <c r="L142" s="286"/>
      <c r="M142" s="283"/>
      <c r="N142" s="283"/>
      <c r="O142" s="283"/>
      <c r="P142" s="283"/>
      <c r="Q142" s="283"/>
      <c r="R142" s="283"/>
      <c r="S142" s="283"/>
      <c r="T142" s="283"/>
      <c r="U142" s="283"/>
      <c r="V142" s="283"/>
      <c r="W142" s="143"/>
      <c r="X142" s="5"/>
      <c r="Y142" s="5"/>
      <c r="Z142" s="161" t="str">
        <f>IFERROR(VLOOKUP(Y142, 【参考】数式用!$A$3:$B$48, 2, FALSE), "")</f>
        <v/>
      </c>
      <c r="AA142" s="38"/>
    </row>
    <row r="143" spans="1:27" ht="18" customHeight="1">
      <c r="B143" s="39"/>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row>
    <row r="147" spans="22:23" ht="20.100000000000001" customHeight="1">
      <c r="V147" s="127"/>
      <c r="W147" s="127"/>
    </row>
    <row r="148" spans="22:23" ht="20.100000000000001" customHeight="1">
      <c r="V148" s="128"/>
      <c r="W148" s="128"/>
    </row>
    <row r="149" spans="22:23" ht="20.100000000000001" customHeight="1">
      <c r="V149" s="129"/>
      <c r="W149" s="129"/>
    </row>
  </sheetData>
  <sheetProtection algorithmName="SHA-512" hashValue="qVrLpgMTVwLRdyOTMEHuG7W5K/LUQTBzPWQ50k7qKOqhjmqSrAPsjL6k+9c75sDaRyLYIrBd5qoyf+trPYA/LA==" saltValue="NBMCoCP1kVKKA0jC4B3Olg==" spinCount="100000" sheet="1" insertRows="0" deleteRows="0" sort="0" autoFilter="0"/>
  <mergeCells count="345">
    <mergeCell ref="A14:AA14"/>
    <mergeCell ref="B17:Y17"/>
    <mergeCell ref="A4:Y4"/>
    <mergeCell ref="C125:L125"/>
    <mergeCell ref="C126:L126"/>
    <mergeCell ref="C127:L127"/>
    <mergeCell ref="C98:L98"/>
    <mergeCell ref="C99:L99"/>
    <mergeCell ref="C100:L100"/>
    <mergeCell ref="C101:L101"/>
    <mergeCell ref="C102:L102"/>
    <mergeCell ref="C103:L103"/>
    <mergeCell ref="C104:L104"/>
    <mergeCell ref="C105:L105"/>
    <mergeCell ref="C106:L106"/>
    <mergeCell ref="C89:L89"/>
    <mergeCell ref="C90:L90"/>
    <mergeCell ref="C91:L91"/>
    <mergeCell ref="C92:L92"/>
    <mergeCell ref="C93:L93"/>
    <mergeCell ref="C94:L94"/>
    <mergeCell ref="C116:L116"/>
    <mergeCell ref="C117:L117"/>
    <mergeCell ref="C118:L118"/>
    <mergeCell ref="C119:L119"/>
    <mergeCell ref="C120:L120"/>
    <mergeCell ref="C121:L121"/>
    <mergeCell ref="C122:L122"/>
    <mergeCell ref="C123:L123"/>
    <mergeCell ref="C124:L124"/>
    <mergeCell ref="C107:L107"/>
    <mergeCell ref="C108:L108"/>
    <mergeCell ref="C109:L109"/>
    <mergeCell ref="C110:L110"/>
    <mergeCell ref="C111:L111"/>
    <mergeCell ref="C112:L112"/>
    <mergeCell ref="C113:L113"/>
    <mergeCell ref="C114:L114"/>
    <mergeCell ref="C115:L115"/>
    <mergeCell ref="C141:L141"/>
    <mergeCell ref="C142:L142"/>
    <mergeCell ref="C128:L128"/>
    <mergeCell ref="C129:L129"/>
    <mergeCell ref="C130:L130"/>
    <mergeCell ref="C131:L131"/>
    <mergeCell ref="C132:L132"/>
    <mergeCell ref="C133:L133"/>
    <mergeCell ref="C134:L134"/>
    <mergeCell ref="C135:L135"/>
    <mergeCell ref="C136:L136"/>
    <mergeCell ref="C140:L140"/>
    <mergeCell ref="C137:L137"/>
    <mergeCell ref="C138:L138"/>
    <mergeCell ref="C139:L139"/>
    <mergeCell ref="C95:L95"/>
    <mergeCell ref="C96:L96"/>
    <mergeCell ref="C97:L97"/>
    <mergeCell ref="C80:L80"/>
    <mergeCell ref="C81:L81"/>
    <mergeCell ref="C82:L82"/>
    <mergeCell ref="C83:L83"/>
    <mergeCell ref="C84:L84"/>
    <mergeCell ref="C85:L85"/>
    <mergeCell ref="C86:L86"/>
    <mergeCell ref="C87:L87"/>
    <mergeCell ref="C88:L88"/>
    <mergeCell ref="C71:L71"/>
    <mergeCell ref="C72:L72"/>
    <mergeCell ref="C73:L73"/>
    <mergeCell ref="C74:L74"/>
    <mergeCell ref="C75:L75"/>
    <mergeCell ref="C76:L76"/>
    <mergeCell ref="C77:L77"/>
    <mergeCell ref="C78:L78"/>
    <mergeCell ref="C79:L79"/>
    <mergeCell ref="C62:L62"/>
    <mergeCell ref="C63:L63"/>
    <mergeCell ref="C64:L64"/>
    <mergeCell ref="C65:L65"/>
    <mergeCell ref="C66:L66"/>
    <mergeCell ref="C67:L67"/>
    <mergeCell ref="C68:L68"/>
    <mergeCell ref="C69:L69"/>
    <mergeCell ref="C70:L70"/>
    <mergeCell ref="C53:L53"/>
    <mergeCell ref="C54:L54"/>
    <mergeCell ref="C55:L55"/>
    <mergeCell ref="C56:L56"/>
    <mergeCell ref="C57:L57"/>
    <mergeCell ref="C58:L58"/>
    <mergeCell ref="C59:L59"/>
    <mergeCell ref="C60:L60"/>
    <mergeCell ref="C61:L61"/>
    <mergeCell ref="M127:Q127"/>
    <mergeCell ref="R127:V127"/>
    <mergeCell ref="M128:Q128"/>
    <mergeCell ref="R128:V128"/>
    <mergeCell ref="M129:Q129"/>
    <mergeCell ref="R129:V129"/>
    <mergeCell ref="M130:Q130"/>
    <mergeCell ref="R130:V130"/>
    <mergeCell ref="M131:Q131"/>
    <mergeCell ref="R131:V131"/>
    <mergeCell ref="M139:Q139"/>
    <mergeCell ref="R139:V139"/>
    <mergeCell ref="M140:Q140"/>
    <mergeCell ref="R140:V140"/>
    <mergeCell ref="M141:Q141"/>
    <mergeCell ref="R141:V141"/>
    <mergeCell ref="M132:Q132"/>
    <mergeCell ref="R132:V132"/>
    <mergeCell ref="M133:Q133"/>
    <mergeCell ref="R133:V133"/>
    <mergeCell ref="M134:Q134"/>
    <mergeCell ref="R134:V134"/>
    <mergeCell ref="M135:Q135"/>
    <mergeCell ref="R135:V135"/>
    <mergeCell ref="M136:Q136"/>
    <mergeCell ref="R136:V136"/>
    <mergeCell ref="M137:Q137"/>
    <mergeCell ref="R137:V137"/>
    <mergeCell ref="M138:Q138"/>
    <mergeCell ref="R138:V138"/>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M113:Q113"/>
    <mergeCell ref="R113:V113"/>
    <mergeCell ref="M114:Q114"/>
    <mergeCell ref="R114:V114"/>
    <mergeCell ref="M115:Q115"/>
    <mergeCell ref="R115:V115"/>
    <mergeCell ref="M116:Q116"/>
    <mergeCell ref="R116:V116"/>
    <mergeCell ref="R124:V124"/>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3:Q93"/>
    <mergeCell ref="R93:V93"/>
    <mergeCell ref="M94:Q94"/>
    <mergeCell ref="R94:V94"/>
    <mergeCell ref="M95:Q95"/>
    <mergeCell ref="R95:V95"/>
    <mergeCell ref="M96:Q96"/>
    <mergeCell ref="R96:V96"/>
    <mergeCell ref="M97:Q97"/>
    <mergeCell ref="R97:V97"/>
    <mergeCell ref="M88:Q88"/>
    <mergeCell ref="R88:V88"/>
    <mergeCell ref="M89:Q89"/>
    <mergeCell ref="R89:V89"/>
    <mergeCell ref="M90:Q90"/>
    <mergeCell ref="R90:V90"/>
    <mergeCell ref="M91:Q91"/>
    <mergeCell ref="R91:V91"/>
    <mergeCell ref="M92:Q92"/>
    <mergeCell ref="R92:V92"/>
    <mergeCell ref="M80:Q80"/>
    <mergeCell ref="R80:V80"/>
    <mergeCell ref="M81:Q81"/>
    <mergeCell ref="R81:V81"/>
    <mergeCell ref="M142:Q142"/>
    <mergeCell ref="R142:V142"/>
    <mergeCell ref="M77:Q77"/>
    <mergeCell ref="R77:V77"/>
    <mergeCell ref="M78:Q78"/>
    <mergeCell ref="R78:V78"/>
    <mergeCell ref="M79:Q79"/>
    <mergeCell ref="R79:V79"/>
    <mergeCell ref="M82:Q82"/>
    <mergeCell ref="R82:V82"/>
    <mergeCell ref="M83:Q83"/>
    <mergeCell ref="R83:V83"/>
    <mergeCell ref="M84:Q84"/>
    <mergeCell ref="R84:V84"/>
    <mergeCell ref="M85:Q85"/>
    <mergeCell ref="R85:V85"/>
    <mergeCell ref="M86:Q86"/>
    <mergeCell ref="R86:V86"/>
    <mergeCell ref="M87:Q87"/>
    <mergeCell ref="R87:V87"/>
    <mergeCell ref="M74:Q74"/>
    <mergeCell ref="R74:V74"/>
    <mergeCell ref="M75:Q75"/>
    <mergeCell ref="R75:V75"/>
    <mergeCell ref="M76:Q76"/>
    <mergeCell ref="R76:V76"/>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28:X28"/>
    <mergeCell ref="C29:L29"/>
    <mergeCell ref="C50:L50"/>
    <mergeCell ref="C52:L52"/>
    <mergeCell ref="M44:Q44"/>
    <mergeCell ref="R44:V44"/>
    <mergeCell ref="M45:Q45"/>
    <mergeCell ref="R45:V45"/>
    <mergeCell ref="M46:Q46"/>
    <mergeCell ref="M50:Q50"/>
    <mergeCell ref="R50:V50"/>
    <mergeCell ref="M51:Q51"/>
    <mergeCell ref="R51:V51"/>
    <mergeCell ref="M52:Q52"/>
    <mergeCell ref="R52:V52"/>
    <mergeCell ref="R47:V47"/>
    <mergeCell ref="M48:Q48"/>
    <mergeCell ref="R48:V48"/>
    <mergeCell ref="M47:Q47"/>
    <mergeCell ref="C48:L48"/>
    <mergeCell ref="C47:L47"/>
    <mergeCell ref="R49:V49"/>
    <mergeCell ref="C49:L49"/>
    <mergeCell ref="C51:L51"/>
    <mergeCell ref="M22:X22"/>
    <mergeCell ref="C23:L23"/>
    <mergeCell ref="M23:X23"/>
    <mergeCell ref="R46:V46"/>
    <mergeCell ref="C40:AA40"/>
    <mergeCell ref="R42:V42"/>
    <mergeCell ref="M43:Q43"/>
    <mergeCell ref="R43:V43"/>
    <mergeCell ref="R41:W41"/>
    <mergeCell ref="C43:L43"/>
    <mergeCell ref="C44:L44"/>
    <mergeCell ref="C45:L45"/>
    <mergeCell ref="C46:L46"/>
    <mergeCell ref="C24:L24"/>
    <mergeCell ref="B32:L32"/>
    <mergeCell ref="M32:T32"/>
    <mergeCell ref="B41:B42"/>
    <mergeCell ref="C41:L42"/>
    <mergeCell ref="M41:Q42"/>
    <mergeCell ref="X41:X42"/>
    <mergeCell ref="Y41:Y42"/>
    <mergeCell ref="Z41:Z42"/>
    <mergeCell ref="C27:L27"/>
    <mergeCell ref="C28:L28"/>
    <mergeCell ref="M29:X29"/>
    <mergeCell ref="B27:B29"/>
    <mergeCell ref="AC43:AO43"/>
    <mergeCell ref="A3:AA3"/>
    <mergeCell ref="C35:L35"/>
    <mergeCell ref="M35:X35"/>
    <mergeCell ref="C36:L36"/>
    <mergeCell ref="M36:X36"/>
    <mergeCell ref="C31:L31"/>
    <mergeCell ref="M31:X31"/>
    <mergeCell ref="B33:B34"/>
    <mergeCell ref="C33:L33"/>
    <mergeCell ref="M33:X33"/>
    <mergeCell ref="C34:L34"/>
    <mergeCell ref="M34:X34"/>
    <mergeCell ref="A6:Y6"/>
    <mergeCell ref="C25:L25"/>
    <mergeCell ref="M25:X25"/>
    <mergeCell ref="C26:L26"/>
    <mergeCell ref="M26:X26"/>
    <mergeCell ref="C30:L30"/>
    <mergeCell ref="M30:X30"/>
    <mergeCell ref="C18:L18"/>
    <mergeCell ref="C22:L22"/>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3:L142" xr:uid="{64CB5DAE-65A5-4152-BED5-DC138790116F}">
      <formula1>10</formula1>
    </dataValidation>
    <dataValidation type="list" allowBlank="1" showInputMessage="1" showErrorMessage="1" sqref="W43:W142" xr:uid="{1D106DCD-C627-41D2-AFF0-5BA04D83EA61}">
      <formula1>INDIRECT(R43)</formula1>
    </dataValidation>
    <dataValidation type="textLength" imeMode="halfAlpha" operator="equal" allowBlank="1" showInputMessage="1" showErrorMessage="1" error="桁数が正しくありません。13桁の法人番号を入力してください。" sqref="M32:T32" xr:uid="{C1C0E1CE-62CB-4759-A31A-E11ADE45DE23}">
      <formula1>13</formula1>
    </dataValidation>
    <dataValidation imeMode="halfAlpha" allowBlank="1" showInputMessage="1" showErrorMessage="1" sqref="M24:T24 M27:T27"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R43:V142</xm:sqref>
        </x14:dataValidation>
        <x14:dataValidation type="list" allowBlank="1" showInputMessage="1" showErrorMessage="1" xr:uid="{CA3EB4C2-4B3E-4C0A-BC63-DD22FD43BF5B}">
          <x14:formula1>
            <xm:f>【参考】数式用!$A$3:$A$41</xm:f>
          </x14:formula1>
          <xm:sqref>Y43:Y142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100"/>
  <sheetViews>
    <sheetView view="pageBreakPreview" zoomScale="124" zoomScaleNormal="120" zoomScaleSheetLayoutView="124" workbookViewId="0"/>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5"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94" t="s">
        <v>3</v>
      </c>
      <c r="AD1" s="295"/>
      <c r="AE1" s="295"/>
      <c r="AF1" s="294" t="str">
        <f>IF(基本情報入力シート!C18="", "", 基本情報入力シート!C18)</f>
        <v>岡山県</v>
      </c>
      <c r="AG1" s="295"/>
      <c r="AH1" s="295"/>
      <c r="AI1" s="295"/>
      <c r="AJ1" s="296"/>
    </row>
    <row r="2" spans="1:45"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5" ht="17.25">
      <c r="A3" s="297" t="s">
        <v>1913</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row>
    <row r="4" spans="1:45"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5">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5" s="6" customFormat="1" ht="13.5" customHeight="1">
      <c r="A6" s="299" t="s">
        <v>7</v>
      </c>
      <c r="B6" s="300"/>
      <c r="C6" s="300"/>
      <c r="D6" s="300"/>
      <c r="E6" s="300"/>
      <c r="F6" s="301"/>
      <c r="G6" s="302" t="str">
        <f>IF(基本情報入力シート!M22="","",基本情報入力シート!M22)</f>
        <v>オカヤマケン</v>
      </c>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4"/>
    </row>
    <row r="7" spans="1:45" s="6" customFormat="1" ht="22.5" customHeight="1">
      <c r="A7" s="288" t="s">
        <v>6</v>
      </c>
      <c r="B7" s="289"/>
      <c r="C7" s="289"/>
      <c r="D7" s="289"/>
      <c r="E7" s="289"/>
      <c r="F7" s="290"/>
      <c r="G7" s="291" t="str">
        <f>IF(基本情報入力シート!M23="","",基本情報入力シート!M23)</f>
        <v>岡山県</v>
      </c>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3"/>
    </row>
    <row r="8" spans="1:45" s="6" customFormat="1" ht="12.75" customHeight="1">
      <c r="A8" s="305" t="s">
        <v>35</v>
      </c>
      <c r="B8" s="306"/>
      <c r="C8" s="306"/>
      <c r="D8" s="306"/>
      <c r="E8" s="306"/>
      <c r="F8" s="306"/>
      <c r="G8" s="107" t="s">
        <v>11</v>
      </c>
      <c r="H8" s="303" t="str">
        <f>IF(基本情報入力シート!AB24="－","",基本情報入力シート!AB24)</f>
        <v>7008570</v>
      </c>
      <c r="I8" s="303"/>
      <c r="J8" s="303"/>
      <c r="K8" s="303"/>
      <c r="L8" s="304"/>
      <c r="M8" s="84"/>
      <c r="N8" s="85"/>
      <c r="O8" s="85"/>
      <c r="P8" s="85"/>
      <c r="Q8" s="85"/>
      <c r="R8" s="85"/>
      <c r="S8" s="85"/>
      <c r="T8" s="85"/>
      <c r="U8" s="85"/>
      <c r="V8" s="85"/>
      <c r="W8" s="85"/>
      <c r="X8" s="85"/>
      <c r="Y8" s="85"/>
      <c r="Z8" s="85"/>
      <c r="AA8" s="85"/>
      <c r="AB8" s="85"/>
      <c r="AC8" s="85"/>
      <c r="AD8" s="85"/>
      <c r="AE8" s="85"/>
      <c r="AF8" s="85"/>
      <c r="AG8" s="85"/>
      <c r="AH8" s="85"/>
      <c r="AI8" s="85"/>
      <c r="AJ8" s="86"/>
    </row>
    <row r="9" spans="1:45" s="6" customFormat="1" ht="12" customHeight="1">
      <c r="A9" s="307"/>
      <c r="B9" s="308"/>
      <c r="C9" s="308"/>
      <c r="D9" s="308"/>
      <c r="E9" s="308"/>
      <c r="F9" s="308"/>
      <c r="G9" s="311" t="str">
        <f>IF(基本情報入力シート!M25="","",基本情報入力シート!M25)</f>
        <v>岡山県岡山市北区内山下二丁目4番6号</v>
      </c>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3"/>
    </row>
    <row r="10" spans="1:45" s="6" customFormat="1" ht="12" customHeight="1">
      <c r="A10" s="309"/>
      <c r="B10" s="310"/>
      <c r="C10" s="310"/>
      <c r="D10" s="310"/>
      <c r="E10" s="310"/>
      <c r="F10" s="310"/>
      <c r="G10" s="314" t="str">
        <f>IF(基本情報入力シート!M26="","",基本情報入力シート!M26)</f>
        <v/>
      </c>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6"/>
    </row>
    <row r="11" spans="1:45" s="6" customFormat="1" ht="12.75" customHeight="1">
      <c r="A11" s="305" t="s">
        <v>1930</v>
      </c>
      <c r="B11" s="306"/>
      <c r="C11" s="306"/>
      <c r="D11" s="306"/>
      <c r="E11" s="306"/>
      <c r="F11" s="306"/>
      <c r="G11" s="107" t="s">
        <v>11</v>
      </c>
      <c r="H11" s="303" t="str">
        <f>IF(基本情報入力シート!AB27="－","",基本情報入力シート!AB27)</f>
        <v>7008570</v>
      </c>
      <c r="I11" s="303"/>
      <c r="J11" s="303"/>
      <c r="K11" s="303"/>
      <c r="L11" s="304"/>
      <c r="M11" s="84"/>
      <c r="N11" s="85"/>
      <c r="O11" s="85"/>
      <c r="P11" s="85"/>
      <c r="Q11" s="85"/>
      <c r="R11" s="85"/>
      <c r="S11" s="85"/>
      <c r="T11" s="85"/>
      <c r="U11" s="85"/>
      <c r="V11" s="85"/>
      <c r="W11" s="85"/>
      <c r="X11" s="85"/>
      <c r="Y11" s="85"/>
      <c r="Z11" s="85"/>
      <c r="AA11" s="85"/>
      <c r="AB11" s="85"/>
      <c r="AC11" s="85"/>
      <c r="AD11" s="85"/>
      <c r="AE11" s="85"/>
      <c r="AF11" s="85"/>
      <c r="AG11" s="85"/>
      <c r="AH11" s="85"/>
      <c r="AI11" s="85"/>
      <c r="AJ11" s="86"/>
    </row>
    <row r="12" spans="1:45" s="6" customFormat="1" ht="12" customHeight="1">
      <c r="A12" s="307"/>
      <c r="B12" s="308"/>
      <c r="C12" s="308"/>
      <c r="D12" s="308"/>
      <c r="E12" s="308"/>
      <c r="F12" s="308"/>
      <c r="G12" s="311" t="str">
        <f>IF(基本情報入力シート!M28="","",基本情報入力シート!M28)</f>
        <v>岡山県岡山市北区内山下二丁目4番6号</v>
      </c>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3"/>
    </row>
    <row r="13" spans="1:45" s="6" customFormat="1" ht="12" customHeight="1">
      <c r="A13" s="309"/>
      <c r="B13" s="310"/>
      <c r="C13" s="310"/>
      <c r="D13" s="310"/>
      <c r="E13" s="310"/>
      <c r="F13" s="310"/>
      <c r="G13" s="314" t="str">
        <f>IF(基本情報入力シート!M29="","",基本情報入力シート!M29)</f>
        <v/>
      </c>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6"/>
    </row>
    <row r="14" spans="1:45" s="6" customFormat="1" ht="15" customHeight="1">
      <c r="A14" s="317" t="s">
        <v>7</v>
      </c>
      <c r="B14" s="318"/>
      <c r="C14" s="318"/>
      <c r="D14" s="318"/>
      <c r="E14" s="318"/>
      <c r="F14" s="318"/>
      <c r="G14" s="302" t="str">
        <f>IF(基本情報入力シート!M33="","",基本情報入力シート!M33)</f>
        <v>オカヤマハナコ</v>
      </c>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4"/>
      <c r="AS14" s="41"/>
    </row>
    <row r="15" spans="1:45" s="6" customFormat="1" ht="22.5" customHeight="1">
      <c r="A15" s="307" t="s">
        <v>36</v>
      </c>
      <c r="B15" s="308"/>
      <c r="C15" s="308"/>
      <c r="D15" s="308"/>
      <c r="E15" s="308"/>
      <c r="F15" s="308"/>
      <c r="G15" s="314" t="str">
        <f>IF(基本情報入力シート!M34="","",基本情報入力シート!M34)</f>
        <v>岡山花子</v>
      </c>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c r="AS15" s="41"/>
    </row>
    <row r="16" spans="1:45" s="6" customFormat="1" ht="17.25" customHeight="1">
      <c r="A16" s="326" t="s">
        <v>19</v>
      </c>
      <c r="B16" s="326"/>
      <c r="C16" s="326"/>
      <c r="D16" s="326"/>
      <c r="E16" s="326"/>
      <c r="F16" s="326"/>
      <c r="G16" s="327" t="s">
        <v>20</v>
      </c>
      <c r="H16" s="327"/>
      <c r="I16" s="327"/>
      <c r="J16" s="328"/>
      <c r="K16" s="329" t="str">
        <f>IF(基本情報入力シート!M35="","",基本情報入力シート!M35)</f>
        <v>086-123-4567</v>
      </c>
      <c r="L16" s="329"/>
      <c r="M16" s="329"/>
      <c r="N16" s="329"/>
      <c r="O16" s="329"/>
      <c r="P16" s="329"/>
      <c r="Q16" s="329"/>
      <c r="R16" s="329"/>
      <c r="S16" s="329"/>
      <c r="T16" s="329"/>
      <c r="U16" s="326" t="s">
        <v>21</v>
      </c>
      <c r="V16" s="326"/>
      <c r="W16" s="326"/>
      <c r="X16" s="326"/>
      <c r="Y16" s="329" t="str">
        <f>IF(基本情報入力シート!M36="","",基本情報入力シート!M36)</f>
        <v>okayama@aaa.bbb.jp</v>
      </c>
      <c r="Z16" s="329"/>
      <c r="AA16" s="329"/>
      <c r="AB16" s="329"/>
      <c r="AC16" s="329"/>
      <c r="AD16" s="329"/>
      <c r="AE16" s="329"/>
      <c r="AF16" s="329"/>
      <c r="AG16" s="329"/>
      <c r="AH16" s="329"/>
      <c r="AI16" s="329"/>
      <c r="AJ16" s="329"/>
      <c r="AS16" s="41"/>
    </row>
    <row r="17" spans="1:47" s="6" customFormat="1" ht="7.5" customHeight="1">
      <c r="A17" s="87"/>
      <c r="B17" s="87"/>
      <c r="C17" s="87"/>
      <c r="D17" s="87"/>
      <c r="E17" s="87"/>
      <c r="F17" s="87"/>
      <c r="G17" s="87"/>
      <c r="H17" s="87"/>
      <c r="I17" s="87"/>
      <c r="J17" s="87"/>
      <c r="K17" s="88"/>
      <c r="L17" s="88"/>
      <c r="M17" s="88"/>
      <c r="N17" s="88"/>
      <c r="O17" s="88"/>
      <c r="P17" s="88"/>
      <c r="Q17" s="88"/>
      <c r="R17" s="88"/>
      <c r="S17" s="88"/>
      <c r="T17" s="88"/>
      <c r="U17" s="88"/>
      <c r="V17" s="87"/>
      <c r="W17" s="87"/>
      <c r="X17" s="87"/>
      <c r="Y17" s="87"/>
      <c r="Z17" s="88"/>
      <c r="AA17" s="88"/>
      <c r="AB17" s="88"/>
      <c r="AC17" s="88"/>
      <c r="AD17" s="88"/>
      <c r="AE17" s="88"/>
      <c r="AF17" s="88"/>
      <c r="AG17" s="88"/>
      <c r="AH17" s="88"/>
      <c r="AI17" s="88"/>
      <c r="AJ17" s="88"/>
      <c r="AT17" s="41"/>
    </row>
    <row r="18" spans="1:47" s="6" customFormat="1" ht="14.25" thickBot="1">
      <c r="A18" s="89" t="s">
        <v>37</v>
      </c>
      <c r="B18" s="87"/>
      <c r="C18" s="87"/>
      <c r="D18" s="87"/>
      <c r="E18" s="87"/>
      <c r="F18" s="90"/>
      <c r="G18" s="87"/>
      <c r="H18" s="87"/>
      <c r="I18" s="87"/>
      <c r="J18" s="87"/>
      <c r="K18" s="88"/>
      <c r="L18" s="91"/>
      <c r="M18" s="90"/>
      <c r="N18" s="88"/>
      <c r="O18" s="88"/>
      <c r="P18" s="88"/>
      <c r="Q18" s="88"/>
      <c r="R18" s="88"/>
      <c r="S18" s="88"/>
      <c r="T18" s="88"/>
      <c r="U18" s="88"/>
      <c r="V18" s="87"/>
      <c r="W18" s="87"/>
      <c r="X18" s="87"/>
      <c r="Y18" s="87"/>
      <c r="Z18" s="88"/>
      <c r="AA18" s="88"/>
      <c r="AB18" s="88"/>
      <c r="AC18" s="88"/>
      <c r="AD18" s="88"/>
      <c r="AE18" s="88"/>
      <c r="AF18" s="88"/>
      <c r="AG18" s="88"/>
      <c r="AH18" s="88"/>
      <c r="AI18" s="88"/>
      <c r="AJ18" s="88"/>
      <c r="AT18" s="41"/>
    </row>
    <row r="19" spans="1:47" ht="19.5" customHeight="1" thickBot="1">
      <c r="A19" s="333" t="s">
        <v>1914</v>
      </c>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5"/>
      <c r="Z19" s="336">
        <f>'別紙様式3-2（補助金）'!F5</f>
        <v>89800</v>
      </c>
      <c r="AA19" s="337"/>
      <c r="AB19" s="337"/>
      <c r="AC19" s="337"/>
      <c r="AD19" s="337"/>
      <c r="AE19" s="337"/>
      <c r="AF19" s="337"/>
      <c r="AG19" s="338" t="s">
        <v>38</v>
      </c>
      <c r="AH19" s="339"/>
      <c r="AI19" s="43" t="str">
        <f>IF(G7="", "", IF(AND(Z21&gt;=Z19,Z21&gt;=Z20), "〇", "×"))</f>
        <v>〇</v>
      </c>
      <c r="AK19" s="319"/>
      <c r="AL19" s="319"/>
      <c r="AM19" s="319"/>
      <c r="AN19" s="319"/>
      <c r="AO19" s="319"/>
      <c r="AP19" s="319"/>
      <c r="AQ19" s="319"/>
      <c r="AR19" s="319"/>
      <c r="AS19" s="319"/>
      <c r="AT19" s="319"/>
      <c r="AU19" s="319"/>
    </row>
    <row r="20" spans="1:47" ht="19.5" customHeight="1">
      <c r="A20" s="320" t="s">
        <v>1915</v>
      </c>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2"/>
      <c r="Z20" s="323">
        <v>89800</v>
      </c>
      <c r="AA20" s="323"/>
      <c r="AB20" s="323"/>
      <c r="AC20" s="323"/>
      <c r="AD20" s="323"/>
      <c r="AE20" s="323"/>
      <c r="AF20" s="323"/>
      <c r="AG20" s="324" t="s">
        <v>38</v>
      </c>
      <c r="AH20" s="325"/>
      <c r="AI20" s="82"/>
      <c r="AJ20" s="82"/>
    </row>
    <row r="21" spans="1:47" ht="19.5" customHeight="1">
      <c r="A21" s="330" t="s">
        <v>1916</v>
      </c>
      <c r="B21" s="331"/>
      <c r="C21" s="331"/>
      <c r="D21" s="331"/>
      <c r="E21" s="331"/>
      <c r="F21" s="331"/>
      <c r="G21" s="331"/>
      <c r="H21" s="331"/>
      <c r="I21" s="331"/>
      <c r="J21" s="331"/>
      <c r="K21" s="331"/>
      <c r="L21" s="331"/>
      <c r="M21" s="331"/>
      <c r="N21" s="331"/>
      <c r="O21" s="331"/>
      <c r="P21" s="331"/>
      <c r="Q21" s="331"/>
      <c r="R21" s="331"/>
      <c r="S21" s="331"/>
      <c r="T21" s="331"/>
      <c r="U21" s="331"/>
      <c r="V21" s="331"/>
      <c r="W21" s="331"/>
      <c r="X21" s="331"/>
      <c r="Y21" s="332"/>
      <c r="Z21" s="323">
        <v>89800</v>
      </c>
      <c r="AA21" s="323"/>
      <c r="AB21" s="323"/>
      <c r="AC21" s="323"/>
      <c r="AD21" s="323"/>
      <c r="AE21" s="323"/>
      <c r="AF21" s="323"/>
      <c r="AG21" s="324" t="s">
        <v>38</v>
      </c>
      <c r="AH21" s="325"/>
      <c r="AI21" s="92"/>
      <c r="AJ21" s="92"/>
      <c r="AK21" s="44"/>
      <c r="AL21" s="44"/>
      <c r="AT21" s="42"/>
    </row>
    <row r="22" spans="1:47" s="6" customFormat="1" ht="36" customHeight="1">
      <c r="A22" s="340" t="s">
        <v>1917</v>
      </c>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88"/>
      <c r="AM22" s="144"/>
      <c r="AT22" s="41"/>
    </row>
    <row r="23" spans="1:47" s="6" customFormat="1" ht="6" customHeight="1">
      <c r="A23" s="94"/>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5"/>
    </row>
    <row r="24" spans="1:47" ht="18.75" customHeight="1">
      <c r="A24" s="347" t="s">
        <v>1923</v>
      </c>
      <c r="B24" s="347"/>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row>
    <row r="25" spans="1:47" ht="12" customHeight="1" thickBot="1">
      <c r="A25" s="353" t="s">
        <v>1929</v>
      </c>
      <c r="B25" s="353"/>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row>
    <row r="26" spans="1:47" ht="21.95" customHeight="1" thickBot="1">
      <c r="A26" s="172" t="s">
        <v>1968</v>
      </c>
      <c r="B26" s="348" t="s">
        <v>1924</v>
      </c>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50"/>
      <c r="AI26" s="173" t="str">
        <f>IF(A26="✓","〇","")</f>
        <v>〇</v>
      </c>
      <c r="AJ26" s="167"/>
    </row>
    <row r="27" spans="1:47" ht="21.95" customHeight="1" thickBot="1">
      <c r="A27" s="172" t="s">
        <v>1968</v>
      </c>
      <c r="B27" s="348" t="s">
        <v>1925</v>
      </c>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2"/>
      <c r="AI27" s="173" t="str">
        <f>IF(A27="✓","〇","")</f>
        <v>〇</v>
      </c>
      <c r="AJ27" s="167"/>
    </row>
    <row r="28" spans="1:47" ht="18.75" customHeight="1" thickBot="1">
      <c r="A28" s="168" t="s">
        <v>1968</v>
      </c>
      <c r="B28" s="341" t="s">
        <v>39</v>
      </c>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2"/>
      <c r="AI28" s="169" t="str">
        <f>IF(Z20=0,"",IF(A28="","×","○"))</f>
        <v>○</v>
      </c>
    </row>
    <row r="29" spans="1:47" ht="36.6" customHeight="1">
      <c r="A29" s="343" t="s">
        <v>40</v>
      </c>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51"/>
    </row>
    <row r="30" spans="1:47" ht="15" customHeight="1">
      <c r="A30" s="96" t="s">
        <v>41</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51"/>
    </row>
    <row r="31" spans="1:47" ht="17.45" customHeight="1">
      <c r="A31" s="344"/>
      <c r="B31" s="345"/>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6"/>
      <c r="AJ31" s="51"/>
    </row>
    <row r="32" spans="1:47" s="6" customFormat="1" ht="7.5" customHeight="1" thickBot="1">
      <c r="A32" s="87"/>
      <c r="B32" s="90"/>
      <c r="C32" s="87"/>
      <c r="D32" s="87"/>
      <c r="E32" s="87"/>
      <c r="F32" s="87"/>
      <c r="G32" s="87"/>
      <c r="H32" s="87"/>
      <c r="I32" s="87"/>
      <c r="J32" s="87"/>
      <c r="K32" s="88"/>
      <c r="L32" s="88"/>
      <c r="M32" s="88"/>
      <c r="N32" s="88"/>
      <c r="O32" s="88"/>
      <c r="P32" s="88"/>
      <c r="Q32" s="88"/>
      <c r="R32" s="88"/>
      <c r="S32" s="97"/>
      <c r="T32" s="97"/>
      <c r="U32" s="97"/>
      <c r="V32" s="97"/>
      <c r="W32" s="97"/>
      <c r="X32" s="97"/>
      <c r="Y32" s="97"/>
      <c r="Z32" s="97"/>
      <c r="AA32" s="97"/>
      <c r="AB32" s="97"/>
      <c r="AC32" s="97"/>
      <c r="AD32" s="97"/>
      <c r="AE32" s="97"/>
      <c r="AF32" s="97"/>
      <c r="AG32" s="98"/>
      <c r="AH32" s="98"/>
      <c r="AI32" s="99"/>
      <c r="AJ32" s="99"/>
      <c r="AT32" s="41"/>
    </row>
    <row r="33" spans="1:47" ht="18.75" customHeight="1" thickBot="1">
      <c r="A33" s="365" t="s">
        <v>1918</v>
      </c>
      <c r="B33" s="365"/>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6"/>
      <c r="AI33" s="43" t="str">
        <f>IF(G7="", "", IF(AND(B35="✓",AND(G37&lt;&gt;"",J37&lt;&gt;"",Q37&lt;&gt;"",S38&lt;&gt;"",Z38&lt;&gt;"")),"○","×"))</f>
        <v>○</v>
      </c>
      <c r="AJ33" s="100"/>
      <c r="AK33" s="355" t="s">
        <v>42</v>
      </c>
      <c r="AL33" s="356"/>
      <c r="AM33" s="356"/>
      <c r="AN33" s="356"/>
      <c r="AO33" s="356"/>
      <c r="AP33" s="356"/>
      <c r="AQ33" s="356"/>
      <c r="AR33" s="356"/>
      <c r="AS33" s="356"/>
      <c r="AT33" s="356"/>
      <c r="AU33" s="357"/>
    </row>
    <row r="34" spans="1:47" ht="6.75" customHeight="1" thickBot="1">
      <c r="A34" s="4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7"/>
      <c r="AJ34" s="82"/>
      <c r="AT34" s="42"/>
    </row>
    <row r="35" spans="1:47" ht="25.5" customHeight="1" thickBot="1">
      <c r="A35" s="48" t="s">
        <v>43</v>
      </c>
      <c r="B35" s="145" t="s">
        <v>1968</v>
      </c>
      <c r="C35" s="49"/>
      <c r="D35" s="358" t="s">
        <v>44</v>
      </c>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50"/>
      <c r="AJ35" s="49"/>
    </row>
    <row r="36" spans="1:47" ht="7.5" customHeight="1" thickBot="1">
      <c r="A36" s="48"/>
      <c r="B36" s="51"/>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50"/>
      <c r="AJ36" s="49"/>
    </row>
    <row r="37" spans="1:47" s="56" customFormat="1" ht="19.5" customHeight="1" thickBot="1">
      <c r="A37" s="52"/>
      <c r="B37" s="53" t="s">
        <v>45</v>
      </c>
      <c r="C37" s="53"/>
      <c r="D37" s="359">
        <v>8</v>
      </c>
      <c r="E37" s="360"/>
      <c r="F37" s="53" t="s">
        <v>46</v>
      </c>
      <c r="G37" s="361">
        <v>3</v>
      </c>
      <c r="H37" s="362"/>
      <c r="I37" s="53" t="s">
        <v>47</v>
      </c>
      <c r="J37" s="361">
        <v>16</v>
      </c>
      <c r="K37" s="362"/>
      <c r="L37" s="53" t="s">
        <v>48</v>
      </c>
      <c r="M37" s="54"/>
      <c r="N37" s="363" t="s">
        <v>6</v>
      </c>
      <c r="O37" s="363"/>
      <c r="P37" s="363"/>
      <c r="Q37" s="364" t="str">
        <f>IF(基本情報入力シート!M23="","", 基本情報入力シート!M23)</f>
        <v>岡山県</v>
      </c>
      <c r="R37" s="364"/>
      <c r="S37" s="364"/>
      <c r="T37" s="364"/>
      <c r="U37" s="364"/>
      <c r="V37" s="364"/>
      <c r="W37" s="364"/>
      <c r="X37" s="364"/>
      <c r="Y37" s="364"/>
      <c r="Z37" s="364"/>
      <c r="AA37" s="364"/>
      <c r="AB37" s="364"/>
      <c r="AC37" s="364"/>
      <c r="AD37" s="364"/>
      <c r="AE37" s="364"/>
      <c r="AF37" s="364"/>
      <c r="AG37" s="364"/>
      <c r="AH37" s="364"/>
      <c r="AI37" s="55"/>
      <c r="AJ37" s="101"/>
    </row>
    <row r="38" spans="1:47" s="56" customFormat="1" ht="19.5" customHeight="1">
      <c r="A38" s="52"/>
      <c r="B38" s="57"/>
      <c r="C38" s="53"/>
      <c r="D38" s="53"/>
      <c r="E38" s="53"/>
      <c r="F38" s="53"/>
      <c r="G38" s="53"/>
      <c r="H38" s="53"/>
      <c r="I38" s="53"/>
      <c r="J38" s="53"/>
      <c r="K38" s="53"/>
      <c r="L38" s="53"/>
      <c r="M38" s="53"/>
      <c r="N38" s="367" t="s">
        <v>49</v>
      </c>
      <c r="O38" s="367"/>
      <c r="P38" s="367"/>
      <c r="Q38" s="368" t="s">
        <v>15</v>
      </c>
      <c r="R38" s="368"/>
      <c r="S38" s="369" t="str">
        <f>IF(基本情報入力シート!M30="", "", 基本情報入力シート!M30)</f>
        <v>理事長</v>
      </c>
      <c r="T38" s="369"/>
      <c r="U38" s="369"/>
      <c r="V38" s="369"/>
      <c r="W38" s="369"/>
      <c r="X38" s="370" t="s">
        <v>16</v>
      </c>
      <c r="Y38" s="370"/>
      <c r="Z38" s="369" t="str">
        <f>IF(基本情報入力シート!M31="", "", 基本情報入力シート!M31)</f>
        <v>岡山太郎</v>
      </c>
      <c r="AA38" s="369"/>
      <c r="AB38" s="369"/>
      <c r="AC38" s="369"/>
      <c r="AD38" s="369"/>
      <c r="AE38" s="369"/>
      <c r="AF38" s="369"/>
      <c r="AG38" s="369"/>
      <c r="AH38" s="369"/>
      <c r="AI38" s="58"/>
      <c r="AJ38" s="101"/>
    </row>
    <row r="39" spans="1:47" ht="7.5" customHeight="1" thickBot="1">
      <c r="A39" s="59"/>
      <c r="B39" s="60"/>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2"/>
      <c r="AJ39" s="82"/>
    </row>
    <row r="40" spans="1:47" ht="35.450000000000003" customHeight="1">
      <c r="A40" s="354" t="s">
        <v>1922</v>
      </c>
      <c r="B40" s="354"/>
      <c r="C40" s="354"/>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102"/>
    </row>
    <row r="41" spans="1:47" ht="6.75" customHeight="1">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row>
    <row r="42" spans="1:47" ht="14.25">
      <c r="A42" s="104" t="s">
        <v>50</v>
      </c>
      <c r="B42" s="105"/>
      <c r="C42" s="90"/>
      <c r="D42" s="90"/>
      <c r="E42" s="80"/>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47">
      <c r="A43" s="90" t="s">
        <v>51</v>
      </c>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47">
      <c r="A44" s="171" t="s">
        <v>1928</v>
      </c>
      <c r="B44" s="105"/>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47">
      <c r="A45" s="171"/>
      <c r="B45" s="105"/>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47">
      <c r="A46" s="371" t="s">
        <v>37</v>
      </c>
      <c r="B46" s="372"/>
      <c r="C46" s="372"/>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3"/>
    </row>
    <row r="47" spans="1:47">
      <c r="A47" s="64" t="s">
        <v>52</v>
      </c>
      <c r="B47" s="377" t="s">
        <v>1919</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9"/>
      <c r="AJ47" s="65" t="str">
        <f>AI19</f>
        <v>〇</v>
      </c>
    </row>
    <row r="48" spans="1:47">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row>
    <row r="49" spans="1:36">
      <c r="A49" s="371" t="s">
        <v>1923</v>
      </c>
      <c r="B49" s="372"/>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3"/>
    </row>
    <row r="50" spans="1:36" ht="21.95" customHeight="1">
      <c r="A50" s="383" t="s">
        <v>1924</v>
      </c>
      <c r="B50" s="384"/>
      <c r="C50" s="384"/>
      <c r="D50" s="384"/>
      <c r="E50" s="384"/>
      <c r="F50" s="384"/>
      <c r="G50" s="384"/>
      <c r="H50" s="384"/>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170" t="str">
        <f>AI26</f>
        <v>〇</v>
      </c>
    </row>
    <row r="51" spans="1:36" ht="21.95" customHeight="1">
      <c r="A51" s="383" t="s">
        <v>1926</v>
      </c>
      <c r="B51" s="384"/>
      <c r="C51" s="384"/>
      <c r="D51" s="384"/>
      <c r="E51" s="384"/>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170" t="str">
        <f>AI27</f>
        <v>〇</v>
      </c>
    </row>
    <row r="52" spans="1:36">
      <c r="A52" s="380" t="s">
        <v>53</v>
      </c>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2"/>
      <c r="AJ52" s="170" t="str">
        <f>AI28</f>
        <v>○</v>
      </c>
    </row>
    <row r="53" spans="1:36">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row>
    <row r="54" spans="1:36">
      <c r="A54" s="371" t="s">
        <v>1927</v>
      </c>
      <c r="B54" s="372"/>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3"/>
    </row>
    <row r="55" spans="1:36">
      <c r="A55" s="374" t="s">
        <v>54</v>
      </c>
      <c r="B55" s="375"/>
      <c r="C55" s="375"/>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6"/>
      <c r="AJ55" s="65" t="str">
        <f>AI33</f>
        <v>○</v>
      </c>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B95" s="63"/>
    </row>
    <row r="100" spans="53:53">
      <c r="BA100" t="b">
        <v>1</v>
      </c>
    </row>
  </sheetData>
  <sheetProtection algorithmName="SHA-512" hashValue="u39WH84btguOTBxS1k8mi8zQ0+0yDiHvz+Esg+Dr7wVfmmL3lX9W7wa7grjcxN31eJV7a+RVR/1UVu/yW0sQsw==" saltValue="iZlaJ2h2KlQEVLnJrovE8A==" spinCount="100000" sheet="1" autoFilter="0"/>
  <mergeCells count="64">
    <mergeCell ref="A54:AJ54"/>
    <mergeCell ref="A55:AI55"/>
    <mergeCell ref="A46:AJ46"/>
    <mergeCell ref="B47:AI47"/>
    <mergeCell ref="A49:AJ49"/>
    <mergeCell ref="A52:AI52"/>
    <mergeCell ref="A50:AI50"/>
    <mergeCell ref="A51:AI51"/>
    <mergeCell ref="A40:AI40"/>
    <mergeCell ref="AK33:AU33"/>
    <mergeCell ref="D35:AH35"/>
    <mergeCell ref="D37:E37"/>
    <mergeCell ref="G37:H37"/>
    <mergeCell ref="J37:K37"/>
    <mergeCell ref="N37:P37"/>
    <mergeCell ref="Q37:AH37"/>
    <mergeCell ref="A33:AH33"/>
    <mergeCell ref="N38:P38"/>
    <mergeCell ref="Q38:R38"/>
    <mergeCell ref="S38:W38"/>
    <mergeCell ref="X38:Y38"/>
    <mergeCell ref="Z38:AH38"/>
    <mergeCell ref="A22:AI22"/>
    <mergeCell ref="B28:AH28"/>
    <mergeCell ref="A29:AI29"/>
    <mergeCell ref="A31:AI31"/>
    <mergeCell ref="A24:AJ24"/>
    <mergeCell ref="B26:AH26"/>
    <mergeCell ref="B27:AH27"/>
    <mergeCell ref="A25:AJ25"/>
    <mergeCell ref="A21:Y21"/>
    <mergeCell ref="Z21:AF21"/>
    <mergeCell ref="AG21:AH21"/>
    <mergeCell ref="A19:Y19"/>
    <mergeCell ref="Z19:AF19"/>
    <mergeCell ref="AG19:AH19"/>
    <mergeCell ref="AK19:AU19"/>
    <mergeCell ref="A20:Y20"/>
    <mergeCell ref="Z20:AF20"/>
    <mergeCell ref="AG20:AH20"/>
    <mergeCell ref="A15:F15"/>
    <mergeCell ref="G15:AJ15"/>
    <mergeCell ref="A16:F16"/>
    <mergeCell ref="G16:J16"/>
    <mergeCell ref="K16:T16"/>
    <mergeCell ref="U16:X16"/>
    <mergeCell ref="Y16:AJ16"/>
    <mergeCell ref="A8:F10"/>
    <mergeCell ref="H8:L8"/>
    <mergeCell ref="G9:AJ9"/>
    <mergeCell ref="G10:AJ10"/>
    <mergeCell ref="A14:F14"/>
    <mergeCell ref="G14:AJ14"/>
    <mergeCell ref="A11:F13"/>
    <mergeCell ref="H11:L11"/>
    <mergeCell ref="G12:AJ12"/>
    <mergeCell ref="G13:AJ13"/>
    <mergeCell ref="A7:F7"/>
    <mergeCell ref="G7:AJ7"/>
    <mergeCell ref="AC1:AE1"/>
    <mergeCell ref="AF1:AJ1"/>
    <mergeCell ref="A3:AJ3"/>
    <mergeCell ref="A6:F6"/>
    <mergeCell ref="G6:AJ6"/>
  </mergeCells>
  <phoneticPr fontId="5"/>
  <conditionalFormatting sqref="A24:AJ24 A25 A26:B27 AI26:AJ27 A28:AI28 A29:AJ31">
    <cfRule type="expression" dxfId="4" priority="6">
      <formula>AND($Z$20=0, $G$7&lt;&gt;"")</formula>
    </cfRule>
  </conditionalFormatting>
  <conditionalFormatting sqref="A49:AJ49 A50:A51 AJ50:AJ51 A52:AJ52">
    <cfRule type="expression" dxfId="3" priority="5">
      <formula>AND($G$7&lt;&gt;"", $Z$20=0)</formula>
    </cfRule>
  </conditionalFormatting>
  <conditionalFormatting sqref="B28">
    <cfRule type="expression" dxfId="2" priority="21">
      <formula>AND($BA$46=0, $H$7&lt;&gt;"")</formula>
    </cfRule>
  </conditionalFormatting>
  <conditionalFormatting sqref="AK19:AU19">
    <cfRule type="expression" dxfId="1" priority="7">
      <formula>$AI$19=""</formula>
    </cfRule>
  </conditionalFormatting>
  <conditionalFormatting sqref="AK33:AU33">
    <cfRule type="expression" dxfId="0" priority="4">
      <formula>$AI$33=""</formula>
    </cfRule>
  </conditionalFormatting>
  <dataValidations count="2">
    <dataValidation imeMode="halfAlpha" allowBlank="1" showInputMessage="1" showErrorMessage="1" sqref="N18:U18 Z17:AJ18 K16 AJ22 K17:U17 D37:E37 A16 G37:H37 K18 J37:K37 K32:R32" xr:uid="{9FD94FE9-CC53-4108-88C8-22F51F5AB8A7}"/>
    <dataValidation imeMode="hiragana" allowBlank="1" showInputMessage="1" showErrorMessage="1" sqref="S38" xr:uid="{F03A70C0-7A6F-4148-8688-8382A4E3D089}"/>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32</xdr:row>
                    <xdr:rowOff>0</xdr:rowOff>
                  </from>
                  <to>
                    <xdr:col>2</xdr:col>
                    <xdr:colOff>19050</xdr:colOff>
                    <xdr:row>34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B35 A26:A28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岡山県</v>
      </c>
    </row>
    <row r="2" spans="1:22" ht="21" customHeight="1" thickBot="1">
      <c r="A2" s="82"/>
      <c r="B2" s="110"/>
      <c r="C2" s="113"/>
      <c r="D2" s="110"/>
      <c r="E2" s="110"/>
      <c r="F2" s="110"/>
      <c r="G2" s="82"/>
      <c r="H2" s="103"/>
      <c r="I2" s="114"/>
      <c r="J2" s="114"/>
    </row>
    <row r="3" spans="1:22" ht="35.1" customHeight="1" thickBot="1">
      <c r="A3" s="392" t="s">
        <v>6</v>
      </c>
      <c r="B3" s="393"/>
      <c r="C3" s="394" t="str">
        <f>IF(基本情報入力シート!M23="","",基本情報入力シート!M23)</f>
        <v>岡山県</v>
      </c>
      <c r="D3" s="395"/>
      <c r="E3" s="395"/>
      <c r="F3" s="396"/>
      <c r="G3" s="82"/>
      <c r="H3" s="103"/>
      <c r="I3" s="391" t="s">
        <v>1920</v>
      </c>
      <c r="J3" s="391"/>
      <c r="K3" s="125"/>
      <c r="L3" s="124"/>
      <c r="M3" s="124"/>
      <c r="N3" s="124"/>
      <c r="O3" s="124"/>
      <c r="P3" s="124"/>
      <c r="Q3" s="124"/>
      <c r="R3" s="124"/>
      <c r="S3" s="124"/>
      <c r="T3" s="124"/>
      <c r="U3" s="124"/>
      <c r="V3" s="124"/>
    </row>
    <row r="4" spans="1:22" ht="45" customHeight="1" thickBot="1">
      <c r="A4" s="115"/>
      <c r="B4" s="115"/>
      <c r="C4" s="116"/>
      <c r="D4" s="117"/>
      <c r="E4" s="117"/>
      <c r="F4" s="117"/>
      <c r="G4" s="114"/>
      <c r="H4" s="118"/>
      <c r="I4" s="391"/>
      <c r="J4" s="391"/>
      <c r="K4" s="125"/>
      <c r="L4" s="124"/>
      <c r="M4" s="124"/>
      <c r="N4" s="124"/>
      <c r="O4" s="124"/>
      <c r="P4" s="124"/>
      <c r="Q4" s="124"/>
      <c r="R4" s="124"/>
      <c r="S4" s="124"/>
      <c r="T4" s="124"/>
      <c r="U4" s="124"/>
      <c r="V4" s="124"/>
    </row>
    <row r="5" spans="1:22" ht="24.95" customHeight="1">
      <c r="A5" s="407" t="s">
        <v>56</v>
      </c>
      <c r="B5" s="408"/>
      <c r="C5" s="408"/>
      <c r="D5" s="408"/>
      <c r="E5" s="409"/>
      <c r="F5" s="413">
        <f>IF(C3="",0,IF(J1="","提出先未選択",SUMIF(D:D,J1,I:I)))</f>
        <v>89800</v>
      </c>
      <c r="G5" s="114"/>
      <c r="H5" s="118"/>
      <c r="I5" s="391"/>
      <c r="J5" s="391"/>
      <c r="K5" s="125"/>
      <c r="L5" s="124"/>
      <c r="M5" s="124"/>
      <c r="N5" s="124"/>
      <c r="O5" s="124"/>
      <c r="P5" s="124"/>
      <c r="Q5" s="124"/>
      <c r="R5" s="124"/>
      <c r="S5" s="124"/>
      <c r="T5" s="124"/>
      <c r="U5" s="124"/>
      <c r="V5" s="124"/>
    </row>
    <row r="6" spans="1:22" ht="24.95" customHeight="1" thickBot="1">
      <c r="A6" s="410"/>
      <c r="B6" s="411"/>
      <c r="C6" s="411"/>
      <c r="D6" s="411"/>
      <c r="E6" s="412"/>
      <c r="F6" s="414"/>
      <c r="G6" s="114"/>
      <c r="H6" s="118"/>
      <c r="I6" s="391"/>
      <c r="J6" s="391"/>
    </row>
    <row r="7" spans="1:22" ht="21" customHeight="1" thickBot="1">
      <c r="A7" s="82"/>
      <c r="B7" s="82"/>
      <c r="C7" s="109"/>
      <c r="D7" s="82"/>
      <c r="E7" s="82"/>
      <c r="F7" s="82"/>
      <c r="G7" s="82"/>
      <c r="H7" s="103"/>
      <c r="I7" s="119"/>
      <c r="J7" s="82"/>
    </row>
    <row r="8" spans="1:22" ht="42.75" customHeight="1">
      <c r="A8" s="397"/>
      <c r="B8" s="400" t="s">
        <v>57</v>
      </c>
      <c r="C8" s="400" t="s">
        <v>26</v>
      </c>
      <c r="D8" s="403" t="s">
        <v>27</v>
      </c>
      <c r="E8" s="403"/>
      <c r="F8" s="404" t="s">
        <v>58</v>
      </c>
      <c r="G8" s="404" t="s">
        <v>29</v>
      </c>
      <c r="H8" s="415" t="s">
        <v>59</v>
      </c>
      <c r="I8" s="385" t="s">
        <v>60</v>
      </c>
      <c r="J8" s="386"/>
    </row>
    <row r="9" spans="1:22" ht="39" customHeight="1">
      <c r="A9" s="398"/>
      <c r="B9" s="401"/>
      <c r="C9" s="401"/>
      <c r="D9" s="392"/>
      <c r="E9" s="392"/>
      <c r="F9" s="405"/>
      <c r="G9" s="405"/>
      <c r="H9" s="416"/>
      <c r="I9" s="387"/>
      <c r="J9" s="388"/>
    </row>
    <row r="10" spans="1:22" ht="57.75" customHeight="1" thickBot="1">
      <c r="A10" s="399"/>
      <c r="B10" s="402"/>
      <c r="C10" s="402"/>
      <c r="D10" s="126" t="s">
        <v>31</v>
      </c>
      <c r="E10" s="126" t="s">
        <v>32</v>
      </c>
      <c r="F10" s="406"/>
      <c r="G10" s="406"/>
      <c r="H10" s="417"/>
      <c r="I10" s="389"/>
      <c r="J10" s="390"/>
    </row>
    <row r="11" spans="1:22" ht="36.75" customHeight="1">
      <c r="A11" s="67">
        <v>1</v>
      </c>
      <c r="B11" s="68" t="str">
        <f>IF(基本情報入力シート!C43="","",基本情報入力シート!C43)</f>
        <v>3300000000</v>
      </c>
      <c r="C11" s="69" t="str">
        <f>IF(基本情報入力シート!M43="","",基本情報入力シート!M43)</f>
        <v>岡山市</v>
      </c>
      <c r="D11" s="69" t="str">
        <f>IF(基本情報入力シート!R43="","",基本情報入力シート!R43)</f>
        <v>岡山県</v>
      </c>
      <c r="E11" s="69" t="str">
        <f>IF(基本情報入力シート!W43="","",基本情報入力シート!W43)</f>
        <v>岡山市</v>
      </c>
      <c r="F11" s="69" t="str">
        <f>IF(基本情報入力シート!X43="","",基本情報入力シート!X43)</f>
        <v>居宅介護おかやま</v>
      </c>
      <c r="G11" s="69" t="str">
        <f>IF(基本情報入力シート!Y43="","",基本情報入力シート!Y43)</f>
        <v>居宅介護</v>
      </c>
      <c r="H11" s="163" t="str">
        <f>IF(基本情報入力シート!Z43="","",基本情報入力シート!Z43)</f>
        <v>11</v>
      </c>
      <c r="I11" s="420">
        <v>20300</v>
      </c>
      <c r="J11" s="421"/>
    </row>
    <row r="12" spans="1:22" ht="36.75" customHeight="1">
      <c r="A12" s="70">
        <f>A11+1</f>
        <v>2</v>
      </c>
      <c r="B12" s="71" t="str">
        <f>IF(基本情報入力シート!C44="","",基本情報入力シート!C44)</f>
        <v>3300000001</v>
      </c>
      <c r="C12" s="72" t="str">
        <f>IF(基本情報入力シート!M44="","",基本情報入力シート!M44)</f>
        <v>倉敷市</v>
      </c>
      <c r="D12" s="72" t="str">
        <f>IF(基本情報入力シート!R44="","",基本情報入力シート!R44)</f>
        <v>岡山県</v>
      </c>
      <c r="E12" s="72" t="str">
        <f>IF(基本情報入力シート!W44="","",基本情報入力シート!W44)</f>
        <v>倉敷市</v>
      </c>
      <c r="F12" s="72" t="str">
        <f>IF(基本情報入力シート!X44="","",基本情報入力シート!X44)</f>
        <v>生活介護おかやま</v>
      </c>
      <c r="G12" s="72" t="str">
        <f>IF(基本情報入力シート!Y44="","",基本情報入力シート!Y44)</f>
        <v>生活介護</v>
      </c>
      <c r="H12" s="164" t="str">
        <f>IF(基本情報入力シート!Z44="","",基本情報入力シート!Z44)</f>
        <v>22</v>
      </c>
      <c r="I12" s="418">
        <v>11100</v>
      </c>
      <c r="J12" s="419"/>
    </row>
    <row r="13" spans="1:22" ht="36.75" customHeight="1">
      <c r="A13" s="70">
        <f t="shared" ref="A13:A76" si="0">A12+1</f>
        <v>3</v>
      </c>
      <c r="B13" s="71" t="str">
        <f>IF(基本情報入力シート!C45="","",基本情報入力シート!C45)</f>
        <v>3300000002</v>
      </c>
      <c r="C13" s="72" t="str">
        <f>IF(基本情報入力シート!M45="","",基本情報入力シート!M45)</f>
        <v>岡山県</v>
      </c>
      <c r="D13" s="72" t="str">
        <f>IF(基本情報入力シート!R45="","",基本情報入力シート!R45)</f>
        <v>岡山県</v>
      </c>
      <c r="E13" s="72" t="str">
        <f>IF(基本情報入力シート!W45="","",基本情報入力シート!W45)</f>
        <v>津山市</v>
      </c>
      <c r="F13" s="72" t="str">
        <f>IF(基本情報入力シート!X45="","",基本情報入力シート!X45)</f>
        <v>就労継続支援Ａ型おかやま</v>
      </c>
      <c r="G13" s="72" t="str">
        <f>IF(基本情報入力シート!Y45="","",基本情報入力シート!Y45)</f>
        <v>就労継続支援Ａ型</v>
      </c>
      <c r="H13" s="164" t="str">
        <f>IF(基本情報入力シート!Z45="","",基本情報入力シート!Z45)</f>
        <v>45</v>
      </c>
      <c r="I13" s="418">
        <v>11400</v>
      </c>
      <c r="J13" s="419"/>
    </row>
    <row r="14" spans="1:22" ht="36.75" customHeight="1">
      <c r="A14" s="70">
        <f t="shared" si="0"/>
        <v>4</v>
      </c>
      <c r="B14" s="71" t="str">
        <f>IF(基本情報入力シート!C46="","",基本情報入力シート!C46)</f>
        <v>3300000003</v>
      </c>
      <c r="C14" s="72" t="str">
        <f>IF(基本情報入力シート!M46="","",基本情報入力シート!M46)</f>
        <v>岡山県</v>
      </c>
      <c r="D14" s="72" t="str">
        <f>IF(基本情報入力シート!R46="","",基本情報入力シート!R46)</f>
        <v>岡山県</v>
      </c>
      <c r="E14" s="72" t="str">
        <f>IF(基本情報入力シート!W46="","",基本情報入力シート!W46)</f>
        <v>玉野市</v>
      </c>
      <c r="F14" s="72" t="str">
        <f>IF(基本情報入力シート!X46="","",基本情報入力シート!X46)</f>
        <v>計画相談支援おかやま</v>
      </c>
      <c r="G14" s="72" t="str">
        <f>IF(基本情報入力シート!Y46="","",基本情報入力シート!Y46)</f>
        <v>計画相談支援</v>
      </c>
      <c r="H14" s="164" t="str">
        <f>IF(基本情報入力シート!Z46="","",基本情報入力シート!Z46)</f>
        <v>52</v>
      </c>
      <c r="I14" s="418">
        <v>47000</v>
      </c>
      <c r="J14" s="419"/>
    </row>
    <row r="15" spans="1:22" ht="36.75" customHeight="1">
      <c r="A15" s="70">
        <f t="shared" si="0"/>
        <v>5</v>
      </c>
      <c r="B15" s="71" t="str">
        <f>IF(基本情報入力シート!C47="","",基本情報入力シート!C47)</f>
        <v/>
      </c>
      <c r="C15" s="72" t="str">
        <f>IF(基本情報入力シート!M47="","",基本情報入力シート!M47)</f>
        <v/>
      </c>
      <c r="D15" s="72" t="str">
        <f>IF(基本情報入力シート!R47="","",基本情報入力シート!R47)</f>
        <v/>
      </c>
      <c r="E15" s="72" t="str">
        <f>IF(基本情報入力シート!W47="","",基本情報入力シート!W47)</f>
        <v/>
      </c>
      <c r="F15" s="72" t="str">
        <f>IF(基本情報入力シート!X47="","",基本情報入力シート!X47)</f>
        <v/>
      </c>
      <c r="G15" s="72" t="str">
        <f>IF(基本情報入力シート!Y47="","",基本情報入力シート!Y47)</f>
        <v/>
      </c>
      <c r="H15" s="164" t="str">
        <f>IF(基本情報入力シート!Z47="","",基本情報入力シート!Z47)</f>
        <v/>
      </c>
      <c r="I15" s="418"/>
      <c r="J15" s="419"/>
    </row>
    <row r="16" spans="1:22" ht="36.75" customHeight="1">
      <c r="A16" s="70">
        <f t="shared" si="0"/>
        <v>6</v>
      </c>
      <c r="B16" s="71" t="str">
        <f>IF(基本情報入力シート!C48="","",基本情報入力シート!C48)</f>
        <v/>
      </c>
      <c r="C16" s="72" t="str">
        <f>IF(基本情報入力シート!M48="","",基本情報入力シート!M48)</f>
        <v/>
      </c>
      <c r="D16" s="72" t="str">
        <f>IF(基本情報入力シート!R48="","",基本情報入力シート!R48)</f>
        <v/>
      </c>
      <c r="E16" s="72" t="str">
        <f>IF(基本情報入力シート!W48="","",基本情報入力シート!W48)</f>
        <v/>
      </c>
      <c r="F16" s="72" t="str">
        <f>IF(基本情報入力シート!X48="","",基本情報入力シート!X48)</f>
        <v/>
      </c>
      <c r="G16" s="72" t="str">
        <f>IF(基本情報入力シート!Y48="","",基本情報入力シート!Y48)</f>
        <v/>
      </c>
      <c r="H16" s="164" t="str">
        <f>IF(基本情報入力シート!Z48="","",基本情報入力シート!Z48)</f>
        <v/>
      </c>
      <c r="I16" s="418"/>
      <c r="J16" s="419"/>
    </row>
    <row r="17" spans="1:10" ht="36.75" customHeight="1">
      <c r="A17" s="70">
        <f t="shared" si="0"/>
        <v>7</v>
      </c>
      <c r="B17" s="71" t="str">
        <f>IF(基本情報入力シート!C49="","",基本情報入力シート!C49)</f>
        <v/>
      </c>
      <c r="C17" s="72" t="str">
        <f>IF(基本情報入力シート!M49="","",基本情報入力シート!M49)</f>
        <v/>
      </c>
      <c r="D17" s="72" t="str">
        <f>IF(基本情報入力シート!R49="","",基本情報入力シート!R49)</f>
        <v/>
      </c>
      <c r="E17" s="72" t="str">
        <f>IF(基本情報入力シート!W49="","",基本情報入力シート!W49)</f>
        <v/>
      </c>
      <c r="F17" s="72" t="str">
        <f>IF(基本情報入力シート!X49="","",基本情報入力シート!X49)</f>
        <v/>
      </c>
      <c r="G17" s="72" t="str">
        <f>IF(基本情報入力シート!Y49="","",基本情報入力シート!Y49)</f>
        <v/>
      </c>
      <c r="H17" s="164" t="str">
        <f>IF(基本情報入力シート!Z49="","",基本情報入力シート!Z49)</f>
        <v/>
      </c>
      <c r="I17" s="418"/>
      <c r="J17" s="419"/>
    </row>
    <row r="18" spans="1:10" ht="36.75" customHeight="1">
      <c r="A18" s="70">
        <f t="shared" si="0"/>
        <v>8</v>
      </c>
      <c r="B18" s="71" t="str">
        <f>IF(基本情報入力シート!C50="","",基本情報入力シート!C50)</f>
        <v/>
      </c>
      <c r="C18" s="72" t="str">
        <f>IF(基本情報入力シート!M50="","",基本情報入力シート!M50)</f>
        <v/>
      </c>
      <c r="D18" s="72" t="str">
        <f>IF(基本情報入力シート!R50="","",基本情報入力シート!R50)</f>
        <v/>
      </c>
      <c r="E18" s="72" t="str">
        <f>IF(基本情報入力シート!W50="","",基本情報入力シート!W50)</f>
        <v/>
      </c>
      <c r="F18" s="72" t="str">
        <f>IF(基本情報入力シート!X50="","",基本情報入力シート!X50)</f>
        <v/>
      </c>
      <c r="G18" s="72" t="str">
        <f>IF(基本情報入力シート!Y50="","",基本情報入力シート!Y50)</f>
        <v/>
      </c>
      <c r="H18" s="164" t="str">
        <f>IF(基本情報入力シート!Z50="","",基本情報入力シート!Z50)</f>
        <v/>
      </c>
      <c r="I18" s="418"/>
      <c r="J18" s="419"/>
    </row>
    <row r="19" spans="1:10" ht="36.75" customHeight="1">
      <c r="A19" s="70">
        <f t="shared" si="0"/>
        <v>9</v>
      </c>
      <c r="B19" s="71" t="str">
        <f>IF(基本情報入力シート!C51="","",基本情報入力シート!C51)</f>
        <v/>
      </c>
      <c r="C19" s="72" t="str">
        <f>IF(基本情報入力シート!M51="","",基本情報入力シート!M51)</f>
        <v/>
      </c>
      <c r="D19" s="72" t="str">
        <f>IF(基本情報入力シート!R51="","",基本情報入力シート!R51)</f>
        <v/>
      </c>
      <c r="E19" s="72" t="str">
        <f>IF(基本情報入力シート!W51="","",基本情報入力シート!W51)</f>
        <v/>
      </c>
      <c r="F19" s="72" t="str">
        <f>IF(基本情報入力シート!X51="","",基本情報入力シート!X51)</f>
        <v/>
      </c>
      <c r="G19" s="72" t="str">
        <f>IF(基本情報入力シート!Y51="","",基本情報入力シート!Y51)</f>
        <v/>
      </c>
      <c r="H19" s="164" t="str">
        <f>IF(基本情報入力シート!Z51="","",基本情報入力シート!Z51)</f>
        <v/>
      </c>
      <c r="I19" s="418"/>
      <c r="J19" s="419"/>
    </row>
    <row r="20" spans="1:10" ht="36.75" customHeight="1">
      <c r="A20" s="70">
        <f t="shared" si="0"/>
        <v>10</v>
      </c>
      <c r="B20" s="71" t="str">
        <f>IF(基本情報入力シート!C52="","",基本情報入力シート!C52)</f>
        <v/>
      </c>
      <c r="C20" s="72" t="str">
        <f>IF(基本情報入力シート!M52="","",基本情報入力シート!M52)</f>
        <v/>
      </c>
      <c r="D20" s="72" t="str">
        <f>IF(基本情報入力シート!R52="","",基本情報入力シート!R52)</f>
        <v/>
      </c>
      <c r="E20" s="72" t="str">
        <f>IF(基本情報入力シート!W52="","",基本情報入力シート!W52)</f>
        <v/>
      </c>
      <c r="F20" s="72" t="str">
        <f>IF(基本情報入力シート!X52="","",基本情報入力シート!X52)</f>
        <v/>
      </c>
      <c r="G20" s="72" t="str">
        <f>IF(基本情報入力シート!Y52="","",基本情報入力シート!Y52)</f>
        <v/>
      </c>
      <c r="H20" s="164" t="str">
        <f>IF(基本情報入力シート!Z52="","",基本情報入力シート!Z52)</f>
        <v/>
      </c>
      <c r="I20" s="418"/>
      <c r="J20" s="419"/>
    </row>
    <row r="21" spans="1:10" ht="36.75" customHeight="1">
      <c r="A21" s="70">
        <f t="shared" si="0"/>
        <v>11</v>
      </c>
      <c r="B21" s="71" t="str">
        <f>IF(基本情報入力シート!C53="","",基本情報入力シート!C53)</f>
        <v/>
      </c>
      <c r="C21" s="72" t="str">
        <f>IF(基本情報入力シート!M53="","",基本情報入力シート!M53)</f>
        <v/>
      </c>
      <c r="D21" s="72" t="str">
        <f>IF(基本情報入力シート!R53="","",基本情報入力シート!R53)</f>
        <v/>
      </c>
      <c r="E21" s="72" t="str">
        <f>IF(基本情報入力シート!W53="","",基本情報入力シート!W53)</f>
        <v/>
      </c>
      <c r="F21" s="72" t="str">
        <f>IF(基本情報入力シート!X53="","",基本情報入力シート!X53)</f>
        <v/>
      </c>
      <c r="G21" s="72" t="str">
        <f>IF(基本情報入力シート!Y53="","",基本情報入力シート!Y53)</f>
        <v/>
      </c>
      <c r="H21" s="164" t="str">
        <f>IF(基本情報入力シート!Z53="","",基本情報入力シート!Z53)</f>
        <v/>
      </c>
      <c r="I21" s="418"/>
      <c r="J21" s="419"/>
    </row>
    <row r="22" spans="1:10" ht="36.75" customHeight="1">
      <c r="A22" s="70">
        <f t="shared" si="0"/>
        <v>12</v>
      </c>
      <c r="B22" s="71" t="str">
        <f>IF(基本情報入力シート!C54="","",基本情報入力シート!C54)</f>
        <v/>
      </c>
      <c r="C22" s="72" t="str">
        <f>IF(基本情報入力シート!M54="","",基本情報入力シート!M54)</f>
        <v/>
      </c>
      <c r="D22" s="72" t="str">
        <f>IF(基本情報入力シート!R54="","",基本情報入力シート!R54)</f>
        <v/>
      </c>
      <c r="E22" s="72" t="str">
        <f>IF(基本情報入力シート!W54="","",基本情報入力シート!W54)</f>
        <v/>
      </c>
      <c r="F22" s="72" t="str">
        <f>IF(基本情報入力シート!X54="","",基本情報入力シート!X54)</f>
        <v/>
      </c>
      <c r="G22" s="72" t="str">
        <f>IF(基本情報入力シート!Y54="","",基本情報入力シート!Y54)</f>
        <v/>
      </c>
      <c r="H22" s="164" t="str">
        <f>IF(基本情報入力シート!Z54="","",基本情報入力シート!Z54)</f>
        <v/>
      </c>
      <c r="I22" s="418"/>
      <c r="J22" s="419"/>
    </row>
    <row r="23" spans="1:10" ht="36.75" customHeight="1">
      <c r="A23" s="70">
        <f t="shared" si="0"/>
        <v>13</v>
      </c>
      <c r="B23" s="71" t="str">
        <f>IF(基本情報入力シート!C55="","",基本情報入力シート!C55)</f>
        <v/>
      </c>
      <c r="C23" s="72" t="str">
        <f>IF(基本情報入力シート!M55="","",基本情報入力シート!M55)</f>
        <v/>
      </c>
      <c r="D23" s="72" t="str">
        <f>IF(基本情報入力シート!R55="","",基本情報入力シート!R55)</f>
        <v/>
      </c>
      <c r="E23" s="72" t="str">
        <f>IF(基本情報入力シート!W55="","",基本情報入力シート!W55)</f>
        <v/>
      </c>
      <c r="F23" s="72" t="str">
        <f>IF(基本情報入力シート!X55="","",基本情報入力シート!X55)</f>
        <v/>
      </c>
      <c r="G23" s="72" t="str">
        <f>IF(基本情報入力シート!Y55="","",基本情報入力シート!Y55)</f>
        <v/>
      </c>
      <c r="H23" s="164" t="str">
        <f>IF(基本情報入力シート!Z55="","",基本情報入力シート!Z55)</f>
        <v/>
      </c>
      <c r="I23" s="418"/>
      <c r="J23" s="419"/>
    </row>
    <row r="24" spans="1:10" ht="36.75" customHeight="1">
      <c r="A24" s="70">
        <f t="shared" si="0"/>
        <v>14</v>
      </c>
      <c r="B24" s="71" t="str">
        <f>IF(基本情報入力シート!C56="","",基本情報入力シート!C56)</f>
        <v/>
      </c>
      <c r="C24" s="72" t="str">
        <f>IF(基本情報入力シート!M56="","",基本情報入力シート!M56)</f>
        <v/>
      </c>
      <c r="D24" s="72" t="str">
        <f>IF(基本情報入力シート!R56="","",基本情報入力シート!R56)</f>
        <v/>
      </c>
      <c r="E24" s="72" t="str">
        <f>IF(基本情報入力シート!W56="","",基本情報入力シート!W56)</f>
        <v/>
      </c>
      <c r="F24" s="72" t="str">
        <f>IF(基本情報入力シート!X56="","",基本情報入力シート!X56)</f>
        <v/>
      </c>
      <c r="G24" s="72" t="str">
        <f>IF(基本情報入力シート!Y56="","",基本情報入力シート!Y56)</f>
        <v/>
      </c>
      <c r="H24" s="164" t="str">
        <f>IF(基本情報入力シート!Z56="","",基本情報入力シート!Z56)</f>
        <v/>
      </c>
      <c r="I24" s="418"/>
      <c r="J24" s="419"/>
    </row>
    <row r="25" spans="1:10" ht="36.75" customHeight="1">
      <c r="A25" s="70">
        <f t="shared" si="0"/>
        <v>15</v>
      </c>
      <c r="B25" s="71" t="str">
        <f>IF(基本情報入力シート!C57="","",基本情報入力シート!C57)</f>
        <v/>
      </c>
      <c r="C25" s="72" t="str">
        <f>IF(基本情報入力シート!M57="","",基本情報入力シート!M57)</f>
        <v/>
      </c>
      <c r="D25" s="72" t="str">
        <f>IF(基本情報入力シート!R57="","",基本情報入力シート!R57)</f>
        <v/>
      </c>
      <c r="E25" s="72" t="str">
        <f>IF(基本情報入力シート!W57="","",基本情報入力シート!W57)</f>
        <v/>
      </c>
      <c r="F25" s="72" t="str">
        <f>IF(基本情報入力シート!X57="","",基本情報入力シート!X57)</f>
        <v/>
      </c>
      <c r="G25" s="72" t="str">
        <f>IF(基本情報入力シート!Y57="","",基本情報入力シート!Y57)</f>
        <v/>
      </c>
      <c r="H25" s="164" t="str">
        <f>IF(基本情報入力シート!Z57="","",基本情報入力シート!Z57)</f>
        <v/>
      </c>
      <c r="I25" s="418"/>
      <c r="J25" s="419"/>
    </row>
    <row r="26" spans="1:10" ht="36.75" customHeight="1">
      <c r="A26" s="70">
        <f t="shared" si="0"/>
        <v>16</v>
      </c>
      <c r="B26" s="71" t="str">
        <f>IF(基本情報入力シート!C58="","",基本情報入力シート!C58)</f>
        <v/>
      </c>
      <c r="C26" s="72" t="str">
        <f>IF(基本情報入力シート!M58="","",基本情報入力シート!M58)</f>
        <v/>
      </c>
      <c r="D26" s="72" t="str">
        <f>IF(基本情報入力シート!R58="","",基本情報入力シート!R58)</f>
        <v/>
      </c>
      <c r="E26" s="72" t="str">
        <f>IF(基本情報入力シート!W58="","",基本情報入力シート!W58)</f>
        <v/>
      </c>
      <c r="F26" s="72" t="str">
        <f>IF(基本情報入力シート!X58="","",基本情報入力シート!X58)</f>
        <v/>
      </c>
      <c r="G26" s="72" t="str">
        <f>IF(基本情報入力シート!Y58="","",基本情報入力シート!Y58)</f>
        <v/>
      </c>
      <c r="H26" s="164" t="str">
        <f>IF(基本情報入力シート!Z58="","",基本情報入力シート!Z58)</f>
        <v/>
      </c>
      <c r="I26" s="418"/>
      <c r="J26" s="419"/>
    </row>
    <row r="27" spans="1:10" ht="36.75" customHeight="1">
      <c r="A27" s="70">
        <f t="shared" si="0"/>
        <v>17</v>
      </c>
      <c r="B27" s="71" t="str">
        <f>IF(基本情報入力シート!C59="","",基本情報入力シート!C59)</f>
        <v/>
      </c>
      <c r="C27" s="72" t="str">
        <f>IF(基本情報入力シート!M59="","",基本情報入力シート!M59)</f>
        <v/>
      </c>
      <c r="D27" s="72" t="str">
        <f>IF(基本情報入力シート!R59="","",基本情報入力シート!R59)</f>
        <v/>
      </c>
      <c r="E27" s="72" t="str">
        <f>IF(基本情報入力シート!W59="","",基本情報入力シート!W59)</f>
        <v/>
      </c>
      <c r="F27" s="72" t="str">
        <f>IF(基本情報入力シート!X59="","",基本情報入力シート!X59)</f>
        <v/>
      </c>
      <c r="G27" s="72" t="str">
        <f>IF(基本情報入力シート!Y59="","",基本情報入力シート!Y59)</f>
        <v/>
      </c>
      <c r="H27" s="164" t="str">
        <f>IF(基本情報入力シート!Z59="","",基本情報入力シート!Z59)</f>
        <v/>
      </c>
      <c r="I27" s="418"/>
      <c r="J27" s="419"/>
    </row>
    <row r="28" spans="1:10" ht="36.75" customHeight="1">
      <c r="A28" s="70">
        <f t="shared" si="0"/>
        <v>18</v>
      </c>
      <c r="B28" s="71" t="str">
        <f>IF(基本情報入力シート!C60="","",基本情報入力シート!C60)</f>
        <v/>
      </c>
      <c r="C28" s="72" t="str">
        <f>IF(基本情報入力シート!M60="","",基本情報入力シート!M60)</f>
        <v/>
      </c>
      <c r="D28" s="72" t="str">
        <f>IF(基本情報入力シート!R60="","",基本情報入力シート!R60)</f>
        <v/>
      </c>
      <c r="E28" s="72" t="str">
        <f>IF(基本情報入力シート!W60="","",基本情報入力シート!W60)</f>
        <v/>
      </c>
      <c r="F28" s="72" t="str">
        <f>IF(基本情報入力シート!X60="","",基本情報入力シート!X60)</f>
        <v/>
      </c>
      <c r="G28" s="72" t="str">
        <f>IF(基本情報入力シート!Y60="","",基本情報入力シート!Y60)</f>
        <v/>
      </c>
      <c r="H28" s="164" t="str">
        <f>IF(基本情報入力シート!Z60="","",基本情報入力シート!Z60)</f>
        <v/>
      </c>
      <c r="I28" s="418"/>
      <c r="J28" s="419"/>
    </row>
    <row r="29" spans="1:10" ht="36.75" customHeight="1">
      <c r="A29" s="70">
        <f t="shared" si="0"/>
        <v>19</v>
      </c>
      <c r="B29" s="71" t="str">
        <f>IF(基本情報入力シート!C61="","",基本情報入力シート!C61)</f>
        <v/>
      </c>
      <c r="C29" s="72" t="str">
        <f>IF(基本情報入力シート!M61="","",基本情報入力シート!M61)</f>
        <v/>
      </c>
      <c r="D29" s="72" t="str">
        <f>IF(基本情報入力シート!R61="","",基本情報入力シート!R61)</f>
        <v/>
      </c>
      <c r="E29" s="72" t="str">
        <f>IF(基本情報入力シート!W61="","",基本情報入力シート!W61)</f>
        <v/>
      </c>
      <c r="F29" s="72" t="str">
        <f>IF(基本情報入力シート!X61="","",基本情報入力シート!X61)</f>
        <v/>
      </c>
      <c r="G29" s="72" t="str">
        <f>IF(基本情報入力シート!Y61="","",基本情報入力シート!Y61)</f>
        <v/>
      </c>
      <c r="H29" s="164" t="str">
        <f>IF(基本情報入力シート!Z61="","",基本情報入力シート!Z61)</f>
        <v/>
      </c>
      <c r="I29" s="418"/>
      <c r="J29" s="419"/>
    </row>
    <row r="30" spans="1:10" ht="36.75" customHeight="1">
      <c r="A30" s="70">
        <f t="shared" si="0"/>
        <v>20</v>
      </c>
      <c r="B30" s="71" t="str">
        <f>IF(基本情報入力シート!C62="","",基本情報入力シート!C62)</f>
        <v/>
      </c>
      <c r="C30" s="72" t="str">
        <f>IF(基本情報入力シート!M62="","",基本情報入力シート!M62)</f>
        <v/>
      </c>
      <c r="D30" s="72" t="str">
        <f>IF(基本情報入力シート!R62="","",基本情報入力シート!R62)</f>
        <v/>
      </c>
      <c r="E30" s="72" t="str">
        <f>IF(基本情報入力シート!W62="","",基本情報入力シート!W62)</f>
        <v/>
      </c>
      <c r="F30" s="72" t="str">
        <f>IF(基本情報入力シート!X62="","",基本情報入力シート!X62)</f>
        <v/>
      </c>
      <c r="G30" s="72" t="str">
        <f>IF(基本情報入力シート!Y62="","",基本情報入力シート!Y62)</f>
        <v/>
      </c>
      <c r="H30" s="164" t="str">
        <f>IF(基本情報入力シート!Z62="","",基本情報入力シート!Z62)</f>
        <v/>
      </c>
      <c r="I30" s="418"/>
      <c r="J30" s="419"/>
    </row>
    <row r="31" spans="1:10" ht="36.75" customHeight="1">
      <c r="A31" s="70">
        <f t="shared" si="0"/>
        <v>21</v>
      </c>
      <c r="B31" s="71" t="str">
        <f>IF(基本情報入力シート!C63="","",基本情報入力シート!C63)</f>
        <v/>
      </c>
      <c r="C31" s="72" t="str">
        <f>IF(基本情報入力シート!M63="","",基本情報入力シート!M63)</f>
        <v/>
      </c>
      <c r="D31" s="72" t="str">
        <f>IF(基本情報入力シート!R63="","",基本情報入力シート!R63)</f>
        <v/>
      </c>
      <c r="E31" s="72" t="str">
        <f>IF(基本情報入力シート!W63="","",基本情報入力シート!W63)</f>
        <v/>
      </c>
      <c r="F31" s="72" t="str">
        <f>IF(基本情報入力シート!X63="","",基本情報入力シート!X63)</f>
        <v/>
      </c>
      <c r="G31" s="72" t="str">
        <f>IF(基本情報入力シート!Y63="","",基本情報入力シート!Y63)</f>
        <v/>
      </c>
      <c r="H31" s="164" t="str">
        <f>IF(基本情報入力シート!Z63="","",基本情報入力シート!Z63)</f>
        <v/>
      </c>
      <c r="I31" s="418"/>
      <c r="J31" s="419"/>
    </row>
    <row r="32" spans="1:10" ht="36.75" customHeight="1">
      <c r="A32" s="70">
        <f t="shared" si="0"/>
        <v>22</v>
      </c>
      <c r="B32" s="71" t="str">
        <f>IF(基本情報入力シート!C64="","",基本情報入力シート!C64)</f>
        <v/>
      </c>
      <c r="C32" s="72" t="str">
        <f>IF(基本情報入力シート!M64="","",基本情報入力シート!M64)</f>
        <v/>
      </c>
      <c r="D32" s="72" t="str">
        <f>IF(基本情報入力シート!R64="","",基本情報入力シート!R64)</f>
        <v/>
      </c>
      <c r="E32" s="72" t="str">
        <f>IF(基本情報入力シート!W64="","",基本情報入力シート!W64)</f>
        <v/>
      </c>
      <c r="F32" s="72" t="str">
        <f>IF(基本情報入力シート!X64="","",基本情報入力シート!X64)</f>
        <v/>
      </c>
      <c r="G32" s="72" t="str">
        <f>IF(基本情報入力シート!Y64="","",基本情報入力シート!Y64)</f>
        <v/>
      </c>
      <c r="H32" s="164" t="str">
        <f>IF(基本情報入力シート!Z64="","",基本情報入力シート!Z64)</f>
        <v/>
      </c>
      <c r="I32" s="418"/>
      <c r="J32" s="419"/>
    </row>
    <row r="33" spans="1:10" ht="36.75" customHeight="1">
      <c r="A33" s="70">
        <f t="shared" si="0"/>
        <v>23</v>
      </c>
      <c r="B33" s="71" t="str">
        <f>IF(基本情報入力シート!C65="","",基本情報入力シート!C65)</f>
        <v/>
      </c>
      <c r="C33" s="72" t="str">
        <f>IF(基本情報入力シート!M65="","",基本情報入力シート!M65)</f>
        <v/>
      </c>
      <c r="D33" s="72" t="str">
        <f>IF(基本情報入力シート!R65="","",基本情報入力シート!R65)</f>
        <v/>
      </c>
      <c r="E33" s="72" t="str">
        <f>IF(基本情報入力シート!W65="","",基本情報入力シート!W65)</f>
        <v/>
      </c>
      <c r="F33" s="72" t="str">
        <f>IF(基本情報入力シート!X65="","",基本情報入力シート!X65)</f>
        <v/>
      </c>
      <c r="G33" s="72" t="str">
        <f>IF(基本情報入力シート!Y65="","",基本情報入力シート!Y65)</f>
        <v/>
      </c>
      <c r="H33" s="164" t="str">
        <f>IF(基本情報入力シート!Z65="","",基本情報入力シート!Z65)</f>
        <v/>
      </c>
      <c r="I33" s="418"/>
      <c r="J33" s="419"/>
    </row>
    <row r="34" spans="1:10" ht="36.75" customHeight="1">
      <c r="A34" s="70">
        <f t="shared" si="0"/>
        <v>24</v>
      </c>
      <c r="B34" s="71" t="str">
        <f>IF(基本情報入力シート!C66="","",基本情報入力シート!C66)</f>
        <v/>
      </c>
      <c r="C34" s="72" t="str">
        <f>IF(基本情報入力シート!M66="","",基本情報入力シート!M66)</f>
        <v/>
      </c>
      <c r="D34" s="72" t="str">
        <f>IF(基本情報入力シート!R66="","",基本情報入力シート!R66)</f>
        <v/>
      </c>
      <c r="E34" s="72" t="str">
        <f>IF(基本情報入力シート!W66="","",基本情報入力シート!W66)</f>
        <v/>
      </c>
      <c r="F34" s="72" t="str">
        <f>IF(基本情報入力シート!X66="","",基本情報入力シート!X66)</f>
        <v/>
      </c>
      <c r="G34" s="72" t="str">
        <f>IF(基本情報入力シート!Y66="","",基本情報入力シート!Y66)</f>
        <v/>
      </c>
      <c r="H34" s="164" t="str">
        <f>IF(基本情報入力シート!Z66="","",基本情報入力シート!Z66)</f>
        <v/>
      </c>
      <c r="I34" s="418"/>
      <c r="J34" s="419"/>
    </row>
    <row r="35" spans="1:10" ht="36.75" customHeight="1">
      <c r="A35" s="70">
        <f t="shared" si="0"/>
        <v>25</v>
      </c>
      <c r="B35" s="71" t="str">
        <f>IF(基本情報入力シート!C67="","",基本情報入力シート!C67)</f>
        <v/>
      </c>
      <c r="C35" s="72" t="str">
        <f>IF(基本情報入力シート!M67="","",基本情報入力シート!M67)</f>
        <v/>
      </c>
      <c r="D35" s="72" t="str">
        <f>IF(基本情報入力シート!R67="","",基本情報入力シート!R67)</f>
        <v/>
      </c>
      <c r="E35" s="72" t="str">
        <f>IF(基本情報入力シート!W67="","",基本情報入力シート!W67)</f>
        <v/>
      </c>
      <c r="F35" s="72" t="str">
        <f>IF(基本情報入力シート!X67="","",基本情報入力シート!X67)</f>
        <v/>
      </c>
      <c r="G35" s="72" t="str">
        <f>IF(基本情報入力シート!Y67="","",基本情報入力シート!Y67)</f>
        <v/>
      </c>
      <c r="H35" s="164" t="str">
        <f>IF(基本情報入力シート!Z67="","",基本情報入力シート!Z67)</f>
        <v/>
      </c>
      <c r="I35" s="418"/>
      <c r="J35" s="419"/>
    </row>
    <row r="36" spans="1:10" ht="36.75" customHeight="1">
      <c r="A36" s="70">
        <f t="shared" si="0"/>
        <v>26</v>
      </c>
      <c r="B36" s="71" t="str">
        <f>IF(基本情報入力シート!C68="","",基本情報入力シート!C68)</f>
        <v/>
      </c>
      <c r="C36" s="72" t="str">
        <f>IF(基本情報入力シート!M68="","",基本情報入力シート!M68)</f>
        <v/>
      </c>
      <c r="D36" s="72" t="str">
        <f>IF(基本情報入力シート!R68="","",基本情報入力シート!R68)</f>
        <v/>
      </c>
      <c r="E36" s="72" t="str">
        <f>IF(基本情報入力シート!W68="","",基本情報入力シート!W68)</f>
        <v/>
      </c>
      <c r="F36" s="72" t="str">
        <f>IF(基本情報入力シート!X68="","",基本情報入力シート!X68)</f>
        <v/>
      </c>
      <c r="G36" s="72" t="str">
        <f>IF(基本情報入力シート!Y68="","",基本情報入力シート!Y68)</f>
        <v/>
      </c>
      <c r="H36" s="164" t="str">
        <f>IF(基本情報入力シート!Z68="","",基本情報入力シート!Z68)</f>
        <v/>
      </c>
      <c r="I36" s="418"/>
      <c r="J36" s="419"/>
    </row>
    <row r="37" spans="1:10" ht="36.75" customHeight="1">
      <c r="A37" s="70">
        <f t="shared" si="0"/>
        <v>27</v>
      </c>
      <c r="B37" s="71" t="str">
        <f>IF(基本情報入力シート!C69="","",基本情報入力シート!C69)</f>
        <v/>
      </c>
      <c r="C37" s="72" t="str">
        <f>IF(基本情報入力シート!M69="","",基本情報入力シート!M69)</f>
        <v/>
      </c>
      <c r="D37" s="72" t="str">
        <f>IF(基本情報入力シート!R69="","",基本情報入力シート!R69)</f>
        <v/>
      </c>
      <c r="E37" s="72" t="str">
        <f>IF(基本情報入力シート!W69="","",基本情報入力シート!W69)</f>
        <v/>
      </c>
      <c r="F37" s="72" t="str">
        <f>IF(基本情報入力シート!X69="","",基本情報入力シート!X69)</f>
        <v/>
      </c>
      <c r="G37" s="72" t="str">
        <f>IF(基本情報入力シート!Y69="","",基本情報入力シート!Y69)</f>
        <v/>
      </c>
      <c r="H37" s="164" t="str">
        <f>IF(基本情報入力シート!Z69="","",基本情報入力シート!Z69)</f>
        <v/>
      </c>
      <c r="I37" s="418"/>
      <c r="J37" s="419"/>
    </row>
    <row r="38" spans="1:10" ht="36.75" customHeight="1">
      <c r="A38" s="70">
        <f t="shared" si="0"/>
        <v>28</v>
      </c>
      <c r="B38" s="71" t="str">
        <f>IF(基本情報入力シート!C70="","",基本情報入力シート!C70)</f>
        <v/>
      </c>
      <c r="C38" s="72" t="str">
        <f>IF(基本情報入力シート!M70="","",基本情報入力シート!M70)</f>
        <v/>
      </c>
      <c r="D38" s="72" t="str">
        <f>IF(基本情報入力シート!R70="","",基本情報入力シート!R70)</f>
        <v/>
      </c>
      <c r="E38" s="72" t="str">
        <f>IF(基本情報入力シート!W70="","",基本情報入力シート!W70)</f>
        <v/>
      </c>
      <c r="F38" s="72" t="str">
        <f>IF(基本情報入力シート!X70="","",基本情報入力シート!X70)</f>
        <v/>
      </c>
      <c r="G38" s="72" t="str">
        <f>IF(基本情報入力シート!Y70="","",基本情報入力シート!Y70)</f>
        <v/>
      </c>
      <c r="H38" s="164" t="str">
        <f>IF(基本情報入力シート!Z70="","",基本情報入力シート!Z70)</f>
        <v/>
      </c>
      <c r="I38" s="418"/>
      <c r="J38" s="419"/>
    </row>
    <row r="39" spans="1:10" ht="36.75" customHeight="1">
      <c r="A39" s="70">
        <f t="shared" si="0"/>
        <v>29</v>
      </c>
      <c r="B39" s="71" t="str">
        <f>IF(基本情報入力シート!C71="","",基本情報入力シート!C71)</f>
        <v/>
      </c>
      <c r="C39" s="72" t="str">
        <f>IF(基本情報入力シート!M71="","",基本情報入力シート!M71)</f>
        <v/>
      </c>
      <c r="D39" s="72" t="str">
        <f>IF(基本情報入力シート!R71="","",基本情報入力シート!R71)</f>
        <v/>
      </c>
      <c r="E39" s="72" t="str">
        <f>IF(基本情報入力シート!W71="","",基本情報入力シート!W71)</f>
        <v/>
      </c>
      <c r="F39" s="72" t="str">
        <f>IF(基本情報入力シート!X71="","",基本情報入力シート!X71)</f>
        <v/>
      </c>
      <c r="G39" s="72" t="str">
        <f>IF(基本情報入力シート!Y71="","",基本情報入力シート!Y71)</f>
        <v/>
      </c>
      <c r="H39" s="164" t="str">
        <f>IF(基本情報入力シート!Z71="","",基本情報入力シート!Z71)</f>
        <v/>
      </c>
      <c r="I39" s="418"/>
      <c r="J39" s="419"/>
    </row>
    <row r="40" spans="1:10" ht="36.75" customHeight="1">
      <c r="A40" s="70">
        <f t="shared" si="0"/>
        <v>30</v>
      </c>
      <c r="B40" s="71" t="str">
        <f>IF(基本情報入力シート!C72="","",基本情報入力シート!C72)</f>
        <v/>
      </c>
      <c r="C40" s="72" t="str">
        <f>IF(基本情報入力シート!M72="","",基本情報入力シート!M72)</f>
        <v/>
      </c>
      <c r="D40" s="72" t="str">
        <f>IF(基本情報入力シート!R72="","",基本情報入力シート!R72)</f>
        <v/>
      </c>
      <c r="E40" s="72" t="str">
        <f>IF(基本情報入力シート!W72="","",基本情報入力シート!W72)</f>
        <v/>
      </c>
      <c r="F40" s="72" t="str">
        <f>IF(基本情報入力シート!X72="","",基本情報入力シート!X72)</f>
        <v/>
      </c>
      <c r="G40" s="72" t="str">
        <f>IF(基本情報入力シート!Y72="","",基本情報入力シート!Y72)</f>
        <v/>
      </c>
      <c r="H40" s="164" t="str">
        <f>IF(基本情報入力シート!Z72="","",基本情報入力シート!Z72)</f>
        <v/>
      </c>
      <c r="I40" s="418"/>
      <c r="J40" s="419"/>
    </row>
    <row r="41" spans="1:10" ht="36.75" customHeight="1">
      <c r="A41" s="70">
        <f t="shared" si="0"/>
        <v>31</v>
      </c>
      <c r="B41" s="71" t="str">
        <f>IF(基本情報入力シート!C73="","",基本情報入力シート!C73)</f>
        <v/>
      </c>
      <c r="C41" s="72" t="str">
        <f>IF(基本情報入力シート!M73="","",基本情報入力シート!M73)</f>
        <v/>
      </c>
      <c r="D41" s="72" t="str">
        <f>IF(基本情報入力シート!R73="","",基本情報入力シート!R73)</f>
        <v/>
      </c>
      <c r="E41" s="72" t="str">
        <f>IF(基本情報入力シート!W73="","",基本情報入力シート!W73)</f>
        <v/>
      </c>
      <c r="F41" s="72" t="str">
        <f>IF(基本情報入力シート!X73="","",基本情報入力シート!X73)</f>
        <v/>
      </c>
      <c r="G41" s="72" t="str">
        <f>IF(基本情報入力シート!Y73="","",基本情報入力シート!Y73)</f>
        <v/>
      </c>
      <c r="H41" s="164" t="str">
        <f>IF(基本情報入力シート!Z73="","",基本情報入力シート!Z73)</f>
        <v/>
      </c>
      <c r="I41" s="418"/>
      <c r="J41" s="419"/>
    </row>
    <row r="42" spans="1:10" ht="36.75" customHeight="1">
      <c r="A42" s="70">
        <f t="shared" si="0"/>
        <v>32</v>
      </c>
      <c r="B42" s="71" t="str">
        <f>IF(基本情報入力シート!C74="","",基本情報入力シート!C74)</f>
        <v/>
      </c>
      <c r="C42" s="72" t="str">
        <f>IF(基本情報入力シート!M74="","",基本情報入力シート!M74)</f>
        <v/>
      </c>
      <c r="D42" s="72" t="str">
        <f>IF(基本情報入力シート!R74="","",基本情報入力シート!R74)</f>
        <v/>
      </c>
      <c r="E42" s="72" t="str">
        <f>IF(基本情報入力シート!W74="","",基本情報入力シート!W74)</f>
        <v/>
      </c>
      <c r="F42" s="72" t="str">
        <f>IF(基本情報入力シート!X74="","",基本情報入力シート!X74)</f>
        <v/>
      </c>
      <c r="G42" s="72" t="str">
        <f>IF(基本情報入力シート!Y74="","",基本情報入力シート!Y74)</f>
        <v/>
      </c>
      <c r="H42" s="164" t="str">
        <f>IF(基本情報入力シート!Z74="","",基本情報入力シート!Z74)</f>
        <v/>
      </c>
      <c r="I42" s="418"/>
      <c r="J42" s="419"/>
    </row>
    <row r="43" spans="1:10" ht="36.75" customHeight="1">
      <c r="A43" s="70">
        <f t="shared" si="0"/>
        <v>33</v>
      </c>
      <c r="B43" s="71" t="str">
        <f>IF(基本情報入力シート!C75="","",基本情報入力シート!C75)</f>
        <v/>
      </c>
      <c r="C43" s="72" t="str">
        <f>IF(基本情報入力シート!M75="","",基本情報入力シート!M75)</f>
        <v/>
      </c>
      <c r="D43" s="72" t="str">
        <f>IF(基本情報入力シート!R75="","",基本情報入力シート!R75)</f>
        <v/>
      </c>
      <c r="E43" s="72" t="str">
        <f>IF(基本情報入力シート!W75="","",基本情報入力シート!W75)</f>
        <v/>
      </c>
      <c r="F43" s="72" t="str">
        <f>IF(基本情報入力シート!X75="","",基本情報入力シート!X75)</f>
        <v/>
      </c>
      <c r="G43" s="72" t="str">
        <f>IF(基本情報入力シート!Y75="","",基本情報入力シート!Y75)</f>
        <v/>
      </c>
      <c r="H43" s="164" t="str">
        <f>IF(基本情報入力シート!Z75="","",基本情報入力シート!Z75)</f>
        <v/>
      </c>
      <c r="I43" s="418"/>
      <c r="J43" s="419"/>
    </row>
    <row r="44" spans="1:10" ht="36.75" customHeight="1">
      <c r="A44" s="70">
        <f t="shared" si="0"/>
        <v>34</v>
      </c>
      <c r="B44" s="71" t="str">
        <f>IF(基本情報入力シート!C76="","",基本情報入力シート!C76)</f>
        <v/>
      </c>
      <c r="C44" s="72" t="str">
        <f>IF(基本情報入力シート!M76="","",基本情報入力シート!M76)</f>
        <v/>
      </c>
      <c r="D44" s="72" t="str">
        <f>IF(基本情報入力シート!R76="","",基本情報入力シート!R76)</f>
        <v/>
      </c>
      <c r="E44" s="72" t="str">
        <f>IF(基本情報入力シート!W76="","",基本情報入力シート!W76)</f>
        <v/>
      </c>
      <c r="F44" s="72" t="str">
        <f>IF(基本情報入力シート!X76="","",基本情報入力シート!X76)</f>
        <v/>
      </c>
      <c r="G44" s="72" t="str">
        <f>IF(基本情報入力シート!Y76="","",基本情報入力シート!Y76)</f>
        <v/>
      </c>
      <c r="H44" s="164" t="str">
        <f>IF(基本情報入力シート!Z76="","",基本情報入力シート!Z76)</f>
        <v/>
      </c>
      <c r="I44" s="418"/>
      <c r="J44" s="419"/>
    </row>
    <row r="45" spans="1:10" ht="36.75" customHeight="1">
      <c r="A45" s="70">
        <f t="shared" si="0"/>
        <v>35</v>
      </c>
      <c r="B45" s="71" t="str">
        <f>IF(基本情報入力シート!C77="","",基本情報入力シート!C77)</f>
        <v/>
      </c>
      <c r="C45" s="72" t="str">
        <f>IF(基本情報入力シート!M77="","",基本情報入力シート!M77)</f>
        <v/>
      </c>
      <c r="D45" s="72" t="str">
        <f>IF(基本情報入力シート!R77="","",基本情報入力シート!R77)</f>
        <v/>
      </c>
      <c r="E45" s="72" t="str">
        <f>IF(基本情報入力シート!W77="","",基本情報入力シート!W77)</f>
        <v/>
      </c>
      <c r="F45" s="72" t="str">
        <f>IF(基本情報入力シート!X77="","",基本情報入力シート!X77)</f>
        <v/>
      </c>
      <c r="G45" s="72" t="str">
        <f>IF(基本情報入力シート!Y77="","",基本情報入力シート!Y77)</f>
        <v/>
      </c>
      <c r="H45" s="164" t="str">
        <f>IF(基本情報入力シート!Z77="","",基本情報入力シート!Z77)</f>
        <v/>
      </c>
      <c r="I45" s="418"/>
      <c r="J45" s="419"/>
    </row>
    <row r="46" spans="1:10" ht="36.75" customHeight="1">
      <c r="A46" s="70">
        <f t="shared" si="0"/>
        <v>36</v>
      </c>
      <c r="B46" s="71" t="str">
        <f>IF(基本情報入力シート!C78="","",基本情報入力シート!C78)</f>
        <v/>
      </c>
      <c r="C46" s="72" t="str">
        <f>IF(基本情報入力シート!M78="","",基本情報入力シート!M78)</f>
        <v/>
      </c>
      <c r="D46" s="72" t="str">
        <f>IF(基本情報入力シート!R78="","",基本情報入力シート!R78)</f>
        <v/>
      </c>
      <c r="E46" s="72" t="str">
        <f>IF(基本情報入力シート!W78="","",基本情報入力シート!W78)</f>
        <v/>
      </c>
      <c r="F46" s="72" t="str">
        <f>IF(基本情報入力シート!X78="","",基本情報入力シート!X78)</f>
        <v/>
      </c>
      <c r="G46" s="72" t="str">
        <f>IF(基本情報入力シート!Y78="","",基本情報入力シート!Y78)</f>
        <v/>
      </c>
      <c r="H46" s="164" t="str">
        <f>IF(基本情報入力シート!Z78="","",基本情報入力シート!Z78)</f>
        <v/>
      </c>
      <c r="I46" s="418"/>
      <c r="J46" s="419"/>
    </row>
    <row r="47" spans="1:10" ht="36.75" customHeight="1">
      <c r="A47" s="70">
        <f t="shared" si="0"/>
        <v>37</v>
      </c>
      <c r="B47" s="71" t="str">
        <f>IF(基本情報入力シート!C79="","",基本情報入力シート!C79)</f>
        <v/>
      </c>
      <c r="C47" s="72" t="str">
        <f>IF(基本情報入力シート!M79="","",基本情報入力シート!M79)</f>
        <v/>
      </c>
      <c r="D47" s="72" t="str">
        <f>IF(基本情報入力シート!R79="","",基本情報入力シート!R79)</f>
        <v/>
      </c>
      <c r="E47" s="72" t="str">
        <f>IF(基本情報入力シート!W79="","",基本情報入力シート!W79)</f>
        <v/>
      </c>
      <c r="F47" s="72" t="str">
        <f>IF(基本情報入力シート!X79="","",基本情報入力シート!X79)</f>
        <v/>
      </c>
      <c r="G47" s="72" t="str">
        <f>IF(基本情報入力シート!Y79="","",基本情報入力シート!Y79)</f>
        <v/>
      </c>
      <c r="H47" s="164" t="str">
        <f>IF(基本情報入力シート!Z79="","",基本情報入力シート!Z79)</f>
        <v/>
      </c>
      <c r="I47" s="418"/>
      <c r="J47" s="419"/>
    </row>
    <row r="48" spans="1:10" ht="36.75" customHeight="1">
      <c r="A48" s="70">
        <f t="shared" si="0"/>
        <v>38</v>
      </c>
      <c r="B48" s="71" t="str">
        <f>IF(基本情報入力シート!C80="","",基本情報入力シート!C80)</f>
        <v/>
      </c>
      <c r="C48" s="72" t="str">
        <f>IF(基本情報入力シート!M80="","",基本情報入力シート!M80)</f>
        <v/>
      </c>
      <c r="D48" s="72" t="str">
        <f>IF(基本情報入力シート!R80="","",基本情報入力シート!R80)</f>
        <v/>
      </c>
      <c r="E48" s="72" t="str">
        <f>IF(基本情報入力シート!W80="","",基本情報入力シート!W80)</f>
        <v/>
      </c>
      <c r="F48" s="72" t="str">
        <f>IF(基本情報入力シート!X80="","",基本情報入力シート!X80)</f>
        <v/>
      </c>
      <c r="G48" s="72" t="str">
        <f>IF(基本情報入力シート!Y80="","",基本情報入力シート!Y80)</f>
        <v/>
      </c>
      <c r="H48" s="164" t="str">
        <f>IF(基本情報入力シート!Z80="","",基本情報入力シート!Z80)</f>
        <v/>
      </c>
      <c r="I48" s="418"/>
      <c r="J48" s="419"/>
    </row>
    <row r="49" spans="1:10" ht="36.75" customHeight="1">
      <c r="A49" s="70">
        <f t="shared" si="0"/>
        <v>39</v>
      </c>
      <c r="B49" s="71" t="str">
        <f>IF(基本情報入力シート!C81="","",基本情報入力シート!C81)</f>
        <v/>
      </c>
      <c r="C49" s="72" t="str">
        <f>IF(基本情報入力シート!M81="","",基本情報入力シート!M81)</f>
        <v/>
      </c>
      <c r="D49" s="72" t="str">
        <f>IF(基本情報入力シート!R81="","",基本情報入力シート!R81)</f>
        <v/>
      </c>
      <c r="E49" s="72" t="str">
        <f>IF(基本情報入力シート!W81="","",基本情報入力シート!W81)</f>
        <v/>
      </c>
      <c r="F49" s="72" t="str">
        <f>IF(基本情報入力シート!X81="","",基本情報入力シート!X81)</f>
        <v/>
      </c>
      <c r="G49" s="72" t="str">
        <f>IF(基本情報入力シート!Y81="","",基本情報入力シート!Y81)</f>
        <v/>
      </c>
      <c r="H49" s="164" t="str">
        <f>IF(基本情報入力シート!Z81="","",基本情報入力シート!Z81)</f>
        <v/>
      </c>
      <c r="I49" s="418"/>
      <c r="J49" s="419"/>
    </row>
    <row r="50" spans="1:10" ht="36.75" customHeight="1">
      <c r="A50" s="70">
        <f t="shared" si="0"/>
        <v>40</v>
      </c>
      <c r="B50" s="71" t="str">
        <f>IF(基本情報入力シート!C82="","",基本情報入力シート!C82)</f>
        <v/>
      </c>
      <c r="C50" s="72" t="str">
        <f>IF(基本情報入力シート!M82="","",基本情報入力シート!M82)</f>
        <v/>
      </c>
      <c r="D50" s="72" t="str">
        <f>IF(基本情報入力シート!R82="","",基本情報入力シート!R82)</f>
        <v/>
      </c>
      <c r="E50" s="72" t="str">
        <f>IF(基本情報入力シート!W82="","",基本情報入力シート!W82)</f>
        <v/>
      </c>
      <c r="F50" s="72" t="str">
        <f>IF(基本情報入力シート!X82="","",基本情報入力シート!X82)</f>
        <v/>
      </c>
      <c r="G50" s="72" t="str">
        <f>IF(基本情報入力シート!Y82="","",基本情報入力シート!Y82)</f>
        <v/>
      </c>
      <c r="H50" s="164" t="str">
        <f>IF(基本情報入力シート!Z82="","",基本情報入力シート!Z82)</f>
        <v/>
      </c>
      <c r="I50" s="418"/>
      <c r="J50" s="419"/>
    </row>
    <row r="51" spans="1:10" ht="36.75" customHeight="1">
      <c r="A51" s="70">
        <f t="shared" si="0"/>
        <v>41</v>
      </c>
      <c r="B51" s="71" t="str">
        <f>IF(基本情報入力シート!C83="","",基本情報入力シート!C83)</f>
        <v/>
      </c>
      <c r="C51" s="72" t="str">
        <f>IF(基本情報入力シート!M83="","",基本情報入力シート!M83)</f>
        <v/>
      </c>
      <c r="D51" s="72" t="str">
        <f>IF(基本情報入力シート!R83="","",基本情報入力シート!R83)</f>
        <v/>
      </c>
      <c r="E51" s="72" t="str">
        <f>IF(基本情報入力シート!W83="","",基本情報入力シート!W83)</f>
        <v/>
      </c>
      <c r="F51" s="72" t="str">
        <f>IF(基本情報入力シート!X83="","",基本情報入力シート!X83)</f>
        <v/>
      </c>
      <c r="G51" s="72" t="str">
        <f>IF(基本情報入力シート!Y83="","",基本情報入力シート!Y83)</f>
        <v/>
      </c>
      <c r="H51" s="164" t="str">
        <f>IF(基本情報入力シート!Z83="","",基本情報入力シート!Z83)</f>
        <v/>
      </c>
      <c r="I51" s="418"/>
      <c r="J51" s="419"/>
    </row>
    <row r="52" spans="1:10" ht="36.75" customHeight="1">
      <c r="A52" s="70">
        <f t="shared" si="0"/>
        <v>42</v>
      </c>
      <c r="B52" s="71" t="str">
        <f>IF(基本情報入力シート!C84="","",基本情報入力シート!C84)</f>
        <v/>
      </c>
      <c r="C52" s="72" t="str">
        <f>IF(基本情報入力シート!M84="","",基本情報入力シート!M84)</f>
        <v/>
      </c>
      <c r="D52" s="72" t="str">
        <f>IF(基本情報入力シート!R84="","",基本情報入力シート!R84)</f>
        <v/>
      </c>
      <c r="E52" s="72" t="str">
        <f>IF(基本情報入力シート!W84="","",基本情報入力シート!W84)</f>
        <v/>
      </c>
      <c r="F52" s="72" t="str">
        <f>IF(基本情報入力シート!X84="","",基本情報入力シート!X84)</f>
        <v/>
      </c>
      <c r="G52" s="72" t="str">
        <f>IF(基本情報入力シート!Y84="","",基本情報入力シート!Y84)</f>
        <v/>
      </c>
      <c r="H52" s="164" t="str">
        <f>IF(基本情報入力シート!Z84="","",基本情報入力シート!Z84)</f>
        <v/>
      </c>
      <c r="I52" s="418"/>
      <c r="J52" s="419"/>
    </row>
    <row r="53" spans="1:10" ht="36.75" customHeight="1">
      <c r="A53" s="70">
        <f t="shared" si="0"/>
        <v>43</v>
      </c>
      <c r="B53" s="71" t="str">
        <f>IF(基本情報入力シート!C85="","",基本情報入力シート!C85)</f>
        <v/>
      </c>
      <c r="C53" s="72" t="str">
        <f>IF(基本情報入力シート!M85="","",基本情報入力シート!M85)</f>
        <v/>
      </c>
      <c r="D53" s="72" t="str">
        <f>IF(基本情報入力シート!R85="","",基本情報入力シート!R85)</f>
        <v/>
      </c>
      <c r="E53" s="72" t="str">
        <f>IF(基本情報入力シート!W85="","",基本情報入力シート!W85)</f>
        <v/>
      </c>
      <c r="F53" s="72" t="str">
        <f>IF(基本情報入力シート!X85="","",基本情報入力シート!X85)</f>
        <v/>
      </c>
      <c r="G53" s="72" t="str">
        <f>IF(基本情報入力シート!Y85="","",基本情報入力シート!Y85)</f>
        <v/>
      </c>
      <c r="H53" s="164" t="str">
        <f>IF(基本情報入力シート!Z85="","",基本情報入力シート!Z85)</f>
        <v/>
      </c>
      <c r="I53" s="418"/>
      <c r="J53" s="419"/>
    </row>
    <row r="54" spans="1:10" ht="36.75" customHeight="1">
      <c r="A54" s="70">
        <f t="shared" si="0"/>
        <v>44</v>
      </c>
      <c r="B54" s="71" t="str">
        <f>IF(基本情報入力シート!C86="","",基本情報入力シート!C86)</f>
        <v/>
      </c>
      <c r="C54" s="72" t="str">
        <f>IF(基本情報入力シート!M86="","",基本情報入力シート!M86)</f>
        <v/>
      </c>
      <c r="D54" s="72" t="str">
        <f>IF(基本情報入力シート!R86="","",基本情報入力シート!R86)</f>
        <v/>
      </c>
      <c r="E54" s="72" t="str">
        <f>IF(基本情報入力シート!W86="","",基本情報入力シート!W86)</f>
        <v/>
      </c>
      <c r="F54" s="72" t="str">
        <f>IF(基本情報入力シート!X86="","",基本情報入力シート!X86)</f>
        <v/>
      </c>
      <c r="G54" s="72" t="str">
        <f>IF(基本情報入力シート!Y86="","",基本情報入力シート!Y86)</f>
        <v/>
      </c>
      <c r="H54" s="164" t="str">
        <f>IF(基本情報入力シート!Z86="","",基本情報入力シート!Z86)</f>
        <v/>
      </c>
      <c r="I54" s="418"/>
      <c r="J54" s="419"/>
    </row>
    <row r="55" spans="1:10" ht="36.75" customHeight="1">
      <c r="A55" s="70">
        <f t="shared" si="0"/>
        <v>45</v>
      </c>
      <c r="B55" s="71" t="str">
        <f>IF(基本情報入力シート!C87="","",基本情報入力シート!C87)</f>
        <v/>
      </c>
      <c r="C55" s="72" t="str">
        <f>IF(基本情報入力シート!M87="","",基本情報入力シート!M87)</f>
        <v/>
      </c>
      <c r="D55" s="72" t="str">
        <f>IF(基本情報入力シート!R87="","",基本情報入力シート!R87)</f>
        <v/>
      </c>
      <c r="E55" s="72" t="str">
        <f>IF(基本情報入力シート!W87="","",基本情報入力シート!W87)</f>
        <v/>
      </c>
      <c r="F55" s="72" t="str">
        <f>IF(基本情報入力シート!X87="","",基本情報入力シート!X87)</f>
        <v/>
      </c>
      <c r="G55" s="72" t="str">
        <f>IF(基本情報入力シート!Y87="","",基本情報入力シート!Y87)</f>
        <v/>
      </c>
      <c r="H55" s="164" t="str">
        <f>IF(基本情報入力シート!Z87="","",基本情報入力シート!Z87)</f>
        <v/>
      </c>
      <c r="I55" s="418"/>
      <c r="J55" s="419"/>
    </row>
    <row r="56" spans="1:10" ht="36.75" customHeight="1">
      <c r="A56" s="70">
        <f t="shared" si="0"/>
        <v>46</v>
      </c>
      <c r="B56" s="71" t="str">
        <f>IF(基本情報入力シート!C88="","",基本情報入力シート!C88)</f>
        <v/>
      </c>
      <c r="C56" s="72" t="str">
        <f>IF(基本情報入力シート!M88="","",基本情報入力シート!M88)</f>
        <v/>
      </c>
      <c r="D56" s="72" t="str">
        <f>IF(基本情報入力シート!R88="","",基本情報入力シート!R88)</f>
        <v/>
      </c>
      <c r="E56" s="72" t="str">
        <f>IF(基本情報入力シート!W88="","",基本情報入力シート!W88)</f>
        <v/>
      </c>
      <c r="F56" s="72" t="str">
        <f>IF(基本情報入力シート!X88="","",基本情報入力シート!X88)</f>
        <v/>
      </c>
      <c r="G56" s="72" t="str">
        <f>IF(基本情報入力シート!Y88="","",基本情報入力シート!Y88)</f>
        <v/>
      </c>
      <c r="H56" s="164" t="str">
        <f>IF(基本情報入力シート!Z88="","",基本情報入力シート!Z88)</f>
        <v/>
      </c>
      <c r="I56" s="418"/>
      <c r="J56" s="419"/>
    </row>
    <row r="57" spans="1:10" ht="36.75" customHeight="1">
      <c r="A57" s="70">
        <f t="shared" si="0"/>
        <v>47</v>
      </c>
      <c r="B57" s="71" t="str">
        <f>IF(基本情報入力シート!C89="","",基本情報入力シート!C89)</f>
        <v/>
      </c>
      <c r="C57" s="72" t="str">
        <f>IF(基本情報入力シート!M89="","",基本情報入力シート!M89)</f>
        <v/>
      </c>
      <c r="D57" s="72" t="str">
        <f>IF(基本情報入力シート!R89="","",基本情報入力シート!R89)</f>
        <v/>
      </c>
      <c r="E57" s="72" t="str">
        <f>IF(基本情報入力シート!W89="","",基本情報入力シート!W89)</f>
        <v/>
      </c>
      <c r="F57" s="72" t="str">
        <f>IF(基本情報入力シート!X89="","",基本情報入力シート!X89)</f>
        <v/>
      </c>
      <c r="G57" s="72" t="str">
        <f>IF(基本情報入力シート!Y89="","",基本情報入力シート!Y89)</f>
        <v/>
      </c>
      <c r="H57" s="164" t="str">
        <f>IF(基本情報入力シート!Z89="","",基本情報入力シート!Z89)</f>
        <v/>
      </c>
      <c r="I57" s="418"/>
      <c r="J57" s="419"/>
    </row>
    <row r="58" spans="1:10" ht="36.75" customHeight="1">
      <c r="A58" s="70">
        <f t="shared" si="0"/>
        <v>48</v>
      </c>
      <c r="B58" s="71" t="str">
        <f>IF(基本情報入力シート!C90="","",基本情報入力シート!C90)</f>
        <v/>
      </c>
      <c r="C58" s="72" t="str">
        <f>IF(基本情報入力シート!M90="","",基本情報入力シート!M90)</f>
        <v/>
      </c>
      <c r="D58" s="72" t="str">
        <f>IF(基本情報入力シート!R90="","",基本情報入力シート!R90)</f>
        <v/>
      </c>
      <c r="E58" s="72" t="str">
        <f>IF(基本情報入力シート!W90="","",基本情報入力シート!W90)</f>
        <v/>
      </c>
      <c r="F58" s="72" t="str">
        <f>IF(基本情報入力シート!X90="","",基本情報入力シート!X90)</f>
        <v/>
      </c>
      <c r="G58" s="72" t="str">
        <f>IF(基本情報入力シート!Y90="","",基本情報入力シート!Y90)</f>
        <v/>
      </c>
      <c r="H58" s="164" t="str">
        <f>IF(基本情報入力シート!Z90="","",基本情報入力シート!Z90)</f>
        <v/>
      </c>
      <c r="I58" s="418"/>
      <c r="J58" s="419"/>
    </row>
    <row r="59" spans="1:10" ht="36.75" customHeight="1">
      <c r="A59" s="70">
        <f t="shared" si="0"/>
        <v>49</v>
      </c>
      <c r="B59" s="71" t="str">
        <f>IF(基本情報入力シート!C91="","",基本情報入力シート!C91)</f>
        <v/>
      </c>
      <c r="C59" s="72" t="str">
        <f>IF(基本情報入力シート!M91="","",基本情報入力シート!M91)</f>
        <v/>
      </c>
      <c r="D59" s="72" t="str">
        <f>IF(基本情報入力シート!R91="","",基本情報入力シート!R91)</f>
        <v/>
      </c>
      <c r="E59" s="72" t="str">
        <f>IF(基本情報入力シート!W91="","",基本情報入力シート!W91)</f>
        <v/>
      </c>
      <c r="F59" s="72" t="str">
        <f>IF(基本情報入力シート!X91="","",基本情報入力シート!X91)</f>
        <v/>
      </c>
      <c r="G59" s="72" t="str">
        <f>IF(基本情報入力シート!Y91="","",基本情報入力シート!Y91)</f>
        <v/>
      </c>
      <c r="H59" s="164" t="str">
        <f>IF(基本情報入力シート!Z91="","",基本情報入力シート!Z91)</f>
        <v/>
      </c>
      <c r="I59" s="418"/>
      <c r="J59" s="419"/>
    </row>
    <row r="60" spans="1:10" ht="36.75" customHeight="1">
      <c r="A60" s="70">
        <f t="shared" si="0"/>
        <v>50</v>
      </c>
      <c r="B60" s="71" t="str">
        <f>IF(基本情報入力シート!C92="","",基本情報入力シート!C92)</f>
        <v/>
      </c>
      <c r="C60" s="72" t="str">
        <f>IF(基本情報入力シート!M92="","",基本情報入力シート!M92)</f>
        <v/>
      </c>
      <c r="D60" s="72" t="str">
        <f>IF(基本情報入力シート!R92="","",基本情報入力シート!R92)</f>
        <v/>
      </c>
      <c r="E60" s="72" t="str">
        <f>IF(基本情報入力シート!W92="","",基本情報入力シート!W92)</f>
        <v/>
      </c>
      <c r="F60" s="72" t="str">
        <f>IF(基本情報入力シート!X92="","",基本情報入力シート!X92)</f>
        <v/>
      </c>
      <c r="G60" s="72" t="str">
        <f>IF(基本情報入力シート!Y92="","",基本情報入力シート!Y92)</f>
        <v/>
      </c>
      <c r="H60" s="164" t="str">
        <f>IF(基本情報入力シート!Z92="","",基本情報入力シート!Z92)</f>
        <v/>
      </c>
      <c r="I60" s="418"/>
      <c r="J60" s="419"/>
    </row>
    <row r="61" spans="1:10" ht="36.75" customHeight="1">
      <c r="A61" s="70">
        <f t="shared" si="0"/>
        <v>51</v>
      </c>
      <c r="B61" s="71" t="str">
        <f>IF(基本情報入力シート!C93="","",基本情報入力シート!C93)</f>
        <v/>
      </c>
      <c r="C61" s="72" t="str">
        <f>IF(基本情報入力シート!M93="","",基本情報入力シート!M93)</f>
        <v/>
      </c>
      <c r="D61" s="72" t="str">
        <f>IF(基本情報入力シート!R93="","",基本情報入力シート!R93)</f>
        <v/>
      </c>
      <c r="E61" s="72" t="str">
        <f>IF(基本情報入力シート!W93="","",基本情報入力シート!W93)</f>
        <v/>
      </c>
      <c r="F61" s="72" t="str">
        <f>IF(基本情報入力シート!X93="","",基本情報入力シート!X93)</f>
        <v/>
      </c>
      <c r="G61" s="72" t="str">
        <f>IF(基本情報入力シート!Y93="","",基本情報入力シート!Y93)</f>
        <v/>
      </c>
      <c r="H61" s="164" t="str">
        <f>IF(基本情報入力シート!Z93="","",基本情報入力シート!Z93)</f>
        <v/>
      </c>
      <c r="I61" s="418"/>
      <c r="J61" s="419"/>
    </row>
    <row r="62" spans="1:10" ht="36.75" customHeight="1">
      <c r="A62" s="70">
        <f t="shared" si="0"/>
        <v>52</v>
      </c>
      <c r="B62" s="71" t="str">
        <f>IF(基本情報入力シート!C94="","",基本情報入力シート!C94)</f>
        <v/>
      </c>
      <c r="C62" s="72" t="str">
        <f>IF(基本情報入力シート!M94="","",基本情報入力シート!M94)</f>
        <v/>
      </c>
      <c r="D62" s="72" t="str">
        <f>IF(基本情報入力シート!R94="","",基本情報入力シート!R94)</f>
        <v/>
      </c>
      <c r="E62" s="72" t="str">
        <f>IF(基本情報入力シート!W94="","",基本情報入力シート!W94)</f>
        <v/>
      </c>
      <c r="F62" s="72" t="str">
        <f>IF(基本情報入力シート!X94="","",基本情報入力シート!X94)</f>
        <v/>
      </c>
      <c r="G62" s="72" t="str">
        <f>IF(基本情報入力シート!Y94="","",基本情報入力シート!Y94)</f>
        <v/>
      </c>
      <c r="H62" s="164" t="str">
        <f>IF(基本情報入力シート!Z94="","",基本情報入力シート!Z94)</f>
        <v/>
      </c>
      <c r="I62" s="418"/>
      <c r="J62" s="419"/>
    </row>
    <row r="63" spans="1:10" ht="36.75" customHeight="1">
      <c r="A63" s="70">
        <f t="shared" si="0"/>
        <v>53</v>
      </c>
      <c r="B63" s="71" t="str">
        <f>IF(基本情報入力シート!C95="","",基本情報入力シート!C95)</f>
        <v/>
      </c>
      <c r="C63" s="72" t="str">
        <f>IF(基本情報入力シート!M95="","",基本情報入力シート!M95)</f>
        <v/>
      </c>
      <c r="D63" s="72" t="str">
        <f>IF(基本情報入力シート!R95="","",基本情報入力シート!R95)</f>
        <v/>
      </c>
      <c r="E63" s="72" t="str">
        <f>IF(基本情報入力シート!W95="","",基本情報入力シート!W95)</f>
        <v/>
      </c>
      <c r="F63" s="72" t="str">
        <f>IF(基本情報入力シート!X95="","",基本情報入力シート!X95)</f>
        <v/>
      </c>
      <c r="G63" s="72" t="str">
        <f>IF(基本情報入力シート!Y95="","",基本情報入力シート!Y95)</f>
        <v/>
      </c>
      <c r="H63" s="164" t="str">
        <f>IF(基本情報入力シート!Z95="","",基本情報入力シート!Z95)</f>
        <v/>
      </c>
      <c r="I63" s="418"/>
      <c r="J63" s="419"/>
    </row>
    <row r="64" spans="1:10" ht="36.75" customHeight="1">
      <c r="A64" s="70">
        <f t="shared" si="0"/>
        <v>54</v>
      </c>
      <c r="B64" s="71" t="str">
        <f>IF(基本情報入力シート!C96="","",基本情報入力シート!C96)</f>
        <v/>
      </c>
      <c r="C64" s="72" t="str">
        <f>IF(基本情報入力シート!M96="","",基本情報入力シート!M96)</f>
        <v/>
      </c>
      <c r="D64" s="72" t="str">
        <f>IF(基本情報入力シート!R96="","",基本情報入力シート!R96)</f>
        <v/>
      </c>
      <c r="E64" s="72" t="str">
        <f>IF(基本情報入力シート!W96="","",基本情報入力シート!W96)</f>
        <v/>
      </c>
      <c r="F64" s="72" t="str">
        <f>IF(基本情報入力シート!X96="","",基本情報入力シート!X96)</f>
        <v/>
      </c>
      <c r="G64" s="72" t="str">
        <f>IF(基本情報入力シート!Y96="","",基本情報入力シート!Y96)</f>
        <v/>
      </c>
      <c r="H64" s="164" t="str">
        <f>IF(基本情報入力シート!Z96="","",基本情報入力シート!Z96)</f>
        <v/>
      </c>
      <c r="I64" s="418"/>
      <c r="J64" s="419"/>
    </row>
    <row r="65" spans="1:10" ht="36.75" customHeight="1">
      <c r="A65" s="70">
        <f t="shared" si="0"/>
        <v>55</v>
      </c>
      <c r="B65" s="71" t="str">
        <f>IF(基本情報入力シート!C97="","",基本情報入力シート!C97)</f>
        <v/>
      </c>
      <c r="C65" s="72" t="str">
        <f>IF(基本情報入力シート!M97="","",基本情報入力シート!M97)</f>
        <v/>
      </c>
      <c r="D65" s="72" t="str">
        <f>IF(基本情報入力シート!R97="","",基本情報入力シート!R97)</f>
        <v/>
      </c>
      <c r="E65" s="72" t="str">
        <f>IF(基本情報入力シート!W97="","",基本情報入力シート!W97)</f>
        <v/>
      </c>
      <c r="F65" s="72" t="str">
        <f>IF(基本情報入力シート!X97="","",基本情報入力シート!X97)</f>
        <v/>
      </c>
      <c r="G65" s="72" t="str">
        <f>IF(基本情報入力シート!Y97="","",基本情報入力シート!Y97)</f>
        <v/>
      </c>
      <c r="H65" s="164" t="str">
        <f>IF(基本情報入力シート!Z97="","",基本情報入力シート!Z97)</f>
        <v/>
      </c>
      <c r="I65" s="418"/>
      <c r="J65" s="419"/>
    </row>
    <row r="66" spans="1:10" ht="36.75" customHeight="1">
      <c r="A66" s="70">
        <f t="shared" si="0"/>
        <v>56</v>
      </c>
      <c r="B66" s="71" t="str">
        <f>IF(基本情報入力シート!C98="","",基本情報入力シート!C98)</f>
        <v/>
      </c>
      <c r="C66" s="72" t="str">
        <f>IF(基本情報入力シート!M98="","",基本情報入力シート!M98)</f>
        <v/>
      </c>
      <c r="D66" s="72" t="str">
        <f>IF(基本情報入力シート!R98="","",基本情報入力シート!R98)</f>
        <v/>
      </c>
      <c r="E66" s="72" t="str">
        <f>IF(基本情報入力シート!W98="","",基本情報入力シート!W98)</f>
        <v/>
      </c>
      <c r="F66" s="72" t="str">
        <f>IF(基本情報入力シート!X98="","",基本情報入力シート!X98)</f>
        <v/>
      </c>
      <c r="G66" s="72" t="str">
        <f>IF(基本情報入力シート!Y98="","",基本情報入力シート!Y98)</f>
        <v/>
      </c>
      <c r="H66" s="164" t="str">
        <f>IF(基本情報入力シート!Z98="","",基本情報入力シート!Z98)</f>
        <v/>
      </c>
      <c r="I66" s="418"/>
      <c r="J66" s="419"/>
    </row>
    <row r="67" spans="1:10" ht="36.75" customHeight="1">
      <c r="A67" s="70">
        <f t="shared" si="0"/>
        <v>57</v>
      </c>
      <c r="B67" s="71" t="str">
        <f>IF(基本情報入力シート!C99="","",基本情報入力シート!C99)</f>
        <v/>
      </c>
      <c r="C67" s="72" t="str">
        <f>IF(基本情報入力シート!M99="","",基本情報入力シート!M99)</f>
        <v/>
      </c>
      <c r="D67" s="72" t="str">
        <f>IF(基本情報入力シート!R99="","",基本情報入力シート!R99)</f>
        <v/>
      </c>
      <c r="E67" s="72" t="str">
        <f>IF(基本情報入力シート!W99="","",基本情報入力シート!W99)</f>
        <v/>
      </c>
      <c r="F67" s="72" t="str">
        <f>IF(基本情報入力シート!X99="","",基本情報入力シート!X99)</f>
        <v/>
      </c>
      <c r="G67" s="72" t="str">
        <f>IF(基本情報入力シート!Y99="","",基本情報入力シート!Y99)</f>
        <v/>
      </c>
      <c r="H67" s="164" t="str">
        <f>IF(基本情報入力シート!Z99="","",基本情報入力シート!Z99)</f>
        <v/>
      </c>
      <c r="I67" s="418"/>
      <c r="J67" s="419"/>
    </row>
    <row r="68" spans="1:10" ht="36.75" customHeight="1">
      <c r="A68" s="70">
        <f t="shared" si="0"/>
        <v>58</v>
      </c>
      <c r="B68" s="71" t="str">
        <f>IF(基本情報入力シート!C100="","",基本情報入力シート!C100)</f>
        <v/>
      </c>
      <c r="C68" s="72" t="str">
        <f>IF(基本情報入力シート!M100="","",基本情報入力シート!M100)</f>
        <v/>
      </c>
      <c r="D68" s="72" t="str">
        <f>IF(基本情報入力シート!R100="","",基本情報入力シート!R100)</f>
        <v/>
      </c>
      <c r="E68" s="72" t="str">
        <f>IF(基本情報入力シート!W100="","",基本情報入力シート!W100)</f>
        <v/>
      </c>
      <c r="F68" s="72" t="str">
        <f>IF(基本情報入力シート!X100="","",基本情報入力シート!X100)</f>
        <v/>
      </c>
      <c r="G68" s="72" t="str">
        <f>IF(基本情報入力シート!Y100="","",基本情報入力シート!Y100)</f>
        <v/>
      </c>
      <c r="H68" s="164" t="str">
        <f>IF(基本情報入力シート!Z100="","",基本情報入力シート!Z100)</f>
        <v/>
      </c>
      <c r="I68" s="418"/>
      <c r="J68" s="419"/>
    </row>
    <row r="69" spans="1:10" ht="36.75" customHeight="1">
      <c r="A69" s="70">
        <f t="shared" si="0"/>
        <v>59</v>
      </c>
      <c r="B69" s="71" t="str">
        <f>IF(基本情報入力シート!C101="","",基本情報入力シート!C101)</f>
        <v/>
      </c>
      <c r="C69" s="72" t="str">
        <f>IF(基本情報入力シート!M101="","",基本情報入力シート!M101)</f>
        <v/>
      </c>
      <c r="D69" s="72" t="str">
        <f>IF(基本情報入力シート!R101="","",基本情報入力シート!R101)</f>
        <v/>
      </c>
      <c r="E69" s="72" t="str">
        <f>IF(基本情報入力シート!W101="","",基本情報入力シート!W101)</f>
        <v/>
      </c>
      <c r="F69" s="72" t="str">
        <f>IF(基本情報入力シート!X101="","",基本情報入力シート!X101)</f>
        <v/>
      </c>
      <c r="G69" s="72" t="str">
        <f>IF(基本情報入力シート!Y101="","",基本情報入力シート!Y101)</f>
        <v/>
      </c>
      <c r="H69" s="164" t="str">
        <f>IF(基本情報入力シート!Z101="","",基本情報入力シート!Z101)</f>
        <v/>
      </c>
      <c r="I69" s="418"/>
      <c r="J69" s="419"/>
    </row>
    <row r="70" spans="1:10" ht="36.75" customHeight="1">
      <c r="A70" s="70">
        <f t="shared" si="0"/>
        <v>60</v>
      </c>
      <c r="B70" s="71" t="str">
        <f>IF(基本情報入力シート!C102="","",基本情報入力シート!C102)</f>
        <v/>
      </c>
      <c r="C70" s="72" t="str">
        <f>IF(基本情報入力シート!M102="","",基本情報入力シート!M102)</f>
        <v/>
      </c>
      <c r="D70" s="72" t="str">
        <f>IF(基本情報入力シート!R102="","",基本情報入力シート!R102)</f>
        <v/>
      </c>
      <c r="E70" s="72" t="str">
        <f>IF(基本情報入力シート!W102="","",基本情報入力シート!W102)</f>
        <v/>
      </c>
      <c r="F70" s="72" t="str">
        <f>IF(基本情報入力シート!X102="","",基本情報入力シート!X102)</f>
        <v/>
      </c>
      <c r="G70" s="72" t="str">
        <f>IF(基本情報入力シート!Y102="","",基本情報入力シート!Y102)</f>
        <v/>
      </c>
      <c r="H70" s="164" t="str">
        <f>IF(基本情報入力シート!Z102="","",基本情報入力シート!Z102)</f>
        <v/>
      </c>
      <c r="I70" s="418"/>
      <c r="J70" s="419"/>
    </row>
    <row r="71" spans="1:10" ht="36.75" customHeight="1">
      <c r="A71" s="70">
        <f t="shared" si="0"/>
        <v>61</v>
      </c>
      <c r="B71" s="71" t="str">
        <f>IF(基本情報入力シート!C103="","",基本情報入力シート!C103)</f>
        <v/>
      </c>
      <c r="C71" s="72" t="str">
        <f>IF(基本情報入力シート!M103="","",基本情報入力シート!M103)</f>
        <v/>
      </c>
      <c r="D71" s="72" t="str">
        <f>IF(基本情報入力シート!R103="","",基本情報入力シート!R103)</f>
        <v/>
      </c>
      <c r="E71" s="72" t="str">
        <f>IF(基本情報入力シート!W103="","",基本情報入力シート!W103)</f>
        <v/>
      </c>
      <c r="F71" s="72" t="str">
        <f>IF(基本情報入力シート!X103="","",基本情報入力シート!X103)</f>
        <v/>
      </c>
      <c r="G71" s="72" t="str">
        <f>IF(基本情報入力シート!Y103="","",基本情報入力シート!Y103)</f>
        <v/>
      </c>
      <c r="H71" s="164" t="str">
        <f>IF(基本情報入力シート!Z103="","",基本情報入力シート!Z103)</f>
        <v/>
      </c>
      <c r="I71" s="418"/>
      <c r="J71" s="419"/>
    </row>
    <row r="72" spans="1:10" ht="36.75" customHeight="1">
      <c r="A72" s="70">
        <f t="shared" si="0"/>
        <v>62</v>
      </c>
      <c r="B72" s="71" t="str">
        <f>IF(基本情報入力シート!C104="","",基本情報入力シート!C104)</f>
        <v/>
      </c>
      <c r="C72" s="72" t="str">
        <f>IF(基本情報入力シート!M104="","",基本情報入力シート!M104)</f>
        <v/>
      </c>
      <c r="D72" s="72" t="str">
        <f>IF(基本情報入力シート!R104="","",基本情報入力シート!R104)</f>
        <v/>
      </c>
      <c r="E72" s="72" t="str">
        <f>IF(基本情報入力シート!W104="","",基本情報入力シート!W104)</f>
        <v/>
      </c>
      <c r="F72" s="72" t="str">
        <f>IF(基本情報入力シート!X104="","",基本情報入力シート!X104)</f>
        <v/>
      </c>
      <c r="G72" s="72" t="str">
        <f>IF(基本情報入力シート!Y104="","",基本情報入力シート!Y104)</f>
        <v/>
      </c>
      <c r="H72" s="164" t="str">
        <f>IF(基本情報入力シート!Z104="","",基本情報入力シート!Z104)</f>
        <v/>
      </c>
      <c r="I72" s="418"/>
      <c r="J72" s="419"/>
    </row>
    <row r="73" spans="1:10" ht="36.75" customHeight="1">
      <c r="A73" s="70">
        <f t="shared" si="0"/>
        <v>63</v>
      </c>
      <c r="B73" s="71" t="str">
        <f>IF(基本情報入力シート!C105="","",基本情報入力シート!C105)</f>
        <v/>
      </c>
      <c r="C73" s="72" t="str">
        <f>IF(基本情報入力シート!M105="","",基本情報入力シート!M105)</f>
        <v/>
      </c>
      <c r="D73" s="72" t="str">
        <f>IF(基本情報入力シート!R105="","",基本情報入力シート!R105)</f>
        <v/>
      </c>
      <c r="E73" s="72" t="str">
        <f>IF(基本情報入力シート!W105="","",基本情報入力シート!W105)</f>
        <v/>
      </c>
      <c r="F73" s="72" t="str">
        <f>IF(基本情報入力シート!X105="","",基本情報入力シート!X105)</f>
        <v/>
      </c>
      <c r="G73" s="72" t="str">
        <f>IF(基本情報入力シート!Y105="","",基本情報入力シート!Y105)</f>
        <v/>
      </c>
      <c r="H73" s="164" t="str">
        <f>IF(基本情報入力シート!Z105="","",基本情報入力シート!Z105)</f>
        <v/>
      </c>
      <c r="I73" s="418"/>
      <c r="J73" s="419"/>
    </row>
    <row r="74" spans="1:10" ht="36.75" customHeight="1">
      <c r="A74" s="70">
        <f t="shared" si="0"/>
        <v>64</v>
      </c>
      <c r="B74" s="71" t="str">
        <f>IF(基本情報入力シート!C106="","",基本情報入力シート!C106)</f>
        <v/>
      </c>
      <c r="C74" s="72" t="str">
        <f>IF(基本情報入力シート!M106="","",基本情報入力シート!M106)</f>
        <v/>
      </c>
      <c r="D74" s="72" t="str">
        <f>IF(基本情報入力シート!R106="","",基本情報入力シート!R106)</f>
        <v/>
      </c>
      <c r="E74" s="72" t="str">
        <f>IF(基本情報入力シート!W106="","",基本情報入力シート!W106)</f>
        <v/>
      </c>
      <c r="F74" s="72" t="str">
        <f>IF(基本情報入力シート!X106="","",基本情報入力シート!X106)</f>
        <v/>
      </c>
      <c r="G74" s="72" t="str">
        <f>IF(基本情報入力シート!Y106="","",基本情報入力シート!Y106)</f>
        <v/>
      </c>
      <c r="H74" s="164" t="str">
        <f>IF(基本情報入力シート!Z106="","",基本情報入力シート!Z106)</f>
        <v/>
      </c>
      <c r="I74" s="418"/>
      <c r="J74" s="419"/>
    </row>
    <row r="75" spans="1:10" ht="36.75" customHeight="1">
      <c r="A75" s="70">
        <f t="shared" si="0"/>
        <v>65</v>
      </c>
      <c r="B75" s="71" t="str">
        <f>IF(基本情報入力シート!C107="","",基本情報入力シート!C107)</f>
        <v/>
      </c>
      <c r="C75" s="72" t="str">
        <f>IF(基本情報入力シート!M107="","",基本情報入力シート!M107)</f>
        <v/>
      </c>
      <c r="D75" s="72" t="str">
        <f>IF(基本情報入力シート!R107="","",基本情報入力シート!R107)</f>
        <v/>
      </c>
      <c r="E75" s="72" t="str">
        <f>IF(基本情報入力シート!W107="","",基本情報入力シート!W107)</f>
        <v/>
      </c>
      <c r="F75" s="72" t="str">
        <f>IF(基本情報入力シート!X107="","",基本情報入力シート!X107)</f>
        <v/>
      </c>
      <c r="G75" s="72" t="str">
        <f>IF(基本情報入力シート!Y107="","",基本情報入力シート!Y107)</f>
        <v/>
      </c>
      <c r="H75" s="164" t="str">
        <f>IF(基本情報入力シート!Z107="","",基本情報入力シート!Z107)</f>
        <v/>
      </c>
      <c r="I75" s="418"/>
      <c r="J75" s="419"/>
    </row>
    <row r="76" spans="1:10" ht="36.75" customHeight="1">
      <c r="A76" s="70">
        <f t="shared" si="0"/>
        <v>66</v>
      </c>
      <c r="B76" s="71" t="str">
        <f>IF(基本情報入力シート!C108="","",基本情報入力シート!C108)</f>
        <v/>
      </c>
      <c r="C76" s="72" t="str">
        <f>IF(基本情報入力シート!M108="","",基本情報入力シート!M108)</f>
        <v/>
      </c>
      <c r="D76" s="72" t="str">
        <f>IF(基本情報入力シート!R108="","",基本情報入力シート!R108)</f>
        <v/>
      </c>
      <c r="E76" s="72" t="str">
        <f>IF(基本情報入力シート!W108="","",基本情報入力シート!W108)</f>
        <v/>
      </c>
      <c r="F76" s="72" t="str">
        <f>IF(基本情報入力シート!X108="","",基本情報入力シート!X108)</f>
        <v/>
      </c>
      <c r="G76" s="72" t="str">
        <f>IF(基本情報入力シート!Y108="","",基本情報入力シート!Y108)</f>
        <v/>
      </c>
      <c r="H76" s="164" t="str">
        <f>IF(基本情報入力シート!Z108="","",基本情報入力シート!Z108)</f>
        <v/>
      </c>
      <c r="I76" s="418"/>
      <c r="J76" s="419"/>
    </row>
    <row r="77" spans="1:10" ht="36.75" customHeight="1">
      <c r="A77" s="70">
        <f t="shared" ref="A77:A110" si="1">A76+1</f>
        <v>67</v>
      </c>
      <c r="B77" s="71" t="str">
        <f>IF(基本情報入力シート!C109="","",基本情報入力シート!C109)</f>
        <v/>
      </c>
      <c r="C77" s="72" t="str">
        <f>IF(基本情報入力シート!M109="","",基本情報入力シート!M109)</f>
        <v/>
      </c>
      <c r="D77" s="72" t="str">
        <f>IF(基本情報入力シート!R109="","",基本情報入力シート!R109)</f>
        <v/>
      </c>
      <c r="E77" s="72" t="str">
        <f>IF(基本情報入力シート!W109="","",基本情報入力シート!W109)</f>
        <v/>
      </c>
      <c r="F77" s="72" t="str">
        <f>IF(基本情報入力シート!X109="","",基本情報入力シート!X109)</f>
        <v/>
      </c>
      <c r="G77" s="72" t="str">
        <f>IF(基本情報入力シート!Y109="","",基本情報入力シート!Y109)</f>
        <v/>
      </c>
      <c r="H77" s="164" t="str">
        <f>IF(基本情報入力シート!Z109="","",基本情報入力シート!Z109)</f>
        <v/>
      </c>
      <c r="I77" s="418"/>
      <c r="J77" s="419"/>
    </row>
    <row r="78" spans="1:10" ht="36.75" customHeight="1">
      <c r="A78" s="70">
        <f t="shared" si="1"/>
        <v>68</v>
      </c>
      <c r="B78" s="71" t="str">
        <f>IF(基本情報入力シート!C110="","",基本情報入力シート!C110)</f>
        <v/>
      </c>
      <c r="C78" s="72" t="str">
        <f>IF(基本情報入力シート!M110="","",基本情報入力シート!M110)</f>
        <v/>
      </c>
      <c r="D78" s="72" t="str">
        <f>IF(基本情報入力シート!R110="","",基本情報入力シート!R110)</f>
        <v/>
      </c>
      <c r="E78" s="72" t="str">
        <f>IF(基本情報入力シート!W110="","",基本情報入力シート!W110)</f>
        <v/>
      </c>
      <c r="F78" s="72" t="str">
        <f>IF(基本情報入力シート!X110="","",基本情報入力シート!X110)</f>
        <v/>
      </c>
      <c r="G78" s="72" t="str">
        <f>IF(基本情報入力シート!Y110="","",基本情報入力シート!Y110)</f>
        <v/>
      </c>
      <c r="H78" s="164" t="str">
        <f>IF(基本情報入力シート!Z110="","",基本情報入力シート!Z110)</f>
        <v/>
      </c>
      <c r="I78" s="418"/>
      <c r="J78" s="419"/>
    </row>
    <row r="79" spans="1:10" ht="36.75" customHeight="1">
      <c r="A79" s="70">
        <f t="shared" si="1"/>
        <v>69</v>
      </c>
      <c r="B79" s="71" t="str">
        <f>IF(基本情報入力シート!C111="","",基本情報入力シート!C111)</f>
        <v/>
      </c>
      <c r="C79" s="72" t="str">
        <f>IF(基本情報入力シート!M111="","",基本情報入力シート!M111)</f>
        <v/>
      </c>
      <c r="D79" s="72" t="str">
        <f>IF(基本情報入力シート!R111="","",基本情報入力シート!R111)</f>
        <v/>
      </c>
      <c r="E79" s="72" t="str">
        <f>IF(基本情報入力シート!W111="","",基本情報入力シート!W111)</f>
        <v/>
      </c>
      <c r="F79" s="72" t="str">
        <f>IF(基本情報入力シート!X111="","",基本情報入力シート!X111)</f>
        <v/>
      </c>
      <c r="G79" s="72" t="str">
        <f>IF(基本情報入力シート!Y111="","",基本情報入力シート!Y111)</f>
        <v/>
      </c>
      <c r="H79" s="164" t="str">
        <f>IF(基本情報入力シート!Z111="","",基本情報入力シート!Z111)</f>
        <v/>
      </c>
      <c r="I79" s="418"/>
      <c r="J79" s="419"/>
    </row>
    <row r="80" spans="1:10" ht="36.75" customHeight="1">
      <c r="A80" s="70">
        <f t="shared" si="1"/>
        <v>70</v>
      </c>
      <c r="B80" s="71" t="str">
        <f>IF(基本情報入力シート!C112="","",基本情報入力シート!C112)</f>
        <v/>
      </c>
      <c r="C80" s="72" t="str">
        <f>IF(基本情報入力シート!M112="","",基本情報入力シート!M112)</f>
        <v/>
      </c>
      <c r="D80" s="72" t="str">
        <f>IF(基本情報入力シート!R112="","",基本情報入力シート!R112)</f>
        <v/>
      </c>
      <c r="E80" s="72" t="str">
        <f>IF(基本情報入力シート!W112="","",基本情報入力シート!W112)</f>
        <v/>
      </c>
      <c r="F80" s="72" t="str">
        <f>IF(基本情報入力シート!X112="","",基本情報入力シート!X112)</f>
        <v/>
      </c>
      <c r="G80" s="72" t="str">
        <f>IF(基本情報入力シート!Y112="","",基本情報入力シート!Y112)</f>
        <v/>
      </c>
      <c r="H80" s="164" t="str">
        <f>IF(基本情報入力シート!Z112="","",基本情報入力シート!Z112)</f>
        <v/>
      </c>
      <c r="I80" s="418"/>
      <c r="J80" s="419"/>
    </row>
    <row r="81" spans="1:10" ht="36.75" customHeight="1">
      <c r="A81" s="70">
        <f t="shared" si="1"/>
        <v>71</v>
      </c>
      <c r="B81" s="71" t="str">
        <f>IF(基本情報入力シート!C113="","",基本情報入力シート!C113)</f>
        <v/>
      </c>
      <c r="C81" s="72" t="str">
        <f>IF(基本情報入力シート!M113="","",基本情報入力シート!M113)</f>
        <v/>
      </c>
      <c r="D81" s="72" t="str">
        <f>IF(基本情報入力シート!R113="","",基本情報入力シート!R113)</f>
        <v/>
      </c>
      <c r="E81" s="72" t="str">
        <f>IF(基本情報入力シート!W113="","",基本情報入力シート!W113)</f>
        <v/>
      </c>
      <c r="F81" s="72" t="str">
        <f>IF(基本情報入力シート!X113="","",基本情報入力シート!X113)</f>
        <v/>
      </c>
      <c r="G81" s="72" t="str">
        <f>IF(基本情報入力シート!Y113="","",基本情報入力シート!Y113)</f>
        <v/>
      </c>
      <c r="H81" s="164" t="str">
        <f>IF(基本情報入力シート!Z113="","",基本情報入力シート!Z113)</f>
        <v/>
      </c>
      <c r="I81" s="418"/>
      <c r="J81" s="419"/>
    </row>
    <row r="82" spans="1:10" ht="36.75" customHeight="1">
      <c r="A82" s="70">
        <f t="shared" si="1"/>
        <v>72</v>
      </c>
      <c r="B82" s="71" t="str">
        <f>IF(基本情報入力シート!C114="","",基本情報入力シート!C114)</f>
        <v/>
      </c>
      <c r="C82" s="72" t="str">
        <f>IF(基本情報入力シート!M114="","",基本情報入力シート!M114)</f>
        <v/>
      </c>
      <c r="D82" s="72" t="str">
        <f>IF(基本情報入力シート!R114="","",基本情報入力シート!R114)</f>
        <v/>
      </c>
      <c r="E82" s="72" t="str">
        <f>IF(基本情報入力シート!W114="","",基本情報入力シート!W114)</f>
        <v/>
      </c>
      <c r="F82" s="72" t="str">
        <f>IF(基本情報入力シート!X114="","",基本情報入力シート!X114)</f>
        <v/>
      </c>
      <c r="G82" s="72" t="str">
        <f>IF(基本情報入力シート!Y114="","",基本情報入力シート!Y114)</f>
        <v/>
      </c>
      <c r="H82" s="164" t="str">
        <f>IF(基本情報入力シート!Z114="","",基本情報入力シート!Z114)</f>
        <v/>
      </c>
      <c r="I82" s="418"/>
      <c r="J82" s="419"/>
    </row>
    <row r="83" spans="1:10" ht="36.75" customHeight="1">
      <c r="A83" s="70">
        <f t="shared" si="1"/>
        <v>73</v>
      </c>
      <c r="B83" s="71" t="str">
        <f>IF(基本情報入力シート!C115="","",基本情報入力シート!C115)</f>
        <v/>
      </c>
      <c r="C83" s="72" t="str">
        <f>IF(基本情報入力シート!M115="","",基本情報入力シート!M115)</f>
        <v/>
      </c>
      <c r="D83" s="72" t="str">
        <f>IF(基本情報入力シート!R115="","",基本情報入力シート!R115)</f>
        <v/>
      </c>
      <c r="E83" s="72" t="str">
        <f>IF(基本情報入力シート!W115="","",基本情報入力シート!W115)</f>
        <v/>
      </c>
      <c r="F83" s="72" t="str">
        <f>IF(基本情報入力シート!X115="","",基本情報入力シート!X115)</f>
        <v/>
      </c>
      <c r="G83" s="72" t="str">
        <f>IF(基本情報入力シート!Y115="","",基本情報入力シート!Y115)</f>
        <v/>
      </c>
      <c r="H83" s="164" t="str">
        <f>IF(基本情報入力シート!Z115="","",基本情報入力シート!Z115)</f>
        <v/>
      </c>
      <c r="I83" s="418"/>
      <c r="J83" s="419"/>
    </row>
    <row r="84" spans="1:10" ht="36.75" customHeight="1">
      <c r="A84" s="70">
        <f t="shared" si="1"/>
        <v>74</v>
      </c>
      <c r="B84" s="71" t="str">
        <f>IF(基本情報入力シート!C116="","",基本情報入力シート!C116)</f>
        <v/>
      </c>
      <c r="C84" s="72" t="str">
        <f>IF(基本情報入力シート!M116="","",基本情報入力シート!M116)</f>
        <v/>
      </c>
      <c r="D84" s="72" t="str">
        <f>IF(基本情報入力シート!R116="","",基本情報入力シート!R116)</f>
        <v/>
      </c>
      <c r="E84" s="72" t="str">
        <f>IF(基本情報入力シート!W116="","",基本情報入力シート!W116)</f>
        <v/>
      </c>
      <c r="F84" s="72" t="str">
        <f>IF(基本情報入力シート!X116="","",基本情報入力シート!X116)</f>
        <v/>
      </c>
      <c r="G84" s="72" t="str">
        <f>IF(基本情報入力シート!Y116="","",基本情報入力シート!Y116)</f>
        <v/>
      </c>
      <c r="H84" s="164" t="str">
        <f>IF(基本情報入力シート!Z116="","",基本情報入力シート!Z116)</f>
        <v/>
      </c>
      <c r="I84" s="418"/>
      <c r="J84" s="419"/>
    </row>
    <row r="85" spans="1:10" ht="36.75" customHeight="1">
      <c r="A85" s="70">
        <f t="shared" si="1"/>
        <v>75</v>
      </c>
      <c r="B85" s="71" t="str">
        <f>IF(基本情報入力シート!C117="","",基本情報入力シート!C117)</f>
        <v/>
      </c>
      <c r="C85" s="72" t="str">
        <f>IF(基本情報入力シート!M117="","",基本情報入力シート!M117)</f>
        <v/>
      </c>
      <c r="D85" s="72" t="str">
        <f>IF(基本情報入力シート!R117="","",基本情報入力シート!R117)</f>
        <v/>
      </c>
      <c r="E85" s="72" t="str">
        <f>IF(基本情報入力シート!W117="","",基本情報入力シート!W117)</f>
        <v/>
      </c>
      <c r="F85" s="72" t="str">
        <f>IF(基本情報入力シート!X117="","",基本情報入力シート!X117)</f>
        <v/>
      </c>
      <c r="G85" s="72" t="str">
        <f>IF(基本情報入力シート!Y117="","",基本情報入力シート!Y117)</f>
        <v/>
      </c>
      <c r="H85" s="164" t="str">
        <f>IF(基本情報入力シート!Z117="","",基本情報入力シート!Z117)</f>
        <v/>
      </c>
      <c r="I85" s="418"/>
      <c r="J85" s="419"/>
    </row>
    <row r="86" spans="1:10" ht="36.75" customHeight="1">
      <c r="A86" s="70">
        <f t="shared" si="1"/>
        <v>76</v>
      </c>
      <c r="B86" s="71" t="str">
        <f>IF(基本情報入力シート!C118="","",基本情報入力シート!C118)</f>
        <v/>
      </c>
      <c r="C86" s="72" t="str">
        <f>IF(基本情報入力シート!M118="","",基本情報入力シート!M118)</f>
        <v/>
      </c>
      <c r="D86" s="72" t="str">
        <f>IF(基本情報入力シート!R118="","",基本情報入力シート!R118)</f>
        <v/>
      </c>
      <c r="E86" s="72" t="str">
        <f>IF(基本情報入力シート!W118="","",基本情報入力シート!W118)</f>
        <v/>
      </c>
      <c r="F86" s="72" t="str">
        <f>IF(基本情報入力シート!X118="","",基本情報入力シート!X118)</f>
        <v/>
      </c>
      <c r="G86" s="72" t="str">
        <f>IF(基本情報入力シート!Y118="","",基本情報入力シート!Y118)</f>
        <v/>
      </c>
      <c r="H86" s="164" t="str">
        <f>IF(基本情報入力シート!Z118="","",基本情報入力シート!Z118)</f>
        <v/>
      </c>
      <c r="I86" s="418"/>
      <c r="J86" s="419"/>
    </row>
    <row r="87" spans="1:10" ht="36.75" customHeight="1">
      <c r="A87" s="70">
        <f t="shared" si="1"/>
        <v>77</v>
      </c>
      <c r="B87" s="71" t="str">
        <f>IF(基本情報入力シート!C119="","",基本情報入力シート!C119)</f>
        <v/>
      </c>
      <c r="C87" s="72" t="str">
        <f>IF(基本情報入力シート!M119="","",基本情報入力シート!M119)</f>
        <v/>
      </c>
      <c r="D87" s="72" t="str">
        <f>IF(基本情報入力シート!R119="","",基本情報入力シート!R119)</f>
        <v/>
      </c>
      <c r="E87" s="72" t="str">
        <f>IF(基本情報入力シート!W119="","",基本情報入力シート!W119)</f>
        <v/>
      </c>
      <c r="F87" s="72" t="str">
        <f>IF(基本情報入力シート!X119="","",基本情報入力シート!X119)</f>
        <v/>
      </c>
      <c r="G87" s="72" t="str">
        <f>IF(基本情報入力シート!Y119="","",基本情報入力シート!Y119)</f>
        <v/>
      </c>
      <c r="H87" s="164" t="str">
        <f>IF(基本情報入力シート!Z119="","",基本情報入力シート!Z119)</f>
        <v/>
      </c>
      <c r="I87" s="418"/>
      <c r="J87" s="419"/>
    </row>
    <row r="88" spans="1:10" ht="36.75" customHeight="1">
      <c r="A88" s="70">
        <f t="shared" si="1"/>
        <v>78</v>
      </c>
      <c r="B88" s="71" t="str">
        <f>IF(基本情報入力シート!C120="","",基本情報入力シート!C120)</f>
        <v/>
      </c>
      <c r="C88" s="72" t="str">
        <f>IF(基本情報入力シート!M120="","",基本情報入力シート!M120)</f>
        <v/>
      </c>
      <c r="D88" s="72" t="str">
        <f>IF(基本情報入力シート!R120="","",基本情報入力シート!R120)</f>
        <v/>
      </c>
      <c r="E88" s="72" t="str">
        <f>IF(基本情報入力シート!W120="","",基本情報入力シート!W120)</f>
        <v/>
      </c>
      <c r="F88" s="72" t="str">
        <f>IF(基本情報入力シート!X120="","",基本情報入力シート!X120)</f>
        <v/>
      </c>
      <c r="G88" s="72" t="str">
        <f>IF(基本情報入力シート!Y120="","",基本情報入力シート!Y120)</f>
        <v/>
      </c>
      <c r="H88" s="164" t="str">
        <f>IF(基本情報入力シート!Z120="","",基本情報入力シート!Z120)</f>
        <v/>
      </c>
      <c r="I88" s="418"/>
      <c r="J88" s="419"/>
    </row>
    <row r="89" spans="1:10" ht="36.75" customHeight="1">
      <c r="A89" s="70">
        <f t="shared" si="1"/>
        <v>79</v>
      </c>
      <c r="B89" s="71" t="str">
        <f>IF(基本情報入力シート!C121="","",基本情報入力シート!C121)</f>
        <v/>
      </c>
      <c r="C89" s="72" t="str">
        <f>IF(基本情報入力シート!M121="","",基本情報入力シート!M121)</f>
        <v/>
      </c>
      <c r="D89" s="72" t="str">
        <f>IF(基本情報入力シート!R121="","",基本情報入力シート!R121)</f>
        <v/>
      </c>
      <c r="E89" s="72" t="str">
        <f>IF(基本情報入力シート!W121="","",基本情報入力シート!W121)</f>
        <v/>
      </c>
      <c r="F89" s="72" t="str">
        <f>IF(基本情報入力シート!X121="","",基本情報入力シート!X121)</f>
        <v/>
      </c>
      <c r="G89" s="72" t="str">
        <f>IF(基本情報入力シート!Y121="","",基本情報入力シート!Y121)</f>
        <v/>
      </c>
      <c r="H89" s="164" t="str">
        <f>IF(基本情報入力シート!Z121="","",基本情報入力シート!Z121)</f>
        <v/>
      </c>
      <c r="I89" s="418"/>
      <c r="J89" s="419"/>
    </row>
    <row r="90" spans="1:10" ht="36.75" customHeight="1">
      <c r="A90" s="70">
        <f t="shared" si="1"/>
        <v>80</v>
      </c>
      <c r="B90" s="71" t="str">
        <f>IF(基本情報入力シート!C122="","",基本情報入力シート!C122)</f>
        <v/>
      </c>
      <c r="C90" s="72" t="str">
        <f>IF(基本情報入力シート!M122="","",基本情報入力シート!M122)</f>
        <v/>
      </c>
      <c r="D90" s="72" t="str">
        <f>IF(基本情報入力シート!R122="","",基本情報入力シート!R122)</f>
        <v/>
      </c>
      <c r="E90" s="72" t="str">
        <f>IF(基本情報入力シート!W122="","",基本情報入力シート!W122)</f>
        <v/>
      </c>
      <c r="F90" s="72" t="str">
        <f>IF(基本情報入力シート!X122="","",基本情報入力シート!X122)</f>
        <v/>
      </c>
      <c r="G90" s="72" t="str">
        <f>IF(基本情報入力シート!Y122="","",基本情報入力シート!Y122)</f>
        <v/>
      </c>
      <c r="H90" s="164" t="str">
        <f>IF(基本情報入力シート!Z122="","",基本情報入力シート!Z122)</f>
        <v/>
      </c>
      <c r="I90" s="418"/>
      <c r="J90" s="419"/>
    </row>
    <row r="91" spans="1:10" ht="36.75" customHeight="1">
      <c r="A91" s="70">
        <f t="shared" si="1"/>
        <v>81</v>
      </c>
      <c r="B91" s="71" t="str">
        <f>IF(基本情報入力シート!C123="","",基本情報入力シート!C123)</f>
        <v/>
      </c>
      <c r="C91" s="72" t="str">
        <f>IF(基本情報入力シート!M123="","",基本情報入力シート!M123)</f>
        <v/>
      </c>
      <c r="D91" s="72" t="str">
        <f>IF(基本情報入力シート!R123="","",基本情報入力シート!R123)</f>
        <v/>
      </c>
      <c r="E91" s="72" t="str">
        <f>IF(基本情報入力シート!W123="","",基本情報入力シート!W123)</f>
        <v/>
      </c>
      <c r="F91" s="72" t="str">
        <f>IF(基本情報入力シート!X123="","",基本情報入力シート!X123)</f>
        <v/>
      </c>
      <c r="G91" s="72" t="str">
        <f>IF(基本情報入力シート!Y123="","",基本情報入力シート!Y123)</f>
        <v/>
      </c>
      <c r="H91" s="164" t="str">
        <f>IF(基本情報入力シート!Z123="","",基本情報入力シート!Z123)</f>
        <v/>
      </c>
      <c r="I91" s="418"/>
      <c r="J91" s="419"/>
    </row>
    <row r="92" spans="1:10" ht="36.75" customHeight="1">
      <c r="A92" s="70">
        <f t="shared" si="1"/>
        <v>82</v>
      </c>
      <c r="B92" s="71" t="str">
        <f>IF(基本情報入力シート!C124="","",基本情報入力シート!C124)</f>
        <v/>
      </c>
      <c r="C92" s="72" t="str">
        <f>IF(基本情報入力シート!M124="","",基本情報入力シート!M124)</f>
        <v/>
      </c>
      <c r="D92" s="72" t="str">
        <f>IF(基本情報入力シート!R124="","",基本情報入力シート!R124)</f>
        <v/>
      </c>
      <c r="E92" s="72" t="str">
        <f>IF(基本情報入力シート!W124="","",基本情報入力シート!W124)</f>
        <v/>
      </c>
      <c r="F92" s="72" t="str">
        <f>IF(基本情報入力シート!X124="","",基本情報入力シート!X124)</f>
        <v/>
      </c>
      <c r="G92" s="72" t="str">
        <f>IF(基本情報入力シート!Y124="","",基本情報入力シート!Y124)</f>
        <v/>
      </c>
      <c r="H92" s="164" t="str">
        <f>IF(基本情報入力シート!Z124="","",基本情報入力シート!Z124)</f>
        <v/>
      </c>
      <c r="I92" s="418"/>
      <c r="J92" s="419"/>
    </row>
    <row r="93" spans="1:10" ht="36.75" customHeight="1">
      <c r="A93" s="70">
        <f t="shared" si="1"/>
        <v>83</v>
      </c>
      <c r="B93" s="71" t="str">
        <f>IF(基本情報入力シート!C125="","",基本情報入力シート!C125)</f>
        <v/>
      </c>
      <c r="C93" s="72" t="str">
        <f>IF(基本情報入力シート!M125="","",基本情報入力シート!M125)</f>
        <v/>
      </c>
      <c r="D93" s="72" t="str">
        <f>IF(基本情報入力シート!R125="","",基本情報入力シート!R125)</f>
        <v/>
      </c>
      <c r="E93" s="72" t="str">
        <f>IF(基本情報入力シート!W125="","",基本情報入力シート!W125)</f>
        <v/>
      </c>
      <c r="F93" s="72" t="str">
        <f>IF(基本情報入力シート!X125="","",基本情報入力シート!X125)</f>
        <v/>
      </c>
      <c r="G93" s="72" t="str">
        <f>IF(基本情報入力シート!Y125="","",基本情報入力シート!Y125)</f>
        <v/>
      </c>
      <c r="H93" s="164" t="str">
        <f>IF(基本情報入力シート!Z125="","",基本情報入力シート!Z125)</f>
        <v/>
      </c>
      <c r="I93" s="418"/>
      <c r="J93" s="419"/>
    </row>
    <row r="94" spans="1:10" ht="36.75" customHeight="1">
      <c r="A94" s="70">
        <f t="shared" si="1"/>
        <v>84</v>
      </c>
      <c r="B94" s="71" t="str">
        <f>IF(基本情報入力シート!C126="","",基本情報入力シート!C126)</f>
        <v/>
      </c>
      <c r="C94" s="72" t="str">
        <f>IF(基本情報入力シート!M126="","",基本情報入力シート!M126)</f>
        <v/>
      </c>
      <c r="D94" s="72" t="str">
        <f>IF(基本情報入力シート!R126="","",基本情報入力シート!R126)</f>
        <v/>
      </c>
      <c r="E94" s="72" t="str">
        <f>IF(基本情報入力シート!W126="","",基本情報入力シート!W126)</f>
        <v/>
      </c>
      <c r="F94" s="72" t="str">
        <f>IF(基本情報入力シート!X126="","",基本情報入力シート!X126)</f>
        <v/>
      </c>
      <c r="G94" s="72" t="str">
        <f>IF(基本情報入力シート!Y126="","",基本情報入力シート!Y126)</f>
        <v/>
      </c>
      <c r="H94" s="164" t="str">
        <f>IF(基本情報入力シート!Z126="","",基本情報入力シート!Z126)</f>
        <v/>
      </c>
      <c r="I94" s="418"/>
      <c r="J94" s="419"/>
    </row>
    <row r="95" spans="1:10" ht="36.75" customHeight="1">
      <c r="A95" s="70">
        <f t="shared" si="1"/>
        <v>85</v>
      </c>
      <c r="B95" s="71" t="str">
        <f>IF(基本情報入力シート!C127="","",基本情報入力シート!C127)</f>
        <v/>
      </c>
      <c r="C95" s="72" t="str">
        <f>IF(基本情報入力シート!M127="","",基本情報入力シート!M127)</f>
        <v/>
      </c>
      <c r="D95" s="72" t="str">
        <f>IF(基本情報入力シート!R127="","",基本情報入力シート!R127)</f>
        <v/>
      </c>
      <c r="E95" s="72" t="str">
        <f>IF(基本情報入力シート!W127="","",基本情報入力シート!W127)</f>
        <v/>
      </c>
      <c r="F95" s="72" t="str">
        <f>IF(基本情報入力シート!X127="","",基本情報入力シート!X127)</f>
        <v/>
      </c>
      <c r="G95" s="72" t="str">
        <f>IF(基本情報入力シート!Y127="","",基本情報入力シート!Y127)</f>
        <v/>
      </c>
      <c r="H95" s="164" t="str">
        <f>IF(基本情報入力シート!Z127="","",基本情報入力シート!Z127)</f>
        <v/>
      </c>
      <c r="I95" s="418"/>
      <c r="J95" s="419"/>
    </row>
    <row r="96" spans="1:10" ht="36.75" customHeight="1">
      <c r="A96" s="70">
        <f t="shared" si="1"/>
        <v>86</v>
      </c>
      <c r="B96" s="71" t="str">
        <f>IF(基本情報入力シート!C128="","",基本情報入力シート!C128)</f>
        <v/>
      </c>
      <c r="C96" s="72" t="str">
        <f>IF(基本情報入力シート!M128="","",基本情報入力シート!M128)</f>
        <v/>
      </c>
      <c r="D96" s="72"/>
      <c r="E96" s="72" t="str">
        <f>IF(基本情報入力シート!W128="","",基本情報入力シート!W128)</f>
        <v/>
      </c>
      <c r="F96" s="72" t="str">
        <f>IF(基本情報入力シート!X128="","",基本情報入力シート!X128)</f>
        <v/>
      </c>
      <c r="G96" s="72" t="str">
        <f>IF(基本情報入力シート!Y128="","",基本情報入力シート!Y128)</f>
        <v/>
      </c>
      <c r="H96" s="164" t="str">
        <f>IF(基本情報入力シート!Z128="","",基本情報入力シート!Z128)</f>
        <v/>
      </c>
      <c r="I96" s="418"/>
      <c r="J96" s="419"/>
    </row>
    <row r="97" spans="1:10" ht="36.75" customHeight="1">
      <c r="A97" s="70">
        <f t="shared" si="1"/>
        <v>87</v>
      </c>
      <c r="B97" s="71" t="str">
        <f>IF(基本情報入力シート!C129="","",基本情報入力シート!C129)</f>
        <v/>
      </c>
      <c r="C97" s="72" t="str">
        <f>IF(基本情報入力シート!M129="","",基本情報入力シート!M129)</f>
        <v/>
      </c>
      <c r="D97" s="72" t="str">
        <f>IF(基本情報入力シート!R129="","",基本情報入力シート!R129)</f>
        <v/>
      </c>
      <c r="E97" s="72" t="str">
        <f>IF(基本情報入力シート!W129="","",基本情報入力シート!W129)</f>
        <v/>
      </c>
      <c r="F97" s="72" t="str">
        <f>IF(基本情報入力シート!X129="","",基本情報入力シート!X129)</f>
        <v/>
      </c>
      <c r="G97" s="72" t="str">
        <f>IF(基本情報入力シート!Y129="","",基本情報入力シート!Y129)</f>
        <v/>
      </c>
      <c r="H97" s="164" t="str">
        <f>IF(基本情報入力シート!Z129="","",基本情報入力シート!Z129)</f>
        <v/>
      </c>
      <c r="I97" s="418"/>
      <c r="J97" s="419"/>
    </row>
    <row r="98" spans="1:10" ht="36.75" customHeight="1">
      <c r="A98" s="70">
        <f t="shared" si="1"/>
        <v>88</v>
      </c>
      <c r="B98" s="71" t="str">
        <f>IF(基本情報入力シート!C130="","",基本情報入力シート!C130)</f>
        <v/>
      </c>
      <c r="C98" s="72" t="str">
        <f>IF(基本情報入力シート!M130="","",基本情報入力シート!M130)</f>
        <v/>
      </c>
      <c r="D98" s="72" t="str">
        <f>IF(基本情報入力シート!R130="","",基本情報入力シート!R130)</f>
        <v/>
      </c>
      <c r="E98" s="72" t="str">
        <f>IF(基本情報入力シート!W130="","",基本情報入力シート!W130)</f>
        <v/>
      </c>
      <c r="F98" s="72" t="str">
        <f>IF(基本情報入力シート!X130="","",基本情報入力シート!X130)</f>
        <v/>
      </c>
      <c r="G98" s="72" t="str">
        <f>IF(基本情報入力シート!Y130="","",基本情報入力シート!Y130)</f>
        <v/>
      </c>
      <c r="H98" s="164" t="str">
        <f>IF(基本情報入力シート!Z130="","",基本情報入力シート!Z130)</f>
        <v/>
      </c>
      <c r="I98" s="418"/>
      <c r="J98" s="419"/>
    </row>
    <row r="99" spans="1:10" ht="36.75" customHeight="1">
      <c r="A99" s="70">
        <f t="shared" si="1"/>
        <v>89</v>
      </c>
      <c r="B99" s="71" t="str">
        <f>IF(基本情報入力シート!C131="","",基本情報入力シート!C131)</f>
        <v/>
      </c>
      <c r="C99" s="72" t="str">
        <f>IF(基本情報入力シート!M131="","",基本情報入力シート!M131)</f>
        <v/>
      </c>
      <c r="D99" s="72" t="str">
        <f>IF(基本情報入力シート!R131="","",基本情報入力シート!R131)</f>
        <v/>
      </c>
      <c r="E99" s="72" t="str">
        <f>IF(基本情報入力シート!W131="","",基本情報入力シート!W131)</f>
        <v/>
      </c>
      <c r="F99" s="72" t="str">
        <f>IF(基本情報入力シート!X131="","",基本情報入力シート!X131)</f>
        <v/>
      </c>
      <c r="G99" s="72" t="str">
        <f>IF(基本情報入力シート!Y131="","",基本情報入力シート!Y131)</f>
        <v/>
      </c>
      <c r="H99" s="164" t="str">
        <f>IF(基本情報入力シート!Z131="","",基本情報入力シート!Z131)</f>
        <v/>
      </c>
      <c r="I99" s="418"/>
      <c r="J99" s="419"/>
    </row>
    <row r="100" spans="1:10" ht="36.75" customHeight="1">
      <c r="A100" s="70">
        <f t="shared" si="1"/>
        <v>90</v>
      </c>
      <c r="B100" s="71" t="str">
        <f>IF(基本情報入力シート!C132="","",基本情報入力シート!C132)</f>
        <v/>
      </c>
      <c r="C100" s="72" t="str">
        <f>IF(基本情報入力シート!M132="","",基本情報入力シート!M132)</f>
        <v/>
      </c>
      <c r="D100" s="72" t="str">
        <f>IF(基本情報入力シート!R132="","",基本情報入力シート!R132)</f>
        <v/>
      </c>
      <c r="E100" s="72" t="str">
        <f>IF(基本情報入力シート!W132="","",基本情報入力シート!W132)</f>
        <v/>
      </c>
      <c r="F100" s="72" t="str">
        <f>IF(基本情報入力シート!X132="","",基本情報入力シート!X132)</f>
        <v/>
      </c>
      <c r="G100" s="72" t="str">
        <f>IF(基本情報入力シート!Y132="","",基本情報入力シート!Y132)</f>
        <v/>
      </c>
      <c r="H100" s="164" t="str">
        <f>IF(基本情報入力シート!Z132="","",基本情報入力シート!Z132)</f>
        <v/>
      </c>
      <c r="I100" s="418"/>
      <c r="J100" s="419"/>
    </row>
    <row r="101" spans="1:10" ht="36.75" customHeight="1">
      <c r="A101" s="70">
        <f t="shared" si="1"/>
        <v>91</v>
      </c>
      <c r="B101" s="71" t="str">
        <f>IF(基本情報入力シート!C133="","",基本情報入力シート!C133)</f>
        <v/>
      </c>
      <c r="C101" s="72" t="str">
        <f>IF(基本情報入力シート!M133="","",基本情報入力シート!M133)</f>
        <v/>
      </c>
      <c r="D101" s="72" t="str">
        <f>IF(基本情報入力シート!R133="","",基本情報入力シート!R133)</f>
        <v/>
      </c>
      <c r="E101" s="72" t="str">
        <f>IF(基本情報入力シート!W133="","",基本情報入力シート!W133)</f>
        <v/>
      </c>
      <c r="F101" s="72" t="str">
        <f>IF(基本情報入力シート!X133="","",基本情報入力シート!X133)</f>
        <v/>
      </c>
      <c r="G101" s="72" t="str">
        <f>IF(基本情報入力シート!Y133="","",基本情報入力シート!Y133)</f>
        <v/>
      </c>
      <c r="H101" s="164" t="str">
        <f>IF(基本情報入力シート!Z133="","",基本情報入力シート!Z133)</f>
        <v/>
      </c>
      <c r="I101" s="418"/>
      <c r="J101" s="419"/>
    </row>
    <row r="102" spans="1:10" ht="36.75" customHeight="1">
      <c r="A102" s="70">
        <f t="shared" si="1"/>
        <v>92</v>
      </c>
      <c r="B102" s="71" t="str">
        <f>IF(基本情報入力シート!C134="","",基本情報入力シート!C134)</f>
        <v/>
      </c>
      <c r="C102" s="72" t="str">
        <f>IF(基本情報入力シート!M134="","",基本情報入力シート!M134)</f>
        <v/>
      </c>
      <c r="D102" s="72" t="str">
        <f>IF(基本情報入力シート!R134="","",基本情報入力シート!R134)</f>
        <v/>
      </c>
      <c r="E102" s="72" t="str">
        <f>IF(基本情報入力シート!W134="","",基本情報入力シート!W134)</f>
        <v/>
      </c>
      <c r="F102" s="72" t="str">
        <f>IF(基本情報入力シート!X134="","",基本情報入力シート!X134)</f>
        <v/>
      </c>
      <c r="G102" s="72" t="str">
        <f>IF(基本情報入力シート!Y134="","",基本情報入力シート!Y134)</f>
        <v/>
      </c>
      <c r="H102" s="164" t="str">
        <f>IF(基本情報入力シート!Z134="","",基本情報入力シート!Z134)</f>
        <v/>
      </c>
      <c r="I102" s="418"/>
      <c r="J102" s="419"/>
    </row>
    <row r="103" spans="1:10" ht="36.75" customHeight="1">
      <c r="A103" s="70">
        <f t="shared" si="1"/>
        <v>93</v>
      </c>
      <c r="B103" s="71" t="str">
        <f>IF(基本情報入力シート!C135="","",基本情報入力シート!C135)</f>
        <v/>
      </c>
      <c r="C103" s="72" t="str">
        <f>IF(基本情報入力シート!M135="","",基本情報入力シート!M135)</f>
        <v/>
      </c>
      <c r="D103" s="72" t="str">
        <f>IF(基本情報入力シート!R135="","",基本情報入力シート!R135)</f>
        <v/>
      </c>
      <c r="E103" s="72" t="str">
        <f>IF(基本情報入力シート!W135="","",基本情報入力シート!W135)</f>
        <v/>
      </c>
      <c r="F103" s="72" t="str">
        <f>IF(基本情報入力シート!X135="","",基本情報入力シート!X135)</f>
        <v/>
      </c>
      <c r="G103" s="72" t="str">
        <f>IF(基本情報入力シート!Y135="","",基本情報入力シート!Y135)</f>
        <v/>
      </c>
      <c r="H103" s="164" t="str">
        <f>IF(基本情報入力シート!Z135="","",基本情報入力シート!Z135)</f>
        <v/>
      </c>
      <c r="I103" s="418"/>
      <c r="J103" s="419"/>
    </row>
    <row r="104" spans="1:10" ht="36.75" customHeight="1">
      <c r="A104" s="70">
        <f t="shared" si="1"/>
        <v>94</v>
      </c>
      <c r="B104" s="71" t="str">
        <f>IF(基本情報入力シート!C136="","",基本情報入力シート!C136)</f>
        <v/>
      </c>
      <c r="C104" s="72" t="str">
        <f>IF(基本情報入力シート!M136="","",基本情報入力シート!M136)</f>
        <v/>
      </c>
      <c r="D104" s="72" t="str">
        <f>IF(基本情報入力シート!R136="","",基本情報入力シート!R136)</f>
        <v/>
      </c>
      <c r="E104" s="72" t="str">
        <f>IF(基本情報入力シート!W136="","",基本情報入力シート!W136)</f>
        <v/>
      </c>
      <c r="F104" s="72" t="str">
        <f>IF(基本情報入力シート!X136="","",基本情報入力シート!X136)</f>
        <v/>
      </c>
      <c r="G104" s="72" t="str">
        <f>IF(基本情報入力シート!Y136="","",基本情報入力シート!Y136)</f>
        <v/>
      </c>
      <c r="H104" s="164" t="str">
        <f>IF(基本情報入力シート!Z136="","",基本情報入力シート!Z136)</f>
        <v/>
      </c>
      <c r="I104" s="418"/>
      <c r="J104" s="419"/>
    </row>
    <row r="105" spans="1:10" ht="36.75" customHeight="1">
      <c r="A105" s="70">
        <f t="shared" si="1"/>
        <v>95</v>
      </c>
      <c r="B105" s="71" t="str">
        <f>IF(基本情報入力シート!C137="","",基本情報入力シート!C137)</f>
        <v/>
      </c>
      <c r="C105" s="72" t="str">
        <f>IF(基本情報入力シート!M137="","",基本情報入力シート!M137)</f>
        <v/>
      </c>
      <c r="D105" s="72" t="str">
        <f>IF(基本情報入力シート!R137="","",基本情報入力シート!R137)</f>
        <v/>
      </c>
      <c r="E105" s="72" t="str">
        <f>IF(基本情報入力シート!W137="","",基本情報入力シート!W137)</f>
        <v/>
      </c>
      <c r="F105" s="72" t="str">
        <f>IF(基本情報入力シート!X137="","",基本情報入力シート!X137)</f>
        <v/>
      </c>
      <c r="G105" s="72" t="str">
        <f>IF(基本情報入力シート!Y137="","",基本情報入力シート!Y137)</f>
        <v/>
      </c>
      <c r="H105" s="164" t="str">
        <f>IF(基本情報入力シート!Z137="","",基本情報入力シート!Z137)</f>
        <v/>
      </c>
      <c r="I105" s="418"/>
      <c r="J105" s="419"/>
    </row>
    <row r="106" spans="1:10" ht="36.75" customHeight="1">
      <c r="A106" s="70">
        <f t="shared" si="1"/>
        <v>96</v>
      </c>
      <c r="B106" s="71" t="str">
        <f>IF(基本情報入力シート!C138="","",基本情報入力シート!C138)</f>
        <v/>
      </c>
      <c r="C106" s="72" t="str">
        <f>IF(基本情報入力シート!M138="","",基本情報入力シート!M138)</f>
        <v/>
      </c>
      <c r="D106" s="72" t="str">
        <f>IF(基本情報入力シート!R138="","",基本情報入力シート!R138)</f>
        <v/>
      </c>
      <c r="E106" s="72" t="str">
        <f>IF(基本情報入力シート!W138="","",基本情報入力シート!W138)</f>
        <v/>
      </c>
      <c r="F106" s="72" t="str">
        <f>IF(基本情報入力シート!X138="","",基本情報入力シート!X138)</f>
        <v/>
      </c>
      <c r="G106" s="72" t="str">
        <f>IF(基本情報入力シート!Y138="","",基本情報入力シート!Y138)</f>
        <v/>
      </c>
      <c r="H106" s="164" t="str">
        <f>IF(基本情報入力シート!Z138="","",基本情報入力シート!Z138)</f>
        <v/>
      </c>
      <c r="I106" s="418"/>
      <c r="J106" s="419"/>
    </row>
    <row r="107" spans="1:10" ht="36.75" customHeight="1">
      <c r="A107" s="70">
        <f t="shared" si="1"/>
        <v>97</v>
      </c>
      <c r="B107" s="71" t="str">
        <f>IF(基本情報入力シート!C139="","",基本情報入力シート!C139)</f>
        <v/>
      </c>
      <c r="C107" s="72" t="str">
        <f>IF(基本情報入力シート!M139="","",基本情報入力シート!M139)</f>
        <v/>
      </c>
      <c r="D107" s="72" t="str">
        <f>IF(基本情報入力シート!R139="","",基本情報入力シート!R139)</f>
        <v/>
      </c>
      <c r="E107" s="72" t="str">
        <f>IF(基本情報入力シート!W139="","",基本情報入力シート!W139)</f>
        <v/>
      </c>
      <c r="F107" s="72" t="str">
        <f>IF(基本情報入力シート!X139="","",基本情報入力シート!X139)</f>
        <v/>
      </c>
      <c r="G107" s="72" t="str">
        <f>IF(基本情報入力シート!Y139="","",基本情報入力シート!Y139)</f>
        <v/>
      </c>
      <c r="H107" s="164" t="str">
        <f>IF(基本情報入力シート!Z139="","",基本情報入力シート!Z139)</f>
        <v/>
      </c>
      <c r="I107" s="418"/>
      <c r="J107" s="419"/>
    </row>
    <row r="108" spans="1:10" ht="36.75" customHeight="1">
      <c r="A108" s="70">
        <f t="shared" si="1"/>
        <v>98</v>
      </c>
      <c r="B108" s="71" t="str">
        <f>IF(基本情報入力シート!C140="","",基本情報入力シート!C140)</f>
        <v/>
      </c>
      <c r="C108" s="72" t="str">
        <f>IF(基本情報入力シート!M140="","",基本情報入力シート!M140)</f>
        <v/>
      </c>
      <c r="D108" s="72" t="str">
        <f>IF(基本情報入力シート!R140="","",基本情報入力シート!R140)</f>
        <v/>
      </c>
      <c r="E108" s="72" t="str">
        <f>IF(基本情報入力シート!W140="","",基本情報入力シート!W140)</f>
        <v/>
      </c>
      <c r="F108" s="72" t="str">
        <f>IF(基本情報入力シート!X140="","",基本情報入力シート!X140)</f>
        <v/>
      </c>
      <c r="G108" s="72" t="str">
        <f>IF(基本情報入力シート!Y140="","",基本情報入力シート!Y140)</f>
        <v/>
      </c>
      <c r="H108" s="164" t="str">
        <f>IF(基本情報入力シート!Z140="","",基本情報入力シート!Z140)</f>
        <v/>
      </c>
      <c r="I108" s="418"/>
      <c r="J108" s="419"/>
    </row>
    <row r="109" spans="1:10" ht="36.75" customHeight="1">
      <c r="A109" s="70">
        <f t="shared" si="1"/>
        <v>99</v>
      </c>
      <c r="B109" s="71" t="str">
        <f>IF(基本情報入力シート!C141="","",基本情報入力シート!C141)</f>
        <v/>
      </c>
      <c r="C109" s="72" t="str">
        <f>IF(基本情報入力シート!M141="","",基本情報入力シート!M141)</f>
        <v/>
      </c>
      <c r="D109" s="72" t="str">
        <f>IF(基本情報入力シート!R141="","",基本情報入力シート!R141)</f>
        <v/>
      </c>
      <c r="E109" s="72" t="str">
        <f>IF(基本情報入力シート!W141="","",基本情報入力シート!W141)</f>
        <v/>
      </c>
      <c r="F109" s="72" t="str">
        <f>IF(基本情報入力シート!X141="","",基本情報入力シート!X141)</f>
        <v/>
      </c>
      <c r="G109" s="72" t="str">
        <f>IF(基本情報入力シート!Y141="","",基本情報入力シート!Y141)</f>
        <v/>
      </c>
      <c r="H109" s="164" t="str">
        <f>IF(基本情報入力シート!Z141="","",基本情報入力シート!Z141)</f>
        <v/>
      </c>
      <c r="I109" s="418"/>
      <c r="J109" s="419"/>
    </row>
    <row r="110" spans="1:10" ht="36.75" customHeight="1" thickBot="1">
      <c r="A110" s="73">
        <f t="shared" si="1"/>
        <v>100</v>
      </c>
      <c r="B110" s="74" t="str">
        <f>IF(基本情報入力シート!C142="","",基本情報入力シート!C142)</f>
        <v/>
      </c>
      <c r="C110" s="75" t="str">
        <f>IF(基本情報入力シート!M142="","",基本情報入力シート!M142)</f>
        <v/>
      </c>
      <c r="D110" s="75" t="str">
        <f>IF(基本情報入力シート!R142="","",基本情報入力シート!R142)</f>
        <v/>
      </c>
      <c r="E110" s="76" t="str">
        <f>IF(基本情報入力シート!W142="","",基本情報入力シート!W142)</f>
        <v/>
      </c>
      <c r="F110" s="75" t="str">
        <f>IF(基本情報入力シート!X142="","",基本情報入力シート!X142)</f>
        <v/>
      </c>
      <c r="G110" s="165" t="str">
        <f>IF(基本情報入力シート!Y142="","",基本情報入力シート!Y142)</f>
        <v/>
      </c>
      <c r="H110" s="166" t="str">
        <f>IF(基本情報入力シート!Z142="","",基本情報入力シート!Z142)</f>
        <v/>
      </c>
      <c r="I110" s="422"/>
      <c r="J110" s="423"/>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EWfho7u20Vgz0E2P8o0p/ZvKOFgz9B6taIuv1T54tqgqHhfMSD+Zyx4wFn7wJxvukWDd3F+CDw9422eyMjQAZQ==" saltValue="Vbxt8XiXfq3mFzn8DcyV3g=="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第３号様式</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第３号様式!Print_Area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土居　龍矢</cp:lastModifiedBy>
  <cp:revision/>
  <dcterms:created xsi:type="dcterms:W3CDTF">2023-01-10T13:53:21Z</dcterms:created>
  <dcterms:modified xsi:type="dcterms:W3CDTF">2026-03-11T01:46:25Z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