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kura-fs01\倉敷市\1010020000_財政課\034財政状況の公表\公会計\R05公会計\【取まとめ担当用2】県照会（進捗状況等）\R070821_【0919〆】R05財政状況資料集の作成について（2回目・地方公会計関係）\"/>
    </mc:Choice>
  </mc:AlternateContent>
  <bookViews>
    <workbookView xWindow="0" yWindow="0" windowWidth="28800" windowHeight="14115" tabRatio="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<sst xmlns="http://schemas.openxmlformats.org/spreadsheetml/2006/main" count="1103" uniqueCount="595">
  <si>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</si>
  <si>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</si>
  <si>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</si>
  <si>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</si>
  <si>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</si>
  <si>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</si>
  <si>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</si>
  <si>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</si>
  <si>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</si>
  <si>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</si>
  <si>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</si>
  <si>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</si>
  <si>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</si>
  <si>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</si>
  <si>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</si>
  <si>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</si>
  <si>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</si>
  <si>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</si>
  <si>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</si>
  <si>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</si>
  <si>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</si>
  <si>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</si>
  <si>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</si>
  <si>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</si>
  <si>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</si>
  <si>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</si>
  <si>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</si>
  <si>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</si>
  <si>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</si>
  <si>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</si>
  <si>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</si>
  <si>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</si>
  <si>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</si>
  <si>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</si>
  <si>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</si>
  <si>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</si>
  <si>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</si>
  <si>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</si>
  <si>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</si>
  <si>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</si>
  <si>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</si>
  <si>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</si>
  <si>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</si>
  <si>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</si>
  <si>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</si>
  <si>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</si>
  <si>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</si>
  <si>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</si>
  <si>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</si>
  <si>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</si>
  <si>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</si>
  <si>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</si>
  <si>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</si>
  <si>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</si>
  <si>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</si>
  <si>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</si>
  <si>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</si>
  <si>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</si>
  <si>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</si>
  <si>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</si>
  <si>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</si>
  <si>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</si>
  <si>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</si>
  <si>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</si>
  <si>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</si>
  <si>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</si>
  <si>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</si>
  <si>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</si>
  <si>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</si>
  <si>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</si>
  <si>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</si>
  <si>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</si>
  <si>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</si>
  <si>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</si>
  <si>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</si>
  <si>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</si>
  <si>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</si>
  <si>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</si>
  <si>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</si>
  <si>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</si>
  <si>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</si>
  <si>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</si>
  <si>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</si>
  <si>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</si>
  <si>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</si>
  <si>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</si>
  <si>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</si>
  <si>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</si>
  <si>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</si>
  <si>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</si>
  <si>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</si>
  <si>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</si>
  <si>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</si>
  <si>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</si>
  <si>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倉敷市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</si>
  <si>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</si>
  <si>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</si>
  <si>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</si>
  <si>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</si>
  <si>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</si>
  <si>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</si>
  <si>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</si>
  <si>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</si>
  <si>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</si>
  <si>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</si>
  <si>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</si>
  <si>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</si>
  <si>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</si>
  <si>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</si>
  <si>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</si>
  <si>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</si>
  <si>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</si>
  <si>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</si>
  <si>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</si>
  <si>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</si>
  <si>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</si>
  <si>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</si>
  <si>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</si>
  <si>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</si>
  <si>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</si>
  <si>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</si>
  <si>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</si>
  <si>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</si>
  <si>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</si>
  <si>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</si>
  <si>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</si>
  <si>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</si>
  <si>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</si>
  <si>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</si>
  <si>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</si>
  <si>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</si>
  <si>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</si>
  <si>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</si>
  <si>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</si>
  <si>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</si>
  <si>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</si>
  <si>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</si>
  <si>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</si>
  <si>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</si>
  <si>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</si>
  <si>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</si>
  <si>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</si>
  <si>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</si>
  <si>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</si>
  <si>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</si>
  <si>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</si>
  <si>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</si>
  <si>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</si>
  <si>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</si>
  <si>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</si>
  <si>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</si>
  <si>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</si>
  <si>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</si>
  <si>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</si>
  <si>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</si>
  <si>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</si>
  <si>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</si>
  <si>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</si>
  <si>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</si>
  <si>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</si>
  <si>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</si>
  <si>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</si>
  <si>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</si>
  <si>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</si>
  <si>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</si>
  <si>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</si>
  <si>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</si>
  <si>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</si>
  <si>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</si>
  <si>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</si>
  <si>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</si>
  <si>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</si>
  <si>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</si>
  <si>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</si>
  <si>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</si>
  <si>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</si>
  <si>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</si>
  <si>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</si>
  <si>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</si>
  <si>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</si>
  <si>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</si>
  <si>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</si>
  <si>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</si>
  <si>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</si>
  <si>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</si>
  <si>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</si>
  <si>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</si>
  <si>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</si>
  <si>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</si>
  <si>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</si>
  <si>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</si>
  <si>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</si>
  <si>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</si>
  <si>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</si>
  <si>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</si>
  <si>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</si>
  <si>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</si>
  <si>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</si>
  <si>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</si>
  <si>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</si>
  <si>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</si>
  <si>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</si>
  <si>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</si>
  <si>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岡山県倉敷市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</si>
  <si>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</si>
  <si>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</si>
  <si>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</si>
  <si>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</si>
  <si>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</si>
  <si>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</si>
  <si>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</si>
  <si>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</si>
  <si>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</si>
  <si>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</si>
  <si>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</si>
  <si>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</si>
  <si>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</si>
  <si>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</si>
  <si>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</si>
  <si>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</si>
  <si>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</si>
  <si>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</si>
  <si>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</si>
  <si>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</si>
  <si>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</si>
  <si>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</si>
  <si>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</si>
  <si>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</si>
  <si>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</si>
  <si>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</si>
  <si>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</si>
  <si>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</si>
  <si>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</si>
  <si>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</si>
  <si>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</si>
  <si>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</si>
  <si>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</si>
  <si>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</si>
  <si>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</si>
  <si>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</si>
  <si>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</si>
  <si>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</si>
  <si>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</si>
  <si>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</si>
  <si>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</si>
  <si>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</si>
  <si>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</si>
  <si>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</si>
  <si>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</si>
  <si>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</si>
  <si>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</si>
  <si>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</si>
  <si>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</si>
  <si>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</si>
  <si>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</si>
  <si>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</si>
  <si>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</si>
  <si>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</si>
  <si>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</si>
  <si>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</si>
  <si>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</si>
  <si>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</si>
  <si>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</si>
  <si>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</si>
  <si>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</si>
  <si>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</si>
  <si>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</si>
  <si>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</si>
  <si>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</si>
  <si>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</si>
  <si>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</si>
  <si>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</si>
  <si>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</si>
  <si>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</si>
  <si>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</si>
  <si>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</si>
  <si>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</si>
  <si>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</si>
  <si>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</si>
  <si>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</si>
  <si>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</si>
  <si>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</si>
  <si>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</si>
  <si>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</si>
  <si>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</si>
  <si>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</si>
  <si>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</si>
  <si>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</si>
  <si>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</si>
  <si>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</si>
  <si>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</si>
  <si>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</si>
  <si>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</si>
  <si>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</si>
  <si>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</si>
  <si>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</si>
  <si>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</si>
  <si>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</si>
  <si>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</si>
  <si>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</si>
  <si>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</si>
  <si>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</si>
  <si>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</si>
  <si>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</si>
  <si>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</si>
  <si>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</si>
  <si>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</si>
  <si>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</si>
  <si>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</si>
  <si>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</si>
  <si>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</si>
  <si>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</si>
  <si>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</si>
  <si>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</si>
  <si>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</si>
  <si>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</si>
  <si>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</si>
  <si>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</si>
  <si>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</si>
  <si>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</si>
  <si>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</si>
  <si>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</si>
  <si>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</si>
  <si>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</si>
  <si>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</si>
  <si>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</si>
  <si>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</si>
  <si>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</si>
  <si>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</si>
  <si>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</si>
  <si>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</si>
  <si>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</si>
  <si>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</si>
  <si>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</si>
  <si>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</si>
  <si>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</si>
  <si>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</si>
  <si>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</si>
  <si>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</si>
  <si>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</si>
  <si>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</si>
  <si>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</si>
  <si>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</si>
  <si>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</si>
  <si>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</si>
  <si>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</si>
  <si>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</si>
  <si>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</si>
  <si>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</si>
  <si>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</si>
  <si>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</si>
  <si>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</si>
  <si>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</si>
  <si>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</si>
  <si>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岡山県倉敷市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</si>
  <si>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</si>
  <si>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</si>
  <si>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</si>
  <si>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</si>
  <si>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</si>
  <si>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</si>
  <si>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</si>
  <si>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</si>
  <si>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</si>
  <si>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</si>
  <si>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</si>
  <si>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</si>
  <si>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</si>
  <si>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</si>
  <si>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</si>
  <si>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</si>
  <si>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</si>
  <si>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</si>
  <si>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</si>
  <si>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</si>
  <si>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倉敷市母子父子寡婦福祉資金貸付特別会計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</si>
  <si>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</si>
  <si>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</si>
  <si>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</si>
  <si>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</si>
  <si>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</si>
  <si>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</si>
  <si>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</si>
  <si>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</si>
  <si>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</si>
  <si>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</si>
  <si>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</si>
  <si>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</si>
  <si>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</si>
  <si>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倉敷市国民健康保険事業特別会計</t>
    <phoneticPr fontId="5"/>
  </si>
  <si>
    <t>倉敷市介護保険事業特別会計</t>
    <phoneticPr fontId="5"/>
  </si>
  <si>
    <t>倉敷市後期高齢者医療事業特別会計</t>
    <phoneticPr fontId="5"/>
  </si>
  <si>
    <t>倉敷市水道事業会計</t>
    <phoneticPr fontId="5"/>
  </si>
  <si>
    <t>法適用企業</t>
    <phoneticPr fontId="5"/>
  </si>
  <si>
    <t>倉敷市立市民病院事業会計</t>
    <phoneticPr fontId="5"/>
  </si>
  <si>
    <t>倉敷市モーターボート競走事業会計</t>
    <phoneticPr fontId="5"/>
  </si>
  <si>
    <t>倉敷市下水道事業会計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</si>
  <si>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</si>
  <si>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</si>
  <si>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</si>
  <si>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</si>
  <si>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</si>
  <si>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</si>
  <si>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</si>
  <si>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</si>
  <si>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</si>
  <si>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</si>
  <si>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</si>
  <si>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</si>
  <si>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</si>
  <si>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</si>
  <si>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</si>
  <si>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</si>
  <si>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</si>
  <si>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</si>
  <si>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</si>
  <si>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</si>
  <si>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</si>
  <si>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</si>
  <si>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</si>
  <si>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</si>
  <si>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</si>
  <si>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</si>
  <si>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</si>
  <si>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</si>
  <si>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</si>
  <si>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</si>
  <si>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</si>
  <si>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</si>
  <si>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</si>
  <si>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</si>
  <si>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</si>
  <si>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</si>
  <si>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</si>
  <si>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</si>
  <si>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</si>
  <si>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</si>
  <si>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</si>
  <si>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</si>
  <si>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</si>
  <si>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</si>
  <si>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</si>
  <si>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</si>
  <si>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</si>
  <si>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</si>
  <si>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</si>
  <si>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</si>
  <si>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</si>
  <si>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</si>
  <si>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</si>
  <si>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</si>
  <si>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</si>
  <si>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</si>
  <si>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</si>
  <si>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</si>
  <si>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</si>
  <si>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</si>
  <si>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</si>
  <si>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</si>
  <si>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</si>
  <si>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</si>
  <si>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</si>
  <si>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</si>
  <si>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</si>
  <si>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</si>
  <si>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</si>
  <si>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</si>
  <si>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</si>
  <si>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</si>
  <si>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</si>
  <si>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</si>
  <si>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</si>
  <si>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</si>
  <si>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</si>
  <si>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</si>
  <si>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</si>
  <si>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</si>
  <si>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</si>
  <si>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</si>
  <si>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</si>
  <si>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</si>
  <si>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</si>
  <si>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</si>
  <si>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</si>
  <si>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</si>
  <si>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</si>
  <si>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</si>
  <si>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</si>
  <si>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</si>
  <si>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</si>
  <si>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</si>
  <si>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</si>
  <si>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</si>
  <si>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</si>
  <si>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</si>
  <si>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</si>
  <si>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</si>
  <si>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</si>
  <si>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</si>
  <si>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</si>
  <si>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</si>
  <si>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</si>
  <si>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</si>
  <si>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</si>
  <si>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</si>
  <si>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</si>
  <si>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</si>
  <si>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</si>
  <si>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</si>
  <si>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</si>
  <si>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</si>
  <si>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</si>
  <si>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</si>
  <si>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</si>
  <si>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</si>
  <si>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</si>
  <si>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</si>
  <si>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</si>
  <si>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</si>
  <si>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</si>
  <si>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</si>
  <si>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</si>
  <si>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</si>
  <si>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</si>
  <si>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</si>
  <si>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</si>
  <si>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</si>
  <si>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</si>
  <si>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</si>
  <si>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</si>
  <si>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</si>
  <si>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</si>
  <si>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</si>
  <si>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倉敷市モーターボート競走事業会計</t>
  </si>
  <si>
    <t>一般会計</t>
  </si>
  <si>
    <t>倉敷市水道事業会計</t>
  </si>
  <si>
    <t>倉敷市下水道事業会計</t>
  </si>
  <si>
    <t>倉敷市立市民病院事業会計</t>
  </si>
  <si>
    <t>倉敷市介護保険事業特別会計</t>
  </si>
  <si>
    <t>倉敷市後期高齢者医療事業特別会計</t>
  </si>
  <si>
    <t>倉敷市国民健康保険事業特別会計</t>
  </si>
  <si>
    <t>その他会計（赤字）</t>
  </si>
  <si>
    <t>▲ 0.98</t>
  </si>
  <si>
    <t>▲ 0.93</t>
  </si>
  <si>
    <t>その他会計（黒字）</t>
  </si>
  <si>
    <t>R01</t>
    <phoneticPr fontId="5"/>
  </si>
  <si>
    <t>R02</t>
    <phoneticPr fontId="5"/>
  </si>
  <si>
    <t>R03</t>
    <phoneticPr fontId="5"/>
  </si>
  <si>
    <t>R04</t>
    <phoneticPr fontId="5"/>
  </si>
  <si>
    <t>R05</t>
    <phoneticPr fontId="5"/>
  </si>
  <si>
    <t>-</t>
    <phoneticPr fontId="2"/>
  </si>
  <si>
    <t>総社広域環境施設組合</t>
    <rPh sb="0" eb="4">
      <t>ソウジャコウイキ</t>
    </rPh>
    <rPh sb="4" eb="10">
      <t>カンキョウシセツクミアイ</t>
    </rPh>
    <phoneticPr fontId="2"/>
  </si>
  <si>
    <t>備南水道企業団</t>
    <rPh sb="0" eb="7">
      <t>ビナンスイドウキギョウダン</t>
    </rPh>
    <phoneticPr fontId="2"/>
  </si>
  <si>
    <t>岡山県南部水道企業団</t>
    <rPh sb="0" eb="3">
      <t>オカヤマケン</t>
    </rPh>
    <rPh sb="3" eb="10">
      <t>ナンブスイドウキギョウダン</t>
    </rPh>
    <phoneticPr fontId="2"/>
  </si>
  <si>
    <t>岡山県広域水道企業団</t>
    <rPh sb="0" eb="3">
      <t>オカヤマケン</t>
    </rPh>
    <rPh sb="3" eb="7">
      <t>コウイキスイドウ</t>
    </rPh>
    <rPh sb="7" eb="10">
      <t>キギョウダン</t>
    </rPh>
    <phoneticPr fontId="2"/>
  </si>
  <si>
    <t>倉敷西部清掃施設組合</t>
    <rPh sb="0" eb="2">
      <t>クラシキ</t>
    </rPh>
    <rPh sb="2" eb="6">
      <t>セイブセイソウ</t>
    </rPh>
    <rPh sb="6" eb="10">
      <t>シセツクミアイ</t>
    </rPh>
    <phoneticPr fontId="2"/>
  </si>
  <si>
    <t>備南衛生施設組合</t>
    <rPh sb="0" eb="4">
      <t>ビナンエイセイ</t>
    </rPh>
    <rPh sb="4" eb="8">
      <t>シセツクミアイ</t>
    </rPh>
    <phoneticPr fontId="2"/>
  </si>
  <si>
    <t>高梁川東西用水組合</t>
    <rPh sb="0" eb="3">
      <t>タカハシガワ</t>
    </rPh>
    <rPh sb="3" eb="5">
      <t>トウザイ</t>
    </rPh>
    <rPh sb="5" eb="9">
      <t>ヨウスイクミアイ</t>
    </rPh>
    <phoneticPr fontId="2"/>
  </si>
  <si>
    <t>八ケ郷合同用水組合</t>
    <rPh sb="0" eb="1">
      <t>ハチ</t>
    </rPh>
    <rPh sb="2" eb="3">
      <t>サト</t>
    </rPh>
    <rPh sb="3" eb="9">
      <t>ゴウドウヨウスイクミアイ</t>
    </rPh>
    <phoneticPr fontId="2"/>
  </si>
  <si>
    <t>湛井十二箇郷組合</t>
  </si>
  <si>
    <t>岡山県市町村総合事務組合</t>
    <rPh sb="0" eb="6">
      <t>オカヤマケンシチョウソン</t>
    </rPh>
    <rPh sb="6" eb="12">
      <t>ソウゴウジムクミアイ</t>
    </rPh>
    <phoneticPr fontId="2"/>
  </si>
  <si>
    <t>岡山県後期高齢者医療広域連合一般会計</t>
    <rPh sb="0" eb="3">
      <t>オカヤマケン</t>
    </rPh>
    <rPh sb="3" eb="8">
      <t>コウキコウレイシャ</t>
    </rPh>
    <rPh sb="8" eb="12">
      <t>イリョウコウイキ</t>
    </rPh>
    <rPh sb="12" eb="14">
      <t>レンゴウ</t>
    </rPh>
    <rPh sb="14" eb="18">
      <t>イッパンカイケイ</t>
    </rPh>
    <phoneticPr fontId="2"/>
  </si>
  <si>
    <t>岡山県後期高齢者医療広域連合特別会計</t>
    <rPh sb="0" eb="3">
      <t>オカヤマケン</t>
    </rPh>
    <rPh sb="3" eb="8">
      <t>コウキコウレイシャ</t>
    </rPh>
    <rPh sb="8" eb="12">
      <t>イリョウコウイキ</t>
    </rPh>
    <rPh sb="12" eb="14">
      <t>レンゴウ</t>
    </rPh>
    <rPh sb="14" eb="16">
      <t>トクベツ</t>
    </rPh>
    <rPh sb="16" eb="18">
      <t>カイケイ</t>
    </rPh>
    <phoneticPr fontId="2"/>
  </si>
  <si>
    <t>○</t>
    <phoneticPr fontId="10"/>
  </si>
  <si>
    <t>倉敷市開発公社</t>
    <rPh sb="0" eb="3">
      <t>クラシキシ</t>
    </rPh>
    <rPh sb="3" eb="5">
      <t>カイハツ</t>
    </rPh>
    <rPh sb="5" eb="7">
      <t>コウシャ</t>
    </rPh>
    <phoneticPr fontId="1"/>
  </si>
  <si>
    <t>倉敷市土地開発公社</t>
  </si>
  <si>
    <t>倉敷市保健医療センター</t>
    <rPh sb="0" eb="3">
      <t>クラシキシ</t>
    </rPh>
    <rPh sb="3" eb="7">
      <t>ホケンイリョウ</t>
    </rPh>
    <phoneticPr fontId="10"/>
  </si>
  <si>
    <t>倉敷市スポーツ振興協会</t>
    <rPh sb="7" eb="11">
      <t>シンコウキョウカイ</t>
    </rPh>
    <phoneticPr fontId="10"/>
  </si>
  <si>
    <t>倉敷市文化振興財団</t>
    <rPh sb="0" eb="3">
      <t>クラシキシ</t>
    </rPh>
    <rPh sb="3" eb="9">
      <t>ブンカシンコウザイダン</t>
    </rPh>
    <phoneticPr fontId="10"/>
  </si>
  <si>
    <t>くらしきシティプラザ東西ビル管理</t>
    <rPh sb="10" eb="12">
      <t>トウザイ</t>
    </rPh>
    <rPh sb="14" eb="16">
      <t>カンリ</t>
    </rPh>
    <phoneticPr fontId="10"/>
  </si>
  <si>
    <t>倉敷市開発ビル</t>
    <rPh sb="0" eb="3">
      <t>クラシキシ</t>
    </rPh>
    <rPh sb="3" eb="5">
      <t>カイハツ</t>
    </rPh>
    <phoneticPr fontId="10"/>
  </si>
  <si>
    <t>水島臨海鉄道</t>
    <rPh sb="0" eb="6">
      <t>ミズシマリンカイテツドウ</t>
    </rPh>
    <phoneticPr fontId="10"/>
  </si>
  <si>
    <t>倉敷ファッションセンター</t>
    <rPh sb="0" eb="2">
      <t>クラシキ</t>
    </rPh>
    <phoneticPr fontId="10"/>
  </si>
  <si>
    <t>水島エコワークス</t>
    <rPh sb="0" eb="2">
      <t>ミズシマ</t>
    </rPh>
    <phoneticPr fontId="10"/>
  </si>
  <si>
    <t>倉敷市船穂農業公社</t>
    <rPh sb="0" eb="3">
      <t>クラシキシ</t>
    </rPh>
    <rPh sb="3" eb="9">
      <t>フナオノウギョウコウシャ</t>
    </rPh>
    <phoneticPr fontId="10"/>
  </si>
  <si>
    <t>ふなおワイナリー</t>
    <phoneticPr fontId="10"/>
  </si>
  <si>
    <t>井原鉄道</t>
    <rPh sb="0" eb="2">
      <t>イバラ</t>
    </rPh>
    <rPh sb="2" eb="4">
      <t>テツドウ</t>
    </rPh>
    <phoneticPr fontId="10"/>
  </si>
  <si>
    <t>-</t>
    <phoneticPr fontId="10"/>
  </si>
  <si>
    <t>-</t>
    <phoneticPr fontId="2"/>
  </si>
  <si>
    <t>公共施設整備基金</t>
    <rPh sb="0" eb="2">
      <t>コウキョウ</t>
    </rPh>
    <rPh sb="2" eb="4">
      <t>シセツ</t>
    </rPh>
    <rPh sb="4" eb="6">
      <t>セイビ</t>
    </rPh>
    <rPh sb="6" eb="8">
      <t>キキン</t>
    </rPh>
    <phoneticPr fontId="5"/>
  </si>
  <si>
    <t>学校施設整備基金</t>
    <rPh sb="0" eb="2">
      <t>ガッコウ</t>
    </rPh>
    <rPh sb="2" eb="4">
      <t>シセツ</t>
    </rPh>
    <rPh sb="4" eb="6">
      <t>セイビ</t>
    </rPh>
    <rPh sb="6" eb="8">
      <t>キキン</t>
    </rPh>
    <phoneticPr fontId="2"/>
  </si>
  <si>
    <t>地域振興基金</t>
    <rPh sb="0" eb="2">
      <t>チイキ</t>
    </rPh>
    <rPh sb="2" eb="4">
      <t>シンコウ</t>
    </rPh>
    <rPh sb="4" eb="6">
      <t>キキン</t>
    </rPh>
    <phoneticPr fontId="2"/>
  </si>
  <si>
    <t>清掃施設整備基金</t>
    <rPh sb="0" eb="2">
      <t>セイソウ</t>
    </rPh>
    <rPh sb="2" eb="4">
      <t>シセツ</t>
    </rPh>
    <rPh sb="4" eb="6">
      <t>セイビ</t>
    </rPh>
    <rPh sb="6" eb="8">
      <t>キキン</t>
    </rPh>
    <phoneticPr fontId="2"/>
  </si>
  <si>
    <t>災害復興基金</t>
    <rPh sb="0" eb="2">
      <t>サイガイ</t>
    </rPh>
    <rPh sb="2" eb="4">
      <t>フッコウ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</si>
  <si>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</si>
  <si>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</si>
  <si>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</si>
  <si>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</si>
  <si>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</si>
  <si>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</si>
  <si>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</si>
  <si>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</si>
  <si>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</si>
  <si>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債務負担行為に基づく支出予定額や下水道事業に係る地方債の償還に充てるための公営企業債等繰入見込額は減少したものの、公共施設整備に伴う地方債の増加などにより、将来負担比率は5.2ポイント悪化した。また、過去に取得した固定資産の減価償却費が投資的経費を上回ったため、有形固定資産減価償却率は増加している。今後、倉敷市公共施設等総合管理計画等に基づき、次世代に過度な負担を残さないよう限られた財源を生かして、施設の長寿命化や施設総量の適正化などの取組を進める。</t>
    <rPh sb="92" eb="94">
      <t>アッカ</t>
    </rPh>
    <phoneticPr fontId="5"/>
  </si>
  <si>
    <t>実質公債費比率は、単年度で見ると、元利償還金の増加により前年度と比べ0.6ポイント悪化したが、3か年平均では、令和5年度の単年度実質公債費比率3.5％が令和2年度の2.1％を上回ったことにより0.5ポイント悪化した。将来負担比率は、債務負担行為に基づく支出予定額や公営企業債等繰入見込額の減少などにより、類似団体平均より低い状態となってはいるが、引き続き市債残高の削減等により、財政の健全化に努める。</t>
    <rPh sb="87" eb="88">
      <t>ウエ</t>
    </rPh>
    <rPh sb="103" eb="105">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</si>
</sst>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01C8-4A09-BFFC-D0DB9BF827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45802</c:v>
                </c:pt>
                <c:pt idx="1">
                  <c:v>52185</c:v>
                </c:pt>
                <c:pt idx="2">
                  <c:v>37385</c:v>
                </c:pt>
                <c:pt idx="3">
                  <c:v>44077</c:v>
                </c:pt>
                <c:pt idx="4">
                  <c:v>84406</c:v>
                </c:pt>
              </c:numCache>
            </c:numRef>
          </c:val>
          <c:smooth val="0"/>
          <c:extLst>
            <c:ext xmlns:c16="http://schemas.microsoft.com/office/drawing/2014/chart" uri="{C3380CC4-5D6E-409C-BE32-E72D297353CC}">
              <c16:uniqueId val="{00000001-01C8-4A09-BFFC-D0DB9BF827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5.91</c:v>
                </c:pt>
                <c:pt idx="1">
                  <c:v>6.67</c:v>
                </c:pt>
                <c:pt idx="2">
                  <c:v>8.11</c:v>
                </c:pt>
                <c:pt idx="3">
                  <c:v>7.91</c:v>
                </c:pt>
                <c:pt idx="4">
                  <c:v>5.4</c:v>
                </c:pt>
              </c:numCache>
            </c:numRef>
          </c:val>
          <c:extLst>
            <c:ext xmlns:c16="http://schemas.microsoft.com/office/drawing/2014/chart" uri="{C3380CC4-5D6E-409C-BE32-E72D297353CC}">
              <c16:uniqueId val="{00000000-B531-491B-96C4-C6AE032B3D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10.029999999999999</c:v>
                </c:pt>
                <c:pt idx="1">
                  <c:v>11.13</c:v>
                </c:pt>
                <c:pt idx="2">
                  <c:v>10.98</c:v>
                </c:pt>
                <c:pt idx="3">
                  <c:v>11.12</c:v>
                </c:pt>
                <c:pt idx="4">
                  <c:v>9.86</c:v>
                </c:pt>
              </c:numCache>
            </c:numRef>
          </c:val>
          <c:extLst>
            <c:ext xmlns:c16="http://schemas.microsoft.com/office/drawing/2014/chart" uri="{C3380CC4-5D6E-409C-BE32-E72D297353CC}">
              <c16:uniqueId val="{00000001-B531-491B-96C4-C6AE032B3D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2.77</c:v>
                </c:pt>
                <c:pt idx="1">
                  <c:v>3.15</c:v>
                </c:pt>
                <c:pt idx="2">
                  <c:v>2.69</c:v>
                </c:pt>
                <c:pt idx="3">
                  <c:v>0.06</c:v>
                </c:pt>
                <c:pt idx="4">
                  <c:v>-2.82</c:v>
                </c:pt>
              </c:numCache>
            </c:numRef>
          </c:val>
          <c:smooth val="0"/>
          <c:extLst>
            <c:ext xmlns:c16="http://schemas.microsoft.com/office/drawing/2014/chart" uri="{C3380CC4-5D6E-409C-BE32-E72D297353CC}">
              <c16:uniqueId val="{00000002-B531-491B-96C4-C6AE032B3D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F0E-4F77-8488-2012C277C6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0.98</c:v>
                </c:pt>
                <c:pt idx="1">
                  <c:v>#N/A</c:v>
                </c:pt>
                <c:pt idx="2">
                  <c:v>0.93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FF0E-4F77-8488-2012C277C6B1}"/>
            </c:ext>
          </c:extLst>
        </c:ser>
        <c:ser>
          <c:idx val="2"/>
          <c:order val="2"/>
          <c:tx>
            <c:strRef>
              <c:f>データシート!$A$29</c:f>
              <c:strCache>
                <c:ptCount val="1"/>
                <c:pt idx="0">
                  <c:v>倉敷市国民健康保険事業特別会計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0.39</c:v>
                </c:pt>
                <c:pt idx="2">
                  <c:v>#N/A</c:v>
                </c:pt>
                <c:pt idx="3">
                  <c:v>1.1100000000000001</c:v>
                </c:pt>
                <c:pt idx="4">
                  <c:v>#N/A</c:v>
                </c:pt>
                <c:pt idx="5">
                  <c:v>0.65</c:v>
                </c:pt>
                <c:pt idx="6">
                  <c:v>#N/A</c:v>
                </c:pt>
                <c:pt idx="7">
                  <c:v>0.21</c:v>
                </c:pt>
                <c:pt idx="8">
                  <c:v>#N/A</c:v>
                </c:pt>
                <c:pt idx="9">
                  <c:v>0.04</c:v>
                </c:pt>
              </c:numCache>
            </c:numRef>
          </c:val>
          <c:extLst>
            <c:ext xmlns:c16="http://schemas.microsoft.com/office/drawing/2014/chart" uri="{C3380CC4-5D6E-409C-BE32-E72D297353CC}">
              <c16:uniqueId val="{00000002-FF0E-4F77-8488-2012C277C6B1}"/>
            </c:ext>
          </c:extLst>
        </c:ser>
        <c:ser>
          <c:idx val="3"/>
          <c:order val="3"/>
          <c:tx>
            <c:strRef>
              <c:f>データシート!$A$30</c:f>
              <c:strCache>
                <c:ptCount val="1"/>
                <c:pt idx="0">
                  <c:v>倉敷市後期高齢者医療事業特別会計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0.19</c:v>
                </c:pt>
              </c:numCache>
            </c:numRef>
          </c:val>
          <c:extLst>
            <c:ext xmlns:c16="http://schemas.microsoft.com/office/drawing/2014/chart" uri="{C3380CC4-5D6E-409C-BE32-E72D297353CC}">
              <c16:uniqueId val="{00000003-FF0E-4F77-8488-2012C277C6B1}"/>
            </c:ext>
          </c:extLst>
        </c:ser>
        <c:ser>
          <c:idx val="4"/>
          <c:order val="4"/>
          <c:tx>
            <c:strRef>
              <c:f>データシート!$A$31</c:f>
              <c:strCache>
                <c:ptCount val="1"/>
                <c:pt idx="0">
                  <c:v>倉敷市介護保険事業特別会計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0.76</c:v>
                </c:pt>
                <c:pt idx="4">
                  <c:v>#N/A</c:v>
                </c:pt>
                <c:pt idx="5">
                  <c:v>0.82</c:v>
                </c:pt>
                <c:pt idx="6">
                  <c:v>#N/A</c:v>
                </c:pt>
                <c:pt idx="7">
                  <c:v>1.06</c:v>
                </c:pt>
                <c:pt idx="8">
                  <c:v>#N/A</c:v>
                </c:pt>
                <c:pt idx="9">
                  <c:v>0.53</c:v>
                </c:pt>
              </c:numCache>
            </c:numRef>
          </c:val>
          <c:extLst>
            <c:ext xmlns:c16="http://schemas.microsoft.com/office/drawing/2014/chart" uri="{C3380CC4-5D6E-409C-BE32-E72D297353CC}">
              <c16:uniqueId val="{00000004-FF0E-4F77-8488-2012C277C6B1}"/>
            </c:ext>
          </c:extLst>
        </c:ser>
        <c:ser>
          <c:idx val="5"/>
          <c:order val="5"/>
          <c:tx>
            <c:strRef>
              <c:f>データシート!$A$32</c:f>
              <c:strCache>
                <c:ptCount val="1"/>
                <c:pt idx="0">
                  <c:v>倉敷市立市民病院事業会計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0.42</c:v>
                </c:pt>
                <c:pt idx="4">
                  <c:v>#N/A</c:v>
                </c:pt>
                <c:pt idx="5">
                  <c:v>0.96</c:v>
                </c:pt>
                <c:pt idx="6">
                  <c:v>#N/A</c:v>
                </c:pt>
                <c:pt idx="7">
                  <c:v>1.65</c:v>
                </c:pt>
                <c:pt idx="8">
                  <c:v>#N/A</c:v>
                </c:pt>
                <c:pt idx="9">
                  <c:v>1.77</c:v>
                </c:pt>
              </c:numCache>
            </c:numRef>
          </c:val>
          <c:extLst>
            <c:ext xmlns:c16="http://schemas.microsoft.com/office/drawing/2014/chart" uri="{C3380CC4-5D6E-409C-BE32-E72D297353CC}">
              <c16:uniqueId val="{00000005-FF0E-4F77-8488-2012C277C6B1}"/>
            </c:ext>
          </c:extLst>
        </c:ser>
        <c:ser>
          <c:idx val="6"/>
          <c:order val="6"/>
          <c:tx>
            <c:strRef>
              <c:f>データシート!$A$33</c:f>
              <c:strCache>
                <c:ptCount val="1"/>
                <c:pt idx="0">
                  <c:v>倉敷市下水道事業会計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3.48</c:v>
                </c:pt>
                <c:pt idx="2">
                  <c:v>#N/A</c:v>
                </c:pt>
                <c:pt idx="3">
                  <c:v>2.9</c:v>
                </c:pt>
                <c:pt idx="4">
                  <c:v>#N/A</c:v>
                </c:pt>
                <c:pt idx="5">
                  <c:v>2.36</c:v>
                </c:pt>
                <c:pt idx="6">
                  <c:v>#N/A</c:v>
                </c:pt>
                <c:pt idx="7">
                  <c:v>2.37</c:v>
                </c:pt>
                <c:pt idx="8">
                  <c:v>#N/A</c:v>
                </c:pt>
                <c:pt idx="9">
                  <c:v>2.5099999999999998</c:v>
                </c:pt>
              </c:numCache>
            </c:numRef>
          </c:val>
          <c:extLst>
            <c:ext xmlns:c16="http://schemas.microsoft.com/office/drawing/2014/chart" uri="{C3380CC4-5D6E-409C-BE32-E72D297353CC}">
              <c16:uniqueId val="{00000006-FF0E-4F77-8488-2012C277C6B1}"/>
            </c:ext>
          </c:extLst>
        </c:ser>
        <c:ser>
          <c:idx val="7"/>
          <c:order val="7"/>
          <c:tx>
            <c:strRef>
              <c:f>データシート!$A$34</c:f>
              <c:strCache>
                <c:ptCount val="1"/>
                <c:pt idx="0">
                  <c:v>倉敷市水道事業会計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5.37</c:v>
                </c:pt>
                <c:pt idx="2">
                  <c:v>#N/A</c:v>
                </c:pt>
                <c:pt idx="3">
                  <c:v>4.91</c:v>
                </c:pt>
                <c:pt idx="4">
                  <c:v>#N/A</c:v>
                </c:pt>
                <c:pt idx="5">
                  <c:v>4.83</c:v>
                </c:pt>
                <c:pt idx="6">
                  <c:v>#N/A</c:v>
                </c:pt>
                <c:pt idx="7">
                  <c:v>4.7300000000000004</c:v>
                </c:pt>
                <c:pt idx="8">
                  <c:v>#N/A</c:v>
                </c:pt>
                <c:pt idx="9">
                  <c:v>4.3600000000000003</c:v>
                </c:pt>
              </c:numCache>
            </c:numRef>
          </c:val>
          <c:extLst>
            <c:ext xmlns:c16="http://schemas.microsoft.com/office/drawing/2014/chart" uri="{C3380CC4-5D6E-409C-BE32-E72D297353CC}">
              <c16:uniqueId val="{00000007-FF0E-4F77-8488-2012C277C6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6.88</c:v>
                </c:pt>
                <c:pt idx="2">
                  <c:v>#N/A</c:v>
                </c:pt>
                <c:pt idx="3">
                  <c:v>7.61</c:v>
                </c:pt>
                <c:pt idx="4">
                  <c:v>#N/A</c:v>
                </c:pt>
                <c:pt idx="5">
                  <c:v>8.1</c:v>
                </c:pt>
                <c:pt idx="6">
                  <c:v>#N/A</c:v>
                </c:pt>
                <c:pt idx="7">
                  <c:v>7.9</c:v>
                </c:pt>
                <c:pt idx="8">
                  <c:v>#N/A</c:v>
                </c:pt>
                <c:pt idx="9">
                  <c:v>5.39</c:v>
                </c:pt>
              </c:numCache>
            </c:numRef>
          </c:val>
          <c:extLst>
            <c:ext xmlns:c16="http://schemas.microsoft.com/office/drawing/2014/chart" uri="{C3380CC4-5D6E-409C-BE32-E72D297353CC}">
              <c16:uniqueId val="{00000008-FF0E-4F77-8488-2012C277C6B1}"/>
            </c:ext>
          </c:extLst>
        </c:ser>
        <c:ser>
          <c:idx val="9"/>
          <c:order val="9"/>
          <c:tx>
            <c:strRef>
              <c:f>データシート!$A$36</c:f>
              <c:strCache>
                <c:ptCount val="1"/>
                <c:pt idx="0">
                  <c:v>倉敷市モーターボート競走事業会計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14.71</c:v>
                </c:pt>
                <c:pt idx="2">
                  <c:v>#N/A</c:v>
                </c:pt>
                <c:pt idx="3">
                  <c:v>17.38</c:v>
                </c:pt>
                <c:pt idx="4">
                  <c:v>#N/A</c:v>
                </c:pt>
                <c:pt idx="5">
                  <c:v>21.2</c:v>
                </c:pt>
                <c:pt idx="6">
                  <c:v>#N/A</c:v>
                </c:pt>
                <c:pt idx="7">
                  <c:v>25.06</c:v>
                </c:pt>
                <c:pt idx="8">
                  <c:v>#N/A</c:v>
                </c:pt>
                <c:pt idx="9">
                  <c:v>27.91</c:v>
                </c:pt>
              </c:numCache>
            </c:numRef>
          </c:val>
          <c:extLst>
            <c:ext xmlns:c16="http://schemas.microsoft.com/office/drawing/2014/chart" uri="{C3380CC4-5D6E-409C-BE32-E72D297353CC}">
              <c16:uniqueId val="{00000009-FF0E-4F77-8488-2012C277C6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20230</c:v>
                </c:pt>
                <c:pt idx="5">
                  <c:v>21786</c:v>
                </c:pt>
                <c:pt idx="8">
                  <c:v>21709</c:v>
                </c:pt>
                <c:pt idx="11">
                  <c:v>21702</c:v>
                </c:pt>
                <c:pt idx="14">
                  <c:v>21784</c:v>
                </c:pt>
              </c:numCache>
            </c:numRef>
          </c:val>
          <c:extLst>
            <c:ext xmlns:c16="http://schemas.microsoft.com/office/drawing/2014/chart" uri="{C3380CC4-5D6E-409C-BE32-E72D297353CC}">
              <c16:uniqueId val="{00000000-1F57-47C2-A8D8-C8FD5E9EF0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57-47C2-A8D8-C8FD5E9EF0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427</c:v>
                </c:pt>
                <c:pt idx="3">
                  <c:v>129</c:v>
                </c:pt>
                <c:pt idx="6">
                  <c:v>102</c:v>
                </c:pt>
                <c:pt idx="9">
                  <c:v>273</c:v>
                </c:pt>
                <c:pt idx="12">
                  <c:v>272</c:v>
                </c:pt>
              </c:numCache>
            </c:numRef>
          </c:val>
          <c:extLst>
            <c:ext xmlns:c16="http://schemas.microsoft.com/office/drawing/2014/chart" uri="{C3380CC4-5D6E-409C-BE32-E72D297353CC}">
              <c16:uniqueId val="{00000002-1F57-47C2-A8D8-C8FD5E9EF0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45</c:v>
                </c:pt>
                <c:pt idx="6">
                  <c:v>30</c:v>
                </c:pt>
                <c:pt idx="9">
                  <c:v>14</c:v>
                </c:pt>
                <c:pt idx="12">
                  <c:v>2</c:v>
                </c:pt>
              </c:numCache>
            </c:numRef>
          </c:val>
          <c:extLst>
            <c:ext xmlns:c16="http://schemas.microsoft.com/office/drawing/2014/chart" uri="{C3380CC4-5D6E-409C-BE32-E72D297353CC}">
              <c16:uniqueId val="{00000003-1F57-47C2-A8D8-C8FD5E9EF0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7045</c:v>
                </c:pt>
                <c:pt idx="3">
                  <c:v>6723</c:v>
                </c:pt>
                <c:pt idx="6">
                  <c:v>6684</c:v>
                </c:pt>
                <c:pt idx="9">
                  <c:v>6363</c:v>
                </c:pt>
                <c:pt idx="12">
                  <c:v>6105</c:v>
                </c:pt>
              </c:numCache>
            </c:numRef>
          </c:val>
          <c:extLst>
            <c:ext xmlns:c16="http://schemas.microsoft.com/office/drawing/2014/chart" uri="{C3380CC4-5D6E-409C-BE32-E72D297353CC}">
              <c16:uniqueId val="{00000004-1F57-47C2-A8D8-C8FD5E9EF0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517</c:v>
                </c:pt>
                <c:pt idx="3">
                  <c:v>557</c:v>
                </c:pt>
                <c:pt idx="6">
                  <c:v>607</c:v>
                </c:pt>
                <c:pt idx="9">
                  <c:v>197</c:v>
                </c:pt>
                <c:pt idx="12">
                  <c:v>203</c:v>
                </c:pt>
              </c:numCache>
            </c:numRef>
          </c:val>
          <c:extLst>
            <c:ext xmlns:c16="http://schemas.microsoft.com/office/drawing/2014/chart" uri="{C3380CC4-5D6E-409C-BE32-E72D297353CC}">
              <c16:uniqueId val="{00000005-1F57-47C2-A8D8-C8FD5E9EF0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7</c:v>
                </c:pt>
                <c:pt idx="3">
                  <c:v>18</c:v>
                </c:pt>
                <c:pt idx="6">
                  <c:v>27</c:v>
                </c:pt>
                <c:pt idx="9">
                  <c:v>0</c:v>
                </c:pt>
                <c:pt idx="12">
                  <c:v>0</c:v>
                </c:pt>
              </c:numCache>
            </c:numRef>
          </c:val>
          <c:extLst>
            <c:ext xmlns:c16="http://schemas.microsoft.com/office/drawing/2014/chart" uri="{C3380CC4-5D6E-409C-BE32-E72D297353CC}">
              <c16:uniqueId val="{00000006-1F57-47C2-A8D8-C8FD5E9EF0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15860</c:v>
                </c:pt>
                <c:pt idx="3">
                  <c:v>16248</c:v>
                </c:pt>
                <c:pt idx="6">
                  <c:v>16826</c:v>
                </c:pt>
                <c:pt idx="9">
                  <c:v>17632</c:v>
                </c:pt>
                <c:pt idx="12">
                  <c:v>18584</c:v>
                </c:pt>
              </c:numCache>
            </c:numRef>
          </c:val>
          <c:extLst>
            <c:ext xmlns:c16="http://schemas.microsoft.com/office/drawing/2014/chart" uri="{C3380CC4-5D6E-409C-BE32-E72D297353CC}">
              <c16:uniqueId val="{00000007-1F57-47C2-A8D8-C8FD5E9EF0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3669</c:v>
                </c:pt>
                <c:pt idx="2">
                  <c:v>#N/A</c:v>
                </c:pt>
                <c:pt idx="3">
                  <c:v>#N/A</c:v>
                </c:pt>
                <c:pt idx="4">
                  <c:v>1934</c:v>
                </c:pt>
                <c:pt idx="5">
                  <c:v>#N/A</c:v>
                </c:pt>
                <c:pt idx="6">
                  <c:v>#N/A</c:v>
                </c:pt>
                <c:pt idx="7">
                  <c:v>2567</c:v>
                </c:pt>
                <c:pt idx="8">
                  <c:v>#N/A</c:v>
                </c:pt>
                <c:pt idx="9">
                  <c:v>#N/A</c:v>
                </c:pt>
                <c:pt idx="10">
                  <c:v>2777</c:v>
                </c:pt>
                <c:pt idx="11">
                  <c:v>#N/A</c:v>
                </c:pt>
                <c:pt idx="12">
                  <c:v>#N/A</c:v>
                </c:pt>
                <c:pt idx="13">
                  <c:v>3382</c:v>
                </c:pt>
                <c:pt idx="14">
                  <c:v>#N/A</c:v>
                </c:pt>
              </c:numCache>
            </c:numRef>
          </c:val>
          <c:smooth val="0"/>
          <c:extLst>
            <c:ext xmlns:c16="http://schemas.microsoft.com/office/drawing/2014/chart" uri="{C3380CC4-5D6E-409C-BE32-E72D297353CC}">
              <c16:uniqueId val="{00000008-1F57-47C2-A8D8-C8FD5E9EF0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193758</c:v>
                </c:pt>
                <c:pt idx="5">
                  <c:v>193091</c:v>
                </c:pt>
                <c:pt idx="8">
                  <c:v>196994</c:v>
                </c:pt>
                <c:pt idx="11">
                  <c:v>197181</c:v>
                </c:pt>
                <c:pt idx="14">
                  <c:v>193710</c:v>
                </c:pt>
              </c:numCache>
            </c:numRef>
          </c:val>
          <c:extLst>
            <c:ext xmlns:c16="http://schemas.microsoft.com/office/drawing/2014/chart" uri="{C3380CC4-5D6E-409C-BE32-E72D297353CC}">
              <c16:uniqueId val="{00000000-051A-46F1-8326-B9DBD5813D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40941</c:v>
                </c:pt>
                <c:pt idx="5">
                  <c:v>36582</c:v>
                </c:pt>
                <c:pt idx="8">
                  <c:v>35001</c:v>
                </c:pt>
                <c:pt idx="11">
                  <c:v>34049</c:v>
                </c:pt>
                <c:pt idx="14">
                  <c:v>32454</c:v>
                </c:pt>
              </c:numCache>
            </c:numRef>
          </c:val>
          <c:extLst>
            <c:ext xmlns:c16="http://schemas.microsoft.com/office/drawing/2014/chart" uri="{C3380CC4-5D6E-409C-BE32-E72D297353CC}">
              <c16:uniqueId val="{00000001-051A-46F1-8326-B9DBD5813D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35625</c:v>
                </c:pt>
                <c:pt idx="5">
                  <c:v>38065</c:v>
                </c:pt>
                <c:pt idx="8">
                  <c:v>47351</c:v>
                </c:pt>
                <c:pt idx="11">
                  <c:v>55967</c:v>
                </c:pt>
                <c:pt idx="14">
                  <c:v>59055</c:v>
                </c:pt>
              </c:numCache>
            </c:numRef>
          </c:val>
          <c:extLst>
            <c:ext xmlns:c16="http://schemas.microsoft.com/office/drawing/2014/chart" uri="{C3380CC4-5D6E-409C-BE32-E72D297353CC}">
              <c16:uniqueId val="{00000002-051A-46F1-8326-B9DBD5813D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1A-46F1-8326-B9DBD5813D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1A-46F1-8326-B9DBD5813D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157</c:v>
                </c:pt>
                <c:pt idx="3">
                  <c:v>128</c:v>
                </c:pt>
                <c:pt idx="6">
                  <c:v>137</c:v>
                </c:pt>
                <c:pt idx="9">
                  <c:v>122</c:v>
                </c:pt>
                <c:pt idx="12">
                  <c:v>128</c:v>
                </c:pt>
              </c:numCache>
            </c:numRef>
          </c:val>
          <c:extLst>
            <c:ext xmlns:c16="http://schemas.microsoft.com/office/drawing/2014/chart" uri="{C3380CC4-5D6E-409C-BE32-E72D297353CC}">
              <c16:uniqueId val="{00000005-051A-46F1-8326-B9DBD5813D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20509</c:v>
                </c:pt>
                <c:pt idx="3">
                  <c:v>20684</c:v>
                </c:pt>
                <c:pt idx="6">
                  <c:v>20907</c:v>
                </c:pt>
                <c:pt idx="9">
                  <c:v>21297</c:v>
                </c:pt>
                <c:pt idx="12">
                  <c:v>22330</c:v>
                </c:pt>
              </c:numCache>
            </c:numRef>
          </c:val>
          <c:extLst>
            <c:ext xmlns:c16="http://schemas.microsoft.com/office/drawing/2014/chart" uri="{C3380CC4-5D6E-409C-BE32-E72D297353CC}">
              <c16:uniqueId val="{00000006-051A-46F1-8326-B9DBD5813D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c:v>
                </c:pt>
                <c:pt idx="3">
                  <c:v>30</c:v>
                </c:pt>
                <c:pt idx="6">
                  <c:v>46</c:v>
                </c:pt>
                <c:pt idx="9">
                  <c:v>527</c:v>
                </c:pt>
                <c:pt idx="12">
                  <c:v>1314</c:v>
                </c:pt>
              </c:numCache>
            </c:numRef>
          </c:val>
          <c:extLst>
            <c:ext xmlns:c16="http://schemas.microsoft.com/office/drawing/2014/chart" uri="{C3380CC4-5D6E-409C-BE32-E72D297353CC}">
              <c16:uniqueId val="{00000007-051A-46F1-8326-B9DBD5813D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95154</c:v>
                </c:pt>
                <c:pt idx="3">
                  <c:v>76489</c:v>
                </c:pt>
                <c:pt idx="6">
                  <c:v>59401</c:v>
                </c:pt>
                <c:pt idx="9">
                  <c:v>54269</c:v>
                </c:pt>
                <c:pt idx="12">
                  <c:v>50381</c:v>
                </c:pt>
              </c:numCache>
            </c:numRef>
          </c:val>
          <c:extLst>
            <c:ext xmlns:c16="http://schemas.microsoft.com/office/drawing/2014/chart" uri="{C3380CC4-5D6E-409C-BE32-E72D297353CC}">
              <c16:uniqueId val="{00000008-051A-46F1-8326-B9DBD5813D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3009</c:v>
                </c:pt>
                <c:pt idx="3">
                  <c:v>2633</c:v>
                </c:pt>
                <c:pt idx="6">
                  <c:v>5021</c:v>
                </c:pt>
                <c:pt idx="9">
                  <c:v>8317</c:v>
                </c:pt>
                <c:pt idx="12">
                  <c:v>4387</c:v>
                </c:pt>
              </c:numCache>
            </c:numRef>
          </c:val>
          <c:extLst>
            <c:ext xmlns:c16="http://schemas.microsoft.com/office/drawing/2014/chart" uri="{C3380CC4-5D6E-409C-BE32-E72D297353CC}">
              <c16:uniqueId val="{00000009-051A-46F1-8326-B9DBD5813D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190469</c:v>
                </c:pt>
                <c:pt idx="3">
                  <c:v>196937</c:v>
                </c:pt>
                <c:pt idx="6">
                  <c:v>197096</c:v>
                </c:pt>
                <c:pt idx="9">
                  <c:v>195268</c:v>
                </c:pt>
                <c:pt idx="12">
                  <c:v>204250</c:v>
                </c:pt>
              </c:numCache>
            </c:numRef>
          </c:val>
          <c:extLst>
            <c:ext xmlns:c16="http://schemas.microsoft.com/office/drawing/2014/chart" uri="{C3380CC4-5D6E-409C-BE32-E72D297353CC}">
              <c16:uniqueId val="{0000000A-051A-46F1-8326-B9DBD5813D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39053</c:v>
                </c:pt>
                <c:pt idx="2">
                  <c:v>#N/A</c:v>
                </c:pt>
                <c:pt idx="3">
                  <c:v>#N/A</c:v>
                </c:pt>
                <c:pt idx="4">
                  <c:v>29163</c:v>
                </c:pt>
                <c:pt idx="5">
                  <c:v>#N/A</c:v>
                </c:pt>
                <c:pt idx="6">
                  <c:v>#N/A</c:v>
                </c:pt>
                <c:pt idx="7">
                  <c:v>3262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1A-46F1-8326-B9DBD5813D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12753</c:v>
                </c:pt>
                <c:pt idx="1">
                  <c:v>12559</c:v>
                </c:pt>
                <c:pt idx="2">
                  <c:v>11297</c:v>
                </c:pt>
              </c:numCache>
            </c:numRef>
          </c:val>
          <c:extLst>
            <c:ext xmlns:c16="http://schemas.microsoft.com/office/drawing/2014/chart" uri="{C3380CC4-5D6E-409C-BE32-E72D297353CC}">
              <c16:uniqueId val="{00000000-8440-4016-8C95-825416CDDD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8063</c:v>
                </c:pt>
                <c:pt idx="1">
                  <c:v>11317</c:v>
                </c:pt>
                <c:pt idx="2">
                  <c:v>15734</c:v>
                </c:pt>
              </c:numCache>
            </c:numRef>
          </c:val>
          <c:extLst>
            <c:ext xmlns:c16="http://schemas.microsoft.com/office/drawing/2014/chart" uri="{C3380CC4-5D6E-409C-BE32-E72D297353CC}">
              <c16:uniqueId val="{00000001-8440-4016-8C95-825416CDDD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23645</c:v>
                </c:pt>
                <c:pt idx="1">
                  <c:v>28740</c:v>
                </c:pt>
                <c:pt idx="2">
                  <c:v>29322</c:v>
                </c:pt>
              </c:numCache>
            </c:numRef>
          </c:val>
          <c:extLst>
            <c:ext xmlns:c16="http://schemas.microsoft.com/office/drawing/2014/chart" uri="{C3380CC4-5D6E-409C-BE32-E72D297353CC}">
              <c16:uniqueId val="{00000002-8440-4016-8C95-825416CDDD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{B3C8851F-C7CE-48BA-B2C8-E803E63293E4}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DAF-4766-9248-20FCC33D35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{80F8430D-7FA8-4DBF-8D79-4A57F8FB0500}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AF-4766-9248-20FCC33D35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{99C05726-5D80-4B62-BF11-3EFD1AD6C3C1}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AF-4766-9248-20FCC33D35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{3E93530A-D630-427E-AB86-B43236123EA6}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AF-4766-9248-20FCC33D35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{5478F0C1-9109-4ED8-9688-736758F55318}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AF-4766-9248-20FCC33D354A}"/>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{5FC60497-AEA3-4385-94FA-39B33F37882D}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DAF-4766-9248-20FCC33D354A}"/>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{C1073825-A08D-4FBE-9721-428FBEAFE5B4}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DAF-4766-9248-20FCC33D354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{E38B5459-DA0F-4216-9621-511CE5566A3D}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DAF-4766-9248-20FCC33D35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{1BF8AFE7-DDB5-478D-BA7A-00E8BB1701A8}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DAF-4766-9248-20FCC33D35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77.900000000000006</c:v>
                </c:pt>
                <c:pt idx="8">
                  <c:v>77.7</c:v>
                </c:pt>
                <c:pt idx="16">
                  <c:v>78.099999999999994</c:v>
                </c:pt>
                <c:pt idx="24">
                  <c:v>78.599999999999994</c:v>
                </c:pt>
                <c:pt idx="32">
                  <c:v>78.900000000000006</c:v>
                </c:pt>
              </c:numCache>
            </c:numRef>
          </c:xVal>
          <c:yVal>
            <c:numRef>
              <c:f>公会計指標分析・財政指標組合せ分析表!$BP$51:$DC$51</c:f>
              <c:numCache>
                <c:formatCode>#,##0.0;"▲ "#,##0.0</c:formatCode>
                <c:ptCount val="40"/>
                <c:pt idx="0">
                  <c:v>43.1</c:v>
                </c:pt>
                <c:pt idx="8">
                  <c:v>31.2</c:v>
                </c:pt>
                <c:pt idx="16">
                  <c:v>3.3</c:v>
                </c:pt>
              </c:numCache>
            </c:numRef>
          </c:yVal>
          <c:smooth val="0"/>
          <c:extLst>
            <c:ext xmlns:c16="http://schemas.microsoft.com/office/drawing/2014/chart" uri="{C3380CC4-5D6E-409C-BE32-E72D297353CC}">
              <c16:uniqueId val="{00000009-DDAF-4766-9248-20FCC33D35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{C1DD6BAA-1C12-40D5-9E22-63AC22E0DA0E}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DAF-4766-9248-20FCC33D35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{30F6F63D-7783-423B-88AA-DFF23E0380CF}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AF-4766-9248-20FCC33D35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{BE338FE3-1C8F-49CE-A45F-107FF126620A}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AF-4766-9248-20FCC33D35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{FE734C7F-7D59-4800-940E-7E46BFDFAFA9}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AF-4766-9248-20FCC33D35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{D5A5B757-450C-42C9-A218-93F54D8007A1}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AF-4766-9248-20FCC33D354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{7EC8382C-5B41-4C31-893A-EE86F021B782}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DAF-4766-9248-20FCC33D354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{B9F04CF8-7C94-4BD8-81EC-5B3E2D2CF9AB}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DAF-4766-9248-20FCC33D354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{67AF3F5B-1692-4795-97A2-676C43C5DDC9}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DAF-4766-9248-20FCC33D354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{0A39AF96-A62B-405B-A9D8-A42FEABC9645}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DAF-4766-9248-20FCC33D35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DAF-4766-9248-20FCC33D354A}"/>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{D0A723FA-0FFC-46A4-9D00-CA2B80F6A38E}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BE-4525-80A5-D17F238266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{BCA8E8AC-15D7-4A42-B630-3562EA27074D}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BE-4525-80A5-D17F238266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{5E345837-3705-4735-91BC-DA0DAAD9C665}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BE-4525-80A5-D17F238266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{04296474-0EE1-4AC9-930B-AB7BE2324528}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BE-4525-80A5-D17F238266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{C4C33E78-F102-4862-A756-D8A2BCE372F5}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BE-4525-80A5-D17F238266CC}"/>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{8B682E68-CED3-48D1-B5F9-ED89C8D06C17}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BE-4525-80A5-D17F238266CC}"/>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{0EABCB0A-9D7F-4D85-99A3-D5940ED11366}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BE-4525-80A5-D17F238266C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{BAAEFD55-27AE-4AD9-8922-1F1C1991BD83}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BE-4525-80A5-D17F238266C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{41742A17-7F11-4C5A-82A6-A498CE833CD8}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BE-4525-80A5-D17F238266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3.7</c:v>
                </c:pt>
                <c:pt idx="16">
                  <c:v>2.9</c:v>
                </c:pt>
                <c:pt idx="24">
                  <c:v>2.5</c:v>
                </c:pt>
                <c:pt idx="32">
                  <c:v>3</c:v>
                </c:pt>
              </c:numCache>
            </c:numRef>
          </c:xVal>
          <c:yVal>
            <c:numRef>
              <c:f>公会計指標分析・財政指標組合せ分析表!$BP$73:$DC$73</c:f>
              <c:numCache>
                <c:formatCode>#,##0.0;"▲ "#,##0.0</c:formatCode>
                <c:ptCount val="40"/>
                <c:pt idx="0">
                  <c:v>43.1</c:v>
                </c:pt>
                <c:pt idx="8">
                  <c:v>31.2</c:v>
                </c:pt>
                <c:pt idx="16">
                  <c:v>3.3</c:v>
                </c:pt>
              </c:numCache>
            </c:numRef>
          </c:yVal>
          <c:smooth val="0"/>
          <c:extLst>
            <c:ext xmlns:c16="http://schemas.microsoft.com/office/drawing/2014/chart" uri="{C3380CC4-5D6E-409C-BE32-E72D297353CC}">
              <c16:uniqueId val="{00000009-DCBE-4525-80A5-D17F238266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{4E575FFF-9F0C-4ABA-A158-9536DE49389E}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BE-4525-80A5-D17F238266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{20C46775-794D-4130-9AA2-5B5C88E80C64}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BE-4525-80A5-D17F238266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{7C1F9396-C24C-4AD3-BDEB-334522ACD5F7}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BE-4525-80A5-D17F238266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{77269397-2AE2-40F9-A2CA-5AB2F82973AF}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BE-4525-80A5-D17F238266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{4D2DFBB8-9CF3-420C-949C-BDFC3C8A6433}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BE-4525-80A5-D17F238266CC}"/>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{692A4120-D043-440F-97C5-4EFC35630625}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BE-4525-80A5-D17F238266CC}"/>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{C5F467D8-CC8B-4318-927A-96F0D2BB8E7D}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BE-4525-80A5-D17F238266CC}"/>
                </c:ext>
              </c:extLst>
            </c:dLbl>
            <c:dLbl>
              <c:idx val="24"/>
              <c:layout>
                <c:manualLayout>
                  <c:x val="0"/>
                  <c:y val="1.177866124349016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{5834A161-B188-4E35-B35C-E7815D0254EC}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BE-4525-80A5-D17F238266CC}"/>
                </c:ext>
              </c:extLst>
            </c:dLbl>
            <c:dLbl>
              <c:idx val="32"/>
              <c:layout>
                <c:manualLayout>
                  <c:x val="0"/>
                  <c:y val="-1.177866124349016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{06C56F86-A847-4309-85FD-D512A3623087}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BE-4525-80A5-D17F238266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CBE-4525-80A5-D17F238266CC}"/>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元利償還金等</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は、主に臨時財政対策債や</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災害復旧事業債</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などの元利償還金の増加により、前年度より増加している。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は、「災害復旧費等に係る基準財政需要額」</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したものの、</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「事業費補正により基準財政需要額に算入された公債費」のうち、地域振興費</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額となったことで前年度より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その結果、実質公債費比率の分子は増加している。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今後積立額を増やして積立不足を解消する予定である。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は、ＰＦＩ事業費（中央斎場施設整備事業）の</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などによ</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の減少や</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、下水道事業の企業債現在高の減などによる「公営企業債等繰入見込額」</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の減少があるものの、防災・減災・国土強靭化緊急対策事業債や公共施設等適正管理推進事業債の増などにより</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一般会計の「地方債の現在高」が大きく</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したため、前年より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基金への積み増しにより充当可能基金は増加したものの、臨時財源対策債及び下水道事業の企業債の償還費の減によって基準財政需要額算入見込額が減少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したことにより、前年度より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その結果、将来負担比率の分子は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岡山県倉敷市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決算剰余金から財政調整基金に約４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億円積み立てたほか、減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基金へ約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億円、公共施設整備基金へ約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などを積み立てた一方、</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新型コロナウイルス感染症対応や原油価格・物価高騰対応のため、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財政調整基金を約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５８</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億円、新型コロナウイルス感染症対策基金を約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億円などの取り崩しを行った結果、基金全体としては約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３７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社会情勢の変化による税収の落ち込みや自然災害など不測の事態に備えるため、また公共施設の老朽化対策や学校施設の大規模改修など、特定の事業の財源として活用するために、今後も基金を積み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・清掃施設整備基金：清掃施設の整備の円滑な推進を図り、もって一般廃棄物の適正な処理と生活環境の保全及び公衆衛生の向上に資すること</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・災害復興基金：災害からの復旧・復興を図る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今後の事業実施に備えて積立てたことによる増</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・災害復興基金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災害復興事業のため、約１．７億円取り崩したことによる減</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・公共施設整備基金：今後の公共施設の整備等に備えて計画的に積み立てる予定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・学校施設整備基金：今後の学校施設の整備等に備えて計画的に積み立てる予定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・清掃施設整備基金：今後の清掃施設の整備等に備えて計画的に積み立てる予定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・災害復興基金：災害復旧事業等に計画的に充当を行う。また、今後も発生する災害に備えて計画的に積み立てる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決算剰余金から財政調整基金に約４５億円積み立てた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新型コロナウイルス感染症対応や原油価格・物価高騰対応のため、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５８</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税収の落ち込みや自然災害など不測の事態に備えるため、決算剰余金の活用などにより、今後も積み立てていくこととしている。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市債の償還時の財源として活用するため、約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４７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市場公募債の一括償還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や今後増大が見込まれる市債の償還金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に備えて毎年度計画的に積み立てる予定。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過去に取得した固定資産の減価償却費が投資的経費を上回ったため、</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ポイント増加している。類似団体と比較して数値が高くなっているのは、ストック情報分析表①の分析欄のとおり、道路の減価償却率が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％と高いことが主な原因である。引き続き、倉敷市公共施設等総合管理計画や倉敷市行財政改革プラン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等に従い、インフラや公共施設についての個別方針や長寿命化計画を策定・実施することで、施設の長寿命化や施設総量の適正化等に取り組む。</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9" name="直線コネクタ 68"/>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0"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1" name="直線コネクタ 70"/>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4" name="有形固定資産減価償却率平均値テキスト"/>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5" name="フローチャート: 判断 74"/>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6" name="フローチャート: 判断 75"/>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7" name="フローチャート: 判断 76"/>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8" name="フローチャート: 判断 77"/>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9" name="フローチャート: 判断 78"/>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60960</xdr:rowOff>
    </xdr:from>
    <xdr:to>
      <xdr:col>23</xdr:col>
      <xdr:colOff>136525</xdr:colOff>
      <xdr:row>34</xdr:row>
      <xdr:rowOff>162560</xdr:rowOff>
    </xdr:to>
    <xdr:sp macro="" textlink="">
      <xdr:nvSpPr>
        <xdr:cNvPr id="85" name="楕円 84"/>
        <xdr:cNvSpPr/>
      </xdr:nvSpPr>
      <xdr:spPr>
        <a:xfrm>
          <a:off x="47117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147337</xdr:rowOff>
    </xdr:from>
    <xdr:ext cx="405111" cy="259045"/>
    <xdr:sp macro="" textlink="">
      <xdr:nvSpPr>
        <xdr:cNvPr id="86" name="有形固定資産減価償却率該当値テキスト"/>
        <xdr:cNvSpPr txBox="1"/>
      </xdr:nvSpPr>
      <xdr:spPr>
        <a:xfrm>
          <a:off x="4813300"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50165</xdr:rowOff>
    </xdr:from>
    <xdr:to>
      <xdr:col>19</xdr:col>
      <xdr:colOff>187325</xdr:colOff>
      <xdr:row>34</xdr:row>
      <xdr:rowOff>151765</xdr:rowOff>
    </xdr:to>
    <xdr:sp macro="" textlink="">
      <xdr:nvSpPr>
        <xdr:cNvPr id="87" name="楕円 86"/>
        <xdr:cNvSpPr/>
      </xdr:nvSpPr>
      <xdr:spPr>
        <a:xfrm>
          <a:off x="400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100965</xdr:rowOff>
    </xdr:from>
    <xdr:to>
      <xdr:col>23</xdr:col>
      <xdr:colOff>85725</xdr:colOff>
      <xdr:row>34</xdr:row>
      <xdr:rowOff>111760</xdr:rowOff>
    </xdr:to>
    <xdr:cxnSp macro="">
      <xdr:nvCxnSpPr>
        <xdr:cNvPr id="88" name="直線コネクタ 87"/>
        <xdr:cNvCxnSpPr/>
      </xdr:nvCxnSpPr>
      <xdr:spPr>
        <a:xfrm>
          <a:off x="4051300" y="670179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32173</xdr:rowOff>
    </xdr:from>
    <xdr:to>
      <xdr:col>15</xdr:col>
      <xdr:colOff>187325</xdr:colOff>
      <xdr:row>34</xdr:row>
      <xdr:rowOff>133773</xdr:rowOff>
    </xdr:to>
    <xdr:sp macro="" textlink="">
      <xdr:nvSpPr>
        <xdr:cNvPr id="89" name="楕円 88"/>
        <xdr:cNvSpPr/>
      </xdr:nvSpPr>
      <xdr:spPr>
        <a:xfrm>
          <a:off x="3238500" y="66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82973</xdr:rowOff>
    </xdr:from>
    <xdr:to>
      <xdr:col>19</xdr:col>
      <xdr:colOff>136525</xdr:colOff>
      <xdr:row>34</xdr:row>
      <xdr:rowOff>100965</xdr:rowOff>
    </xdr:to>
    <xdr:cxnSp macro="">
      <xdr:nvCxnSpPr>
        <xdr:cNvPr id="90" name="直線コネクタ 89"/>
        <xdr:cNvCxnSpPr/>
      </xdr:nvCxnSpPr>
      <xdr:spPr>
        <a:xfrm>
          <a:off x="3289300" y="668379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17780</xdr:rowOff>
    </xdr:from>
    <xdr:to>
      <xdr:col>11</xdr:col>
      <xdr:colOff>187325</xdr:colOff>
      <xdr:row>34</xdr:row>
      <xdr:rowOff>119380</xdr:rowOff>
    </xdr:to>
    <xdr:sp macro="" textlink="">
      <xdr:nvSpPr>
        <xdr:cNvPr id="91" name="楕円 90"/>
        <xdr:cNvSpPr/>
      </xdr:nvSpPr>
      <xdr:spPr>
        <a:xfrm>
          <a:off x="247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68580</xdr:rowOff>
    </xdr:from>
    <xdr:to>
      <xdr:col>15</xdr:col>
      <xdr:colOff>136525</xdr:colOff>
      <xdr:row>34</xdr:row>
      <xdr:rowOff>82973</xdr:rowOff>
    </xdr:to>
    <xdr:cxnSp macro="">
      <xdr:nvCxnSpPr>
        <xdr:cNvPr id="92" name="直線コネクタ 91"/>
        <xdr:cNvCxnSpPr/>
      </xdr:nvCxnSpPr>
      <xdr:spPr>
        <a:xfrm>
          <a:off x="2527300" y="666940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24977</xdr:rowOff>
    </xdr:from>
    <xdr:to>
      <xdr:col>7</xdr:col>
      <xdr:colOff>187325</xdr:colOff>
      <xdr:row>34</xdr:row>
      <xdr:rowOff>126577</xdr:rowOff>
    </xdr:to>
    <xdr:sp macro="" textlink="">
      <xdr:nvSpPr>
        <xdr:cNvPr id="93" name="楕円 92"/>
        <xdr:cNvSpPr/>
      </xdr:nvSpPr>
      <xdr:spPr>
        <a:xfrm>
          <a:off x="1714500" y="66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68580</xdr:rowOff>
    </xdr:from>
    <xdr:to>
      <xdr:col>11</xdr:col>
      <xdr:colOff>136525</xdr:colOff>
      <xdr:row>34</xdr:row>
      <xdr:rowOff>75777</xdr:rowOff>
    </xdr:to>
    <xdr:cxnSp macro="">
      <xdr:nvCxnSpPr>
        <xdr:cNvPr id="94" name="直線コネクタ 93"/>
        <xdr:cNvCxnSpPr/>
      </xdr:nvCxnSpPr>
      <xdr:spPr>
        <a:xfrm flipV="1">
          <a:off x="1765300" y="666940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5" name="n_1aveValue有形固定資産減価償却率"/>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6" name="n_2aveValue有形固定資産減価償却率"/>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7"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8" name="n_4ave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142892</xdr:rowOff>
    </xdr:from>
    <xdr:ext cx="405111" cy="259045"/>
    <xdr:sp macro="" textlink="">
      <xdr:nvSpPr>
        <xdr:cNvPr id="99" name="n_1mainValue有形固定資産減価償却率"/>
        <xdr:cNvSpPr txBox="1"/>
      </xdr:nvSpPr>
      <xdr:spPr>
        <a:xfrm>
          <a:off x="383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124900</xdr:rowOff>
    </xdr:from>
    <xdr:ext cx="405111" cy="259045"/>
    <xdr:sp macro="" textlink="">
      <xdr:nvSpPr>
        <xdr:cNvPr id="100" name="n_2mainValue有形固定資産減価償却率"/>
        <xdr:cNvSpPr txBox="1"/>
      </xdr:nvSpPr>
      <xdr:spPr>
        <a:xfrm>
          <a:off x="3086744" y="672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110507</xdr:rowOff>
    </xdr:from>
    <xdr:ext cx="405111" cy="259045"/>
    <xdr:sp macro="" textlink="">
      <xdr:nvSpPr>
        <xdr:cNvPr id="101" name="n_3mainValue有形固定資産減価償却率"/>
        <xdr:cNvSpPr txBox="1"/>
      </xdr:nvSpPr>
      <xdr:spPr>
        <a:xfrm>
          <a:off x="2324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117704</xdr:rowOff>
    </xdr:from>
    <xdr:ext cx="405111" cy="259045"/>
    <xdr:sp macro="" textlink="">
      <xdr:nvSpPr>
        <xdr:cNvPr id="102" name="n_4mainValue有形固定資産減価償却率"/>
        <xdr:cNvSpPr txBox="1"/>
      </xdr:nvSpPr>
      <xdr:spPr>
        <a:xfrm>
          <a:off x="1562744" y="671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債務償還比率が類似団体を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％下回っている。債務償還比率は、実質債務（将来負担額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充当可能財源）／償還財源額（決算統計の経常一般財源等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臨時財政対策債発行可能額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経常経費充当財源）で計算されるが、実質債務を標準財政規模の割合で示した健全化判断比率の指標「将来負担比率」（▲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）が、類似団体平均（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）を下回ったことが要因である。今後も将来負担比率と同様の動きになると思われる。引き続き市債残高の削減等により、財政の健全化に努める。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1" name="直線コネクタ 130"/>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2" name="債務償還比率最小値テキスト"/>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3" name="直線コネクタ 132"/>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6" name="債務償還比率平均値テキスト"/>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7" name="フローチャート: 判断 136"/>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8" name="フローチャート: 判断 137"/>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9" name="フローチャート: 判断 138"/>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0" name="フローチャート: 判断 139"/>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1" name="フローチャート: 判断 140"/>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13180</xdr:rowOff>
    </xdr:from>
    <xdr:to>
      <xdr:col>76</xdr:col>
      <xdr:colOff>73025</xdr:colOff>
      <xdr:row>30</xdr:row>
      <xdr:rowOff>114780</xdr:rowOff>
    </xdr:to>
    <xdr:sp macro="" textlink="">
      <xdr:nvSpPr>
        <xdr:cNvPr id="147" name="楕円 146"/>
        <xdr:cNvSpPr/>
      </xdr:nvSpPr>
      <xdr:spPr>
        <a:xfrm>
          <a:off x="14744700" y="59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36057</xdr:rowOff>
    </xdr:from>
    <xdr:ext cx="469744" cy="259045"/>
    <xdr:sp macro="" textlink="">
      <xdr:nvSpPr>
        <xdr:cNvPr id="148" name="債務償還比率該当値テキスト"/>
        <xdr:cNvSpPr txBox="1"/>
      </xdr:nvSpPr>
      <xdr:spPr>
        <a:xfrm>
          <a:off x="14846300" y="57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93712</xdr:rowOff>
    </xdr:from>
    <xdr:to>
      <xdr:col>72</xdr:col>
      <xdr:colOff>123825</xdr:colOff>
      <xdr:row>30</xdr:row>
      <xdr:rowOff>23862</xdr:rowOff>
    </xdr:to>
    <xdr:sp macro="" textlink="">
      <xdr:nvSpPr>
        <xdr:cNvPr id="149" name="楕円 148"/>
        <xdr:cNvSpPr/>
      </xdr:nvSpPr>
      <xdr:spPr>
        <a:xfrm>
          <a:off x="14033500" y="58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144512</xdr:rowOff>
    </xdr:from>
    <xdr:to>
      <xdr:col>76</xdr:col>
      <xdr:colOff>22225</xdr:colOff>
      <xdr:row>30</xdr:row>
      <xdr:rowOff>63980</xdr:rowOff>
    </xdr:to>
    <xdr:cxnSp macro="">
      <xdr:nvCxnSpPr>
        <xdr:cNvPr id="150" name="直線コネクタ 149"/>
        <xdr:cNvCxnSpPr/>
      </xdr:nvCxnSpPr>
      <xdr:spPr>
        <a:xfrm>
          <a:off x="14084300" y="5888087"/>
          <a:ext cx="711200" cy="9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83517</xdr:rowOff>
    </xdr:from>
    <xdr:to>
      <xdr:col>68</xdr:col>
      <xdr:colOff>123825</xdr:colOff>
      <xdr:row>30</xdr:row>
      <xdr:rowOff>13667</xdr:rowOff>
    </xdr:to>
    <xdr:sp macro="" textlink="">
      <xdr:nvSpPr>
        <xdr:cNvPr id="151" name="楕円 150"/>
        <xdr:cNvSpPr/>
      </xdr:nvSpPr>
      <xdr:spPr>
        <a:xfrm>
          <a:off x="13271500" y="58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134317</xdr:rowOff>
    </xdr:from>
    <xdr:to>
      <xdr:col>72</xdr:col>
      <xdr:colOff>73025</xdr:colOff>
      <xdr:row>29</xdr:row>
      <xdr:rowOff>144512</xdr:rowOff>
    </xdr:to>
    <xdr:cxnSp macro="">
      <xdr:nvCxnSpPr>
        <xdr:cNvPr id="152" name="直線コネクタ 151"/>
        <xdr:cNvCxnSpPr/>
      </xdr:nvCxnSpPr>
      <xdr:spPr>
        <a:xfrm>
          <a:off x="13322300" y="5877892"/>
          <a:ext cx="762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127367</xdr:rowOff>
    </xdr:from>
    <xdr:to>
      <xdr:col>64</xdr:col>
      <xdr:colOff>123825</xdr:colOff>
      <xdr:row>31</xdr:row>
      <xdr:rowOff>57517</xdr:rowOff>
    </xdr:to>
    <xdr:sp macro="" textlink="">
      <xdr:nvSpPr>
        <xdr:cNvPr id="153" name="楕円 152"/>
        <xdr:cNvSpPr/>
      </xdr:nvSpPr>
      <xdr:spPr>
        <a:xfrm>
          <a:off x="12509500" y="6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134317</xdr:rowOff>
    </xdr:from>
    <xdr:to>
      <xdr:col>68</xdr:col>
      <xdr:colOff>73025</xdr:colOff>
      <xdr:row>31</xdr:row>
      <xdr:rowOff>6717</xdr:rowOff>
    </xdr:to>
    <xdr:cxnSp macro="">
      <xdr:nvCxnSpPr>
        <xdr:cNvPr id="154" name="直線コネクタ 153"/>
        <xdr:cNvCxnSpPr/>
      </xdr:nvCxnSpPr>
      <xdr:spPr>
        <a:xfrm flipV="1">
          <a:off x="12560300" y="5877892"/>
          <a:ext cx="762000" cy="2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11091</xdr:rowOff>
    </xdr:from>
    <xdr:to>
      <xdr:col>60</xdr:col>
      <xdr:colOff>123825</xdr:colOff>
      <xdr:row>31</xdr:row>
      <xdr:rowOff>112691</xdr:rowOff>
    </xdr:to>
    <xdr:sp macro="" textlink="">
      <xdr:nvSpPr>
        <xdr:cNvPr id="155" name="楕円 154"/>
        <xdr:cNvSpPr/>
      </xdr:nvSpPr>
      <xdr:spPr>
        <a:xfrm>
          <a:off x="11747500" y="60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6717</xdr:rowOff>
    </xdr:from>
    <xdr:to>
      <xdr:col>64</xdr:col>
      <xdr:colOff>73025</xdr:colOff>
      <xdr:row>31</xdr:row>
      <xdr:rowOff>61891</xdr:rowOff>
    </xdr:to>
    <xdr:cxnSp macro="">
      <xdr:nvCxnSpPr>
        <xdr:cNvPr id="156" name="直線コネクタ 155"/>
        <xdr:cNvCxnSpPr/>
      </xdr:nvCxnSpPr>
      <xdr:spPr>
        <a:xfrm flipV="1">
          <a:off x="11798300" y="6093192"/>
          <a:ext cx="762000" cy="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7" name="n_1aveValue債務償還比率"/>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8" name="n_2aveValue債務償還比率"/>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9" name="n_3aveValue債務償還比率"/>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60" name="n_4aveValue債務償還比率"/>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40389</xdr:rowOff>
    </xdr:from>
    <xdr:ext cx="469744" cy="259045"/>
    <xdr:sp macro="" textlink="">
      <xdr:nvSpPr>
        <xdr:cNvPr id="161" name="n_1mainValue債務償還比率"/>
        <xdr:cNvSpPr txBox="1"/>
      </xdr:nvSpPr>
      <xdr:spPr>
        <a:xfrm>
          <a:off x="13836727" y="561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30194</xdr:rowOff>
    </xdr:from>
    <xdr:ext cx="469744" cy="259045"/>
    <xdr:sp macro="" textlink="">
      <xdr:nvSpPr>
        <xdr:cNvPr id="162" name="n_2mainValue債務償還比率"/>
        <xdr:cNvSpPr txBox="1"/>
      </xdr:nvSpPr>
      <xdr:spPr>
        <a:xfrm>
          <a:off x="13087427" y="560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74044</xdr:rowOff>
    </xdr:from>
    <xdr:ext cx="469744" cy="259045"/>
    <xdr:sp macro="" textlink="">
      <xdr:nvSpPr>
        <xdr:cNvPr id="163" name="n_3mainValue債務償還比率"/>
        <xdr:cNvSpPr txBox="1"/>
      </xdr:nvSpPr>
      <xdr:spPr>
        <a:xfrm>
          <a:off x="12325427" y="58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103818</xdr:rowOff>
    </xdr:from>
    <xdr:ext cx="469744" cy="259045"/>
    <xdr:sp macro="" textlink="">
      <xdr:nvSpPr>
        <xdr:cNvPr id="164" name="n_4mainValue債務償還比率"/>
        <xdr:cNvSpPr txBox="1"/>
      </xdr:nvSpPr>
      <xdr:spPr>
        <a:xfrm>
          <a:off x="11563427" y="61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59690</xdr:rowOff>
    </xdr:from>
    <xdr:to>
      <xdr:col>24</xdr:col>
      <xdr:colOff>114300</xdr:colOff>
      <xdr:row>40</xdr:row>
      <xdr:rowOff>161290</xdr:rowOff>
    </xdr:to>
    <xdr:sp macro="" textlink="">
      <xdr:nvSpPr>
        <xdr:cNvPr id="71" name="楕円 70"/>
        <xdr:cNvSpPr/>
      </xdr:nvSpPr>
      <xdr:spPr>
        <a:xfrm>
          <a:off x="4584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38117</xdr:rowOff>
    </xdr:from>
    <xdr:ext cx="405111" cy="259045"/>
    <xdr:sp macro="" textlink="">
      <xdr:nvSpPr>
        <xdr:cNvPr id="72" name="【道路】&#10;有形固定資産減価償却率該当値テキスト"/>
        <xdr:cNvSpPr txBox="1"/>
      </xdr:nvSpPr>
      <xdr:spPr>
        <a:xfrm>
          <a:off x="4673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57404</xdr:rowOff>
    </xdr:from>
    <xdr:to>
      <xdr:col>20</xdr:col>
      <xdr:colOff>38100</xdr:colOff>
      <xdr:row>40</xdr:row>
      <xdr:rowOff>159004</xdr:rowOff>
    </xdr:to>
    <xdr:sp macro="" textlink="">
      <xdr:nvSpPr>
        <xdr:cNvPr id="73" name="楕円 72"/>
        <xdr:cNvSpPr/>
      </xdr:nvSpPr>
      <xdr:spPr>
        <a:xfrm>
          <a:off x="3746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108204</xdr:rowOff>
    </xdr:from>
    <xdr:to>
      <xdr:col>24</xdr:col>
      <xdr:colOff>63500</xdr:colOff>
      <xdr:row>40</xdr:row>
      <xdr:rowOff>110490</xdr:rowOff>
    </xdr:to>
    <xdr:cxnSp macro="">
      <xdr:nvCxnSpPr>
        <xdr:cNvPr id="74" name="直線コネクタ 73"/>
        <xdr:cNvCxnSpPr/>
      </xdr:nvCxnSpPr>
      <xdr:spPr>
        <a:xfrm>
          <a:off x="3797300" y="69662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55118</xdr:rowOff>
    </xdr:from>
    <xdr:to>
      <xdr:col>15</xdr:col>
      <xdr:colOff>101600</xdr:colOff>
      <xdr:row>40</xdr:row>
      <xdr:rowOff>156718</xdr:rowOff>
    </xdr:to>
    <xdr:sp macro="" textlink="">
      <xdr:nvSpPr>
        <xdr:cNvPr id="75" name="楕円 74"/>
        <xdr:cNvSpPr/>
      </xdr:nvSpPr>
      <xdr:spPr>
        <a:xfrm>
          <a:off x="2857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105918</xdr:rowOff>
    </xdr:from>
    <xdr:to>
      <xdr:col>19</xdr:col>
      <xdr:colOff>177800</xdr:colOff>
      <xdr:row>40</xdr:row>
      <xdr:rowOff>108204</xdr:rowOff>
    </xdr:to>
    <xdr:cxnSp macro="">
      <xdr:nvCxnSpPr>
        <xdr:cNvPr id="76" name="直線コネクタ 75"/>
        <xdr:cNvCxnSpPr/>
      </xdr:nvCxnSpPr>
      <xdr:spPr>
        <a:xfrm>
          <a:off x="2908300" y="69639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52832</xdr:rowOff>
    </xdr:from>
    <xdr:to>
      <xdr:col>10</xdr:col>
      <xdr:colOff>165100</xdr:colOff>
      <xdr:row>40</xdr:row>
      <xdr:rowOff>154432</xdr:rowOff>
    </xdr:to>
    <xdr:sp macro="" textlink="">
      <xdr:nvSpPr>
        <xdr:cNvPr id="77" name="楕円 76"/>
        <xdr:cNvSpPr/>
      </xdr:nvSpPr>
      <xdr:spPr>
        <a:xfrm>
          <a:off x="196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103632</xdr:rowOff>
    </xdr:from>
    <xdr:to>
      <xdr:col>15</xdr:col>
      <xdr:colOff>50800</xdr:colOff>
      <xdr:row>40</xdr:row>
      <xdr:rowOff>105918</xdr:rowOff>
    </xdr:to>
    <xdr:cxnSp macro="">
      <xdr:nvCxnSpPr>
        <xdr:cNvPr id="78" name="直線コネクタ 77"/>
        <xdr:cNvCxnSpPr/>
      </xdr:nvCxnSpPr>
      <xdr:spPr>
        <a:xfrm>
          <a:off x="2019300" y="696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59690</xdr:rowOff>
    </xdr:from>
    <xdr:to>
      <xdr:col>6</xdr:col>
      <xdr:colOff>38100</xdr:colOff>
      <xdr:row>40</xdr:row>
      <xdr:rowOff>161290</xdr:rowOff>
    </xdr:to>
    <xdr:sp macro="" textlink="">
      <xdr:nvSpPr>
        <xdr:cNvPr id="79" name="楕円 78"/>
        <xdr:cNvSpPr/>
      </xdr:nvSpPr>
      <xdr:spPr>
        <a:xfrm>
          <a:off x="107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103632</xdr:rowOff>
    </xdr:from>
    <xdr:to>
      <xdr:col>10</xdr:col>
      <xdr:colOff>114300</xdr:colOff>
      <xdr:row>40</xdr:row>
      <xdr:rowOff>110490</xdr:rowOff>
    </xdr:to>
    <xdr:cxnSp macro="">
      <xdr:nvCxnSpPr>
        <xdr:cNvPr id="80" name="直線コネクタ 79"/>
        <xdr:cNvCxnSpPr/>
      </xdr:nvCxnSpPr>
      <xdr:spPr>
        <a:xfrm flipV="1">
          <a:off x="1130300" y="69616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150131</xdr:rowOff>
    </xdr:from>
    <xdr:ext cx="405111" cy="259045"/>
    <xdr:sp macro="" textlink="">
      <xdr:nvSpPr>
        <xdr:cNvPr id="85" name="n_1mainValue【道路】&#10;有形固定資産減価償却率"/>
        <xdr:cNvSpPr txBox="1"/>
      </xdr:nvSpPr>
      <xdr:spPr>
        <a:xfrm>
          <a:off x="3582044" y="700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147845</xdr:rowOff>
    </xdr:from>
    <xdr:ext cx="405111" cy="259045"/>
    <xdr:sp macro="" textlink="">
      <xdr:nvSpPr>
        <xdr:cNvPr id="86" name="n_2mainValue【道路】&#10;有形固定資産減価償却率"/>
        <xdr:cNvSpPr txBox="1"/>
      </xdr:nvSpPr>
      <xdr:spPr>
        <a:xfrm>
          <a:off x="2705744" y="700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145559</xdr:rowOff>
    </xdr:from>
    <xdr:ext cx="405111" cy="259045"/>
    <xdr:sp macro="" textlink="">
      <xdr:nvSpPr>
        <xdr:cNvPr id="87" name="n_3mainValue【道路】&#10;有形固定資産減価償却率"/>
        <xdr:cNvSpPr txBox="1"/>
      </xdr:nvSpPr>
      <xdr:spPr>
        <a:xfrm>
          <a:off x="1816744" y="700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152417</xdr:rowOff>
    </xdr:from>
    <xdr:ext cx="405111" cy="259045"/>
    <xdr:sp macro="" textlink="">
      <xdr:nvSpPr>
        <xdr:cNvPr id="88" name="n_4mainValue【道路】&#10;有形固定資産減価償却率"/>
        <xdr:cNvSpPr txBox="1"/>
      </xdr:nvSpPr>
      <xdr:spPr>
        <a:xfrm>
          <a:off x="927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150216</xdr:rowOff>
    </xdr:from>
    <xdr:to>
      <xdr:col>55</xdr:col>
      <xdr:colOff>50800</xdr:colOff>
      <xdr:row>37</xdr:row>
      <xdr:rowOff>80366</xdr:rowOff>
    </xdr:to>
    <xdr:sp macro="" textlink="">
      <xdr:nvSpPr>
        <xdr:cNvPr id="126" name="楕円 125"/>
        <xdr:cNvSpPr/>
      </xdr:nvSpPr>
      <xdr:spPr>
        <a:xfrm>
          <a:off x="10426700" y="63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1643</xdr:rowOff>
    </xdr:from>
    <xdr:ext cx="469744" cy="259045"/>
    <xdr:sp macro="" textlink="">
      <xdr:nvSpPr>
        <xdr:cNvPr id="127" name="【道路】&#10;一人当たり延長該当値テキスト"/>
        <xdr:cNvSpPr txBox="1"/>
      </xdr:nvSpPr>
      <xdr:spPr>
        <a:xfrm>
          <a:off x="10515600" y="617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155611</xdr:rowOff>
    </xdr:from>
    <xdr:to>
      <xdr:col>50</xdr:col>
      <xdr:colOff>165100</xdr:colOff>
      <xdr:row>37</xdr:row>
      <xdr:rowOff>85761</xdr:rowOff>
    </xdr:to>
    <xdr:sp macro="" textlink="">
      <xdr:nvSpPr>
        <xdr:cNvPr id="128" name="楕円 127"/>
        <xdr:cNvSpPr/>
      </xdr:nvSpPr>
      <xdr:spPr>
        <a:xfrm>
          <a:off x="9588500" y="6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29566</xdr:rowOff>
    </xdr:from>
    <xdr:to>
      <xdr:col>55</xdr:col>
      <xdr:colOff>0</xdr:colOff>
      <xdr:row>37</xdr:row>
      <xdr:rowOff>34961</xdr:rowOff>
    </xdr:to>
    <xdr:cxnSp macro="">
      <xdr:nvCxnSpPr>
        <xdr:cNvPr id="129" name="直線コネクタ 128"/>
        <xdr:cNvCxnSpPr/>
      </xdr:nvCxnSpPr>
      <xdr:spPr>
        <a:xfrm flipV="1">
          <a:off x="9639300" y="6373216"/>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160914</xdr:rowOff>
    </xdr:from>
    <xdr:to>
      <xdr:col>46</xdr:col>
      <xdr:colOff>38100</xdr:colOff>
      <xdr:row>37</xdr:row>
      <xdr:rowOff>91064</xdr:rowOff>
    </xdr:to>
    <xdr:sp macro="" textlink="">
      <xdr:nvSpPr>
        <xdr:cNvPr id="130" name="楕円 129"/>
        <xdr:cNvSpPr/>
      </xdr:nvSpPr>
      <xdr:spPr>
        <a:xfrm>
          <a:off x="8699500" y="63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34961</xdr:rowOff>
    </xdr:from>
    <xdr:to>
      <xdr:col>50</xdr:col>
      <xdr:colOff>114300</xdr:colOff>
      <xdr:row>37</xdr:row>
      <xdr:rowOff>40264</xdr:rowOff>
    </xdr:to>
    <xdr:cxnSp macro="">
      <xdr:nvCxnSpPr>
        <xdr:cNvPr id="131" name="直線コネクタ 130"/>
        <xdr:cNvCxnSpPr/>
      </xdr:nvCxnSpPr>
      <xdr:spPr>
        <a:xfrm flipV="1">
          <a:off x="8750300" y="6378611"/>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164572</xdr:rowOff>
    </xdr:from>
    <xdr:to>
      <xdr:col>41</xdr:col>
      <xdr:colOff>101600</xdr:colOff>
      <xdr:row>37</xdr:row>
      <xdr:rowOff>94722</xdr:rowOff>
    </xdr:to>
    <xdr:sp macro="" textlink="">
      <xdr:nvSpPr>
        <xdr:cNvPr id="132" name="楕円 131"/>
        <xdr:cNvSpPr/>
      </xdr:nvSpPr>
      <xdr:spPr>
        <a:xfrm>
          <a:off x="7810500" y="63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40264</xdr:rowOff>
    </xdr:from>
    <xdr:to>
      <xdr:col>45</xdr:col>
      <xdr:colOff>177800</xdr:colOff>
      <xdr:row>37</xdr:row>
      <xdr:rowOff>43922</xdr:rowOff>
    </xdr:to>
    <xdr:cxnSp macro="">
      <xdr:nvCxnSpPr>
        <xdr:cNvPr id="133" name="直線コネクタ 132"/>
        <xdr:cNvCxnSpPr/>
      </xdr:nvCxnSpPr>
      <xdr:spPr>
        <a:xfrm flipV="1">
          <a:off x="7861300" y="638391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165760</xdr:rowOff>
    </xdr:from>
    <xdr:to>
      <xdr:col>36</xdr:col>
      <xdr:colOff>165100</xdr:colOff>
      <xdr:row>37</xdr:row>
      <xdr:rowOff>95910</xdr:rowOff>
    </xdr:to>
    <xdr:sp macro="" textlink="">
      <xdr:nvSpPr>
        <xdr:cNvPr id="134" name="楕円 133"/>
        <xdr:cNvSpPr/>
      </xdr:nvSpPr>
      <xdr:spPr>
        <a:xfrm>
          <a:off x="6921500" y="63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43922</xdr:rowOff>
    </xdr:from>
    <xdr:to>
      <xdr:col>41</xdr:col>
      <xdr:colOff>50800</xdr:colOff>
      <xdr:row>37</xdr:row>
      <xdr:rowOff>45110</xdr:rowOff>
    </xdr:to>
    <xdr:cxnSp macro="">
      <xdr:nvCxnSpPr>
        <xdr:cNvPr id="135" name="直線コネクタ 134"/>
        <xdr:cNvCxnSpPr/>
      </xdr:nvCxnSpPr>
      <xdr:spPr>
        <a:xfrm flipV="1">
          <a:off x="6972300" y="638757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102288</xdr:rowOff>
    </xdr:from>
    <xdr:ext cx="469744" cy="259045"/>
    <xdr:sp macro="" textlink="">
      <xdr:nvSpPr>
        <xdr:cNvPr id="140" name="n_1mainValue【道路】&#10;一人当たり延長"/>
        <xdr:cNvSpPr txBox="1"/>
      </xdr:nvSpPr>
      <xdr:spPr>
        <a:xfrm>
          <a:off x="9391727" y="61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107591</xdr:rowOff>
    </xdr:from>
    <xdr:ext cx="469744" cy="259045"/>
    <xdr:sp macro="" textlink="">
      <xdr:nvSpPr>
        <xdr:cNvPr id="141" name="n_2mainValue【道路】&#10;一人当たり延長"/>
        <xdr:cNvSpPr txBox="1"/>
      </xdr:nvSpPr>
      <xdr:spPr>
        <a:xfrm>
          <a:off x="8515427" y="610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111249</xdr:rowOff>
    </xdr:from>
    <xdr:ext cx="469744" cy="259045"/>
    <xdr:sp macro="" textlink="">
      <xdr:nvSpPr>
        <xdr:cNvPr id="142" name="n_3mainValue【道路】&#10;一人当たり延長"/>
        <xdr:cNvSpPr txBox="1"/>
      </xdr:nvSpPr>
      <xdr:spPr>
        <a:xfrm>
          <a:off x="7626427" y="611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112437</xdr:rowOff>
    </xdr:from>
    <xdr:ext cx="469744" cy="259045"/>
    <xdr:sp macro="" textlink="">
      <xdr:nvSpPr>
        <xdr:cNvPr id="143" name="n_4mainValue【道路】&#10;一人当たり延長"/>
        <xdr:cNvSpPr txBox="1"/>
      </xdr:nvSpPr>
      <xdr:spPr>
        <a:xfrm>
          <a:off x="6737427" y="61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84" name="楕円 183"/>
        <xdr:cNvSpPr/>
      </xdr:nvSpPr>
      <xdr:spPr>
        <a:xfrm>
          <a:off x="4584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85" name="【橋りょう・トンネル】&#10;有形固定資産減価償却率該当値テキスト"/>
        <xdr:cNvSpPr txBox="1"/>
      </xdr:nvSpPr>
      <xdr:spPr>
        <a:xfrm>
          <a:off x="4673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86" name="楕円 185"/>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51435</xdr:rowOff>
    </xdr:to>
    <xdr:cxnSp macro="">
      <xdr:nvCxnSpPr>
        <xdr:cNvPr id="187" name="直線コネクタ 186"/>
        <xdr:cNvCxnSpPr/>
      </xdr:nvCxnSpPr>
      <xdr:spPr>
        <a:xfrm>
          <a:off x="3797300" y="10309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88" name="楕円 187"/>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22860</xdr:rowOff>
    </xdr:to>
    <xdr:cxnSp macro="">
      <xdr:nvCxnSpPr>
        <xdr:cNvPr id="189" name="直線コネクタ 188"/>
        <xdr:cNvCxnSpPr/>
      </xdr:nvCxnSpPr>
      <xdr:spPr>
        <a:xfrm>
          <a:off x="2908300" y="10283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92075</xdr:rowOff>
    </xdr:from>
    <xdr:to>
      <xdr:col>10</xdr:col>
      <xdr:colOff>165100</xdr:colOff>
      <xdr:row>60</xdr:row>
      <xdr:rowOff>22225</xdr:rowOff>
    </xdr:to>
    <xdr:sp macro="" textlink="">
      <xdr:nvSpPr>
        <xdr:cNvPr id="190" name="楕円 189"/>
        <xdr:cNvSpPr/>
      </xdr:nvSpPr>
      <xdr:spPr>
        <a:xfrm>
          <a:off x="1968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59</xdr:row>
      <xdr:rowOff>167640</xdr:rowOff>
    </xdr:to>
    <xdr:cxnSp macro="">
      <xdr:nvCxnSpPr>
        <xdr:cNvPr id="191" name="直線コネクタ 190"/>
        <xdr:cNvCxnSpPr/>
      </xdr:nvCxnSpPr>
      <xdr:spPr>
        <a:xfrm>
          <a:off x="2019300" y="102584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192" name="楕円 191"/>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59</xdr:row>
      <xdr:rowOff>142875</xdr:rowOff>
    </xdr:to>
    <xdr:cxnSp macro="">
      <xdr:nvCxnSpPr>
        <xdr:cNvPr id="193" name="直線コネクタ 192"/>
        <xdr:cNvCxnSpPr/>
      </xdr:nvCxnSpPr>
      <xdr:spPr>
        <a:xfrm>
          <a:off x="1130300" y="10241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90187</xdr:rowOff>
    </xdr:from>
    <xdr:ext cx="405111" cy="259045"/>
    <xdr:sp macro="" textlink="">
      <xdr:nvSpPr>
        <xdr:cNvPr id="198" name="n_1mainValue【橋りょう・トンネル】&#10;有形固定資産減価償却率"/>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mainValue【橋りょう・トンネ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38752</xdr:rowOff>
    </xdr:from>
    <xdr:ext cx="405111" cy="259045"/>
    <xdr:sp macro="" textlink="">
      <xdr:nvSpPr>
        <xdr:cNvPr id="200" name="n_3mainValue【橋りょう・トンネル】&#10;有形固定資産減価償却率"/>
        <xdr:cNvSpPr txBox="1"/>
      </xdr:nvSpPr>
      <xdr:spPr>
        <a:xfrm>
          <a:off x="1816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1" name="n_4mainValue【橋りょう・トンネ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150063</xdr:rowOff>
    </xdr:from>
    <xdr:to>
      <xdr:col>55</xdr:col>
      <xdr:colOff>50800</xdr:colOff>
      <xdr:row>62</xdr:row>
      <xdr:rowOff>80213</xdr:rowOff>
    </xdr:to>
    <xdr:sp macro="" textlink="">
      <xdr:nvSpPr>
        <xdr:cNvPr id="241" name="楕円 240"/>
        <xdr:cNvSpPr/>
      </xdr:nvSpPr>
      <xdr:spPr>
        <a:xfrm>
          <a:off x="10426700" y="1060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1490</xdr:rowOff>
    </xdr:from>
    <xdr:ext cx="599010" cy="259045"/>
    <xdr:sp macro="" textlink="">
      <xdr:nvSpPr>
        <xdr:cNvPr id="242" name="【橋りょう・トンネル】&#10;一人当たり有形固定資産（償却資産）額該当値テキスト"/>
        <xdr:cNvSpPr txBox="1"/>
      </xdr:nvSpPr>
      <xdr:spPr>
        <a:xfrm>
          <a:off x="10515600" y="104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152684</xdr:rowOff>
    </xdr:from>
    <xdr:to>
      <xdr:col>50</xdr:col>
      <xdr:colOff>165100</xdr:colOff>
      <xdr:row>62</xdr:row>
      <xdr:rowOff>82834</xdr:rowOff>
    </xdr:to>
    <xdr:sp macro="" textlink="">
      <xdr:nvSpPr>
        <xdr:cNvPr id="243" name="楕円 242"/>
        <xdr:cNvSpPr/>
      </xdr:nvSpPr>
      <xdr:spPr>
        <a:xfrm>
          <a:off x="9588500" y="1061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29413</xdr:rowOff>
    </xdr:from>
    <xdr:to>
      <xdr:col>55</xdr:col>
      <xdr:colOff>0</xdr:colOff>
      <xdr:row>62</xdr:row>
      <xdr:rowOff>32034</xdr:rowOff>
    </xdr:to>
    <xdr:cxnSp macro="">
      <xdr:nvCxnSpPr>
        <xdr:cNvPr id="244" name="直線コネクタ 243"/>
        <xdr:cNvCxnSpPr/>
      </xdr:nvCxnSpPr>
      <xdr:spPr>
        <a:xfrm flipV="1">
          <a:off x="9639300" y="10659313"/>
          <a:ext cx="8382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156212</xdr:rowOff>
    </xdr:from>
    <xdr:to>
      <xdr:col>46</xdr:col>
      <xdr:colOff>38100</xdr:colOff>
      <xdr:row>62</xdr:row>
      <xdr:rowOff>86362</xdr:rowOff>
    </xdr:to>
    <xdr:sp macro="" textlink="">
      <xdr:nvSpPr>
        <xdr:cNvPr id="245" name="楕円 244"/>
        <xdr:cNvSpPr/>
      </xdr:nvSpPr>
      <xdr:spPr>
        <a:xfrm>
          <a:off x="8699500" y="106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32034</xdr:rowOff>
    </xdr:from>
    <xdr:to>
      <xdr:col>50</xdr:col>
      <xdr:colOff>114300</xdr:colOff>
      <xdr:row>62</xdr:row>
      <xdr:rowOff>35562</xdr:rowOff>
    </xdr:to>
    <xdr:cxnSp macro="">
      <xdr:nvCxnSpPr>
        <xdr:cNvPr id="246" name="直線コネクタ 245"/>
        <xdr:cNvCxnSpPr/>
      </xdr:nvCxnSpPr>
      <xdr:spPr>
        <a:xfrm flipV="1">
          <a:off x="8750300" y="10661934"/>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159146</xdr:rowOff>
    </xdr:from>
    <xdr:to>
      <xdr:col>41</xdr:col>
      <xdr:colOff>101600</xdr:colOff>
      <xdr:row>62</xdr:row>
      <xdr:rowOff>89296</xdr:rowOff>
    </xdr:to>
    <xdr:sp macro="" textlink="">
      <xdr:nvSpPr>
        <xdr:cNvPr id="247" name="楕円 246"/>
        <xdr:cNvSpPr/>
      </xdr:nvSpPr>
      <xdr:spPr>
        <a:xfrm>
          <a:off x="7810500" y="106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35562</xdr:rowOff>
    </xdr:from>
    <xdr:to>
      <xdr:col>45</xdr:col>
      <xdr:colOff>177800</xdr:colOff>
      <xdr:row>62</xdr:row>
      <xdr:rowOff>38496</xdr:rowOff>
    </xdr:to>
    <xdr:cxnSp macro="">
      <xdr:nvCxnSpPr>
        <xdr:cNvPr id="248" name="直線コネクタ 247"/>
        <xdr:cNvCxnSpPr/>
      </xdr:nvCxnSpPr>
      <xdr:spPr>
        <a:xfrm flipV="1">
          <a:off x="7861300" y="1066546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164648</xdr:rowOff>
    </xdr:from>
    <xdr:to>
      <xdr:col>36</xdr:col>
      <xdr:colOff>165100</xdr:colOff>
      <xdr:row>62</xdr:row>
      <xdr:rowOff>94798</xdr:rowOff>
    </xdr:to>
    <xdr:sp macro="" textlink="">
      <xdr:nvSpPr>
        <xdr:cNvPr id="249" name="楕円 248"/>
        <xdr:cNvSpPr/>
      </xdr:nvSpPr>
      <xdr:spPr>
        <a:xfrm>
          <a:off x="6921500" y="106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38496</xdr:rowOff>
    </xdr:from>
    <xdr:to>
      <xdr:col>41</xdr:col>
      <xdr:colOff>50800</xdr:colOff>
      <xdr:row>62</xdr:row>
      <xdr:rowOff>43998</xdr:rowOff>
    </xdr:to>
    <xdr:cxnSp macro="">
      <xdr:nvCxnSpPr>
        <xdr:cNvPr id="250" name="直線コネクタ 249"/>
        <xdr:cNvCxnSpPr/>
      </xdr:nvCxnSpPr>
      <xdr:spPr>
        <a:xfrm flipV="1">
          <a:off x="6972300" y="10668396"/>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99361</xdr:rowOff>
    </xdr:from>
    <xdr:ext cx="599010" cy="259045"/>
    <xdr:sp macro="" textlink="">
      <xdr:nvSpPr>
        <xdr:cNvPr id="255" name="n_1mainValue【橋りょう・トンネル】&#10;一人当たり有形固定資産（償却資産）額"/>
        <xdr:cNvSpPr txBox="1"/>
      </xdr:nvSpPr>
      <xdr:spPr>
        <a:xfrm>
          <a:off x="9327095" y="1038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102889</xdr:rowOff>
    </xdr:from>
    <xdr:ext cx="599010" cy="259045"/>
    <xdr:sp macro="" textlink="">
      <xdr:nvSpPr>
        <xdr:cNvPr id="256" name="n_2mainValue【橋りょう・トンネル】&#10;一人当たり有形固定資産（償却資産）額"/>
        <xdr:cNvSpPr txBox="1"/>
      </xdr:nvSpPr>
      <xdr:spPr>
        <a:xfrm>
          <a:off x="8450795" y="1038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105823</xdr:rowOff>
    </xdr:from>
    <xdr:ext cx="534377" cy="259045"/>
    <xdr:sp macro="" textlink="">
      <xdr:nvSpPr>
        <xdr:cNvPr id="257" name="n_3mainValue【橋りょう・トンネル】&#10;一人当たり有形固定資産（償却資産）額"/>
        <xdr:cNvSpPr txBox="1"/>
      </xdr:nvSpPr>
      <xdr:spPr>
        <a:xfrm>
          <a:off x="7594111" y="103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111325</xdr:rowOff>
    </xdr:from>
    <xdr:ext cx="534377" cy="259045"/>
    <xdr:sp macro="" textlink="">
      <xdr:nvSpPr>
        <xdr:cNvPr id="258" name="n_4mainValue【橋りょう・トンネル】&#10;一人当たり有形固定資産（償却資産）額"/>
        <xdr:cNvSpPr txBox="1"/>
      </xdr:nvSpPr>
      <xdr:spPr>
        <a:xfrm>
          <a:off x="6705111" y="1039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363</xdr:rowOff>
    </xdr:from>
    <xdr:to>
      <xdr:col>24</xdr:col>
      <xdr:colOff>114300</xdr:colOff>
      <xdr:row>84</xdr:row>
      <xdr:rowOff>101963</xdr:rowOff>
    </xdr:to>
    <xdr:sp macro="" textlink="">
      <xdr:nvSpPr>
        <xdr:cNvPr id="301" name="楕円 300"/>
        <xdr:cNvSpPr/>
      </xdr:nvSpPr>
      <xdr:spPr>
        <a:xfrm>
          <a:off x="45847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150240</xdr:rowOff>
    </xdr:from>
    <xdr:ext cx="405111" cy="259045"/>
    <xdr:sp macro="" textlink="">
      <xdr:nvSpPr>
        <xdr:cNvPr id="302" name="【公営住宅】&#10;有形固定資産減価償却率該当値テキスト"/>
        <xdr:cNvSpPr txBox="1"/>
      </xdr:nvSpPr>
      <xdr:spPr>
        <a:xfrm>
          <a:off x="4673600"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03" name="楕円 302"/>
        <xdr:cNvSpPr/>
      </xdr:nvSpPr>
      <xdr:spPr>
        <a:xfrm>
          <a:off x="3746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xdr:rowOff>
    </xdr:from>
    <xdr:to>
      <xdr:col>24</xdr:col>
      <xdr:colOff>63500</xdr:colOff>
      <xdr:row>84</xdr:row>
      <xdr:rowOff>51163</xdr:rowOff>
    </xdr:to>
    <xdr:cxnSp macro="">
      <xdr:nvCxnSpPr>
        <xdr:cNvPr id="304" name="直線コネクタ 303"/>
        <xdr:cNvCxnSpPr/>
      </xdr:nvCxnSpPr>
      <xdr:spPr>
        <a:xfrm>
          <a:off x="3797300" y="144137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5" name="楕円 304"/>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11974</xdr:rowOff>
    </xdr:to>
    <xdr:cxnSp macro="">
      <xdr:nvCxnSpPr>
        <xdr:cNvPr id="306" name="直線コネクタ 305"/>
        <xdr:cNvCxnSpPr/>
      </xdr:nvCxnSpPr>
      <xdr:spPr>
        <a:xfrm>
          <a:off x="2908300" y="143713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47716</xdr:rowOff>
    </xdr:from>
    <xdr:to>
      <xdr:col>10</xdr:col>
      <xdr:colOff>165100</xdr:colOff>
      <xdr:row>83</xdr:row>
      <xdr:rowOff>149316</xdr:rowOff>
    </xdr:to>
    <xdr:sp macro="" textlink="">
      <xdr:nvSpPr>
        <xdr:cNvPr id="307" name="楕円 306"/>
        <xdr:cNvSpPr/>
      </xdr:nvSpPr>
      <xdr:spPr>
        <a:xfrm>
          <a:off x="1968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98516</xdr:rowOff>
    </xdr:from>
    <xdr:to>
      <xdr:col>15</xdr:col>
      <xdr:colOff>50800</xdr:colOff>
      <xdr:row>83</xdr:row>
      <xdr:rowOff>140970</xdr:rowOff>
    </xdr:to>
    <xdr:cxnSp macro="">
      <xdr:nvCxnSpPr>
        <xdr:cNvPr id="308" name="直線コネクタ 307"/>
        <xdr:cNvCxnSpPr/>
      </xdr:nvCxnSpPr>
      <xdr:spPr>
        <a:xfrm>
          <a:off x="2019300" y="143288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77107</xdr:rowOff>
    </xdr:from>
    <xdr:to>
      <xdr:col>6</xdr:col>
      <xdr:colOff>38100</xdr:colOff>
      <xdr:row>84</xdr:row>
      <xdr:rowOff>7257</xdr:rowOff>
    </xdr:to>
    <xdr:sp macro="" textlink="">
      <xdr:nvSpPr>
        <xdr:cNvPr id="309" name="楕円 308"/>
        <xdr:cNvSpPr/>
      </xdr:nvSpPr>
      <xdr:spPr>
        <a:xfrm>
          <a:off x="107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98516</xdr:rowOff>
    </xdr:from>
    <xdr:to>
      <xdr:col>10</xdr:col>
      <xdr:colOff>114300</xdr:colOff>
      <xdr:row>83</xdr:row>
      <xdr:rowOff>127907</xdr:rowOff>
    </xdr:to>
    <xdr:cxnSp macro="">
      <xdr:nvCxnSpPr>
        <xdr:cNvPr id="310" name="直線コネクタ 309"/>
        <xdr:cNvCxnSpPr/>
      </xdr:nvCxnSpPr>
      <xdr:spPr>
        <a:xfrm flipV="1">
          <a:off x="1130300" y="1432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15" name="n_1mainValue【公営住宅】&#10;有形固定資産減価償却率"/>
        <xdr:cNvSpPr txBox="1"/>
      </xdr:nvSpPr>
      <xdr:spPr>
        <a:xfrm>
          <a:off x="3582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16" name="n_2mainValue【公営住宅】&#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140443</xdr:rowOff>
    </xdr:from>
    <xdr:ext cx="405111" cy="259045"/>
    <xdr:sp macro="" textlink="">
      <xdr:nvSpPr>
        <xdr:cNvPr id="317" name="n_3mainValue【公営住宅】&#10;有形固定資産減価償却率"/>
        <xdr:cNvSpPr txBox="1"/>
      </xdr:nvSpPr>
      <xdr:spPr>
        <a:xfrm>
          <a:off x="1816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169834</xdr:rowOff>
    </xdr:from>
    <xdr:ext cx="405111" cy="259045"/>
    <xdr:sp macro="" textlink="">
      <xdr:nvSpPr>
        <xdr:cNvPr id="318" name="n_4mainValue【公営住宅】&#10;有形固定資産減価償却率"/>
        <xdr:cNvSpPr txBox="1"/>
      </xdr:nvSpPr>
      <xdr:spPr>
        <a:xfrm>
          <a:off x="927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8" name="楕円 357"/>
        <xdr:cNvSpPr/>
      </xdr:nvSpPr>
      <xdr:spPr>
        <a:xfrm>
          <a:off x="10426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9" name="【公営住宅】&#10;一人当たり面積該当値テキスト"/>
        <xdr:cNvSpPr txBox="1"/>
      </xdr:nvSpPr>
      <xdr:spPr>
        <a:xfrm>
          <a:off x="10515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33782</xdr:rowOff>
    </xdr:from>
    <xdr:to>
      <xdr:col>50</xdr:col>
      <xdr:colOff>165100</xdr:colOff>
      <xdr:row>84</xdr:row>
      <xdr:rowOff>135382</xdr:rowOff>
    </xdr:to>
    <xdr:sp macro="" textlink="">
      <xdr:nvSpPr>
        <xdr:cNvPr id="360" name="楕円 359"/>
        <xdr:cNvSpPr/>
      </xdr:nvSpPr>
      <xdr:spPr>
        <a:xfrm>
          <a:off x="9588500" y="144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84582</xdr:rowOff>
    </xdr:to>
    <xdr:cxnSp macro="">
      <xdr:nvCxnSpPr>
        <xdr:cNvPr id="361" name="直線コネクタ 360"/>
        <xdr:cNvCxnSpPr/>
      </xdr:nvCxnSpPr>
      <xdr:spPr>
        <a:xfrm flipV="1">
          <a:off x="9639300" y="1448562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34544</xdr:rowOff>
    </xdr:from>
    <xdr:to>
      <xdr:col>46</xdr:col>
      <xdr:colOff>38100</xdr:colOff>
      <xdr:row>84</xdr:row>
      <xdr:rowOff>136144</xdr:rowOff>
    </xdr:to>
    <xdr:sp macro="" textlink="">
      <xdr:nvSpPr>
        <xdr:cNvPr id="362" name="楕円 361"/>
        <xdr:cNvSpPr/>
      </xdr:nvSpPr>
      <xdr:spPr>
        <a:xfrm>
          <a:off x="8699500" y="144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84582</xdr:rowOff>
    </xdr:from>
    <xdr:to>
      <xdr:col>50</xdr:col>
      <xdr:colOff>114300</xdr:colOff>
      <xdr:row>84</xdr:row>
      <xdr:rowOff>85344</xdr:rowOff>
    </xdr:to>
    <xdr:cxnSp macro="">
      <xdr:nvCxnSpPr>
        <xdr:cNvPr id="363" name="直線コネクタ 362"/>
        <xdr:cNvCxnSpPr/>
      </xdr:nvCxnSpPr>
      <xdr:spPr>
        <a:xfrm flipV="1">
          <a:off x="8750300" y="144863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39878</xdr:rowOff>
    </xdr:from>
    <xdr:to>
      <xdr:col>41</xdr:col>
      <xdr:colOff>101600</xdr:colOff>
      <xdr:row>84</xdr:row>
      <xdr:rowOff>141478</xdr:rowOff>
    </xdr:to>
    <xdr:sp macro="" textlink="">
      <xdr:nvSpPr>
        <xdr:cNvPr id="364" name="楕円 363"/>
        <xdr:cNvSpPr/>
      </xdr:nvSpPr>
      <xdr:spPr>
        <a:xfrm>
          <a:off x="7810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85344</xdr:rowOff>
    </xdr:from>
    <xdr:to>
      <xdr:col>45</xdr:col>
      <xdr:colOff>177800</xdr:colOff>
      <xdr:row>84</xdr:row>
      <xdr:rowOff>90678</xdr:rowOff>
    </xdr:to>
    <xdr:cxnSp macro="">
      <xdr:nvCxnSpPr>
        <xdr:cNvPr id="365" name="直線コネクタ 364"/>
        <xdr:cNvCxnSpPr/>
      </xdr:nvCxnSpPr>
      <xdr:spPr>
        <a:xfrm flipV="1">
          <a:off x="7861300" y="144871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39878</xdr:rowOff>
    </xdr:from>
    <xdr:to>
      <xdr:col>36</xdr:col>
      <xdr:colOff>165100</xdr:colOff>
      <xdr:row>84</xdr:row>
      <xdr:rowOff>141478</xdr:rowOff>
    </xdr:to>
    <xdr:sp macro="" textlink="">
      <xdr:nvSpPr>
        <xdr:cNvPr id="366" name="楕円 365"/>
        <xdr:cNvSpPr/>
      </xdr:nvSpPr>
      <xdr:spPr>
        <a:xfrm>
          <a:off x="6921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90678</xdr:rowOff>
    </xdr:from>
    <xdr:to>
      <xdr:col>41</xdr:col>
      <xdr:colOff>50800</xdr:colOff>
      <xdr:row>84</xdr:row>
      <xdr:rowOff>90678</xdr:rowOff>
    </xdr:to>
    <xdr:cxnSp macro="">
      <xdr:nvCxnSpPr>
        <xdr:cNvPr id="367" name="直線コネクタ 366"/>
        <xdr:cNvCxnSpPr/>
      </xdr:nvCxnSpPr>
      <xdr:spPr>
        <a:xfrm>
          <a:off x="6972300" y="1449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126509</xdr:rowOff>
    </xdr:from>
    <xdr:ext cx="469744" cy="259045"/>
    <xdr:sp macro="" textlink="">
      <xdr:nvSpPr>
        <xdr:cNvPr id="372" name="n_1mainValue【公営住宅】&#10;一人当たり面積"/>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127271</xdr:rowOff>
    </xdr:from>
    <xdr:ext cx="469744" cy="259045"/>
    <xdr:sp macro="" textlink="">
      <xdr:nvSpPr>
        <xdr:cNvPr id="373" name="n_2mainValue【公営住宅】&#10;一人当たり面積"/>
        <xdr:cNvSpPr txBox="1"/>
      </xdr:nvSpPr>
      <xdr:spPr>
        <a:xfrm>
          <a:off x="8515427" y="145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132605</xdr:rowOff>
    </xdr:from>
    <xdr:ext cx="469744" cy="259045"/>
    <xdr:sp macro="" textlink="">
      <xdr:nvSpPr>
        <xdr:cNvPr id="374" name="n_3mainValue【公営住宅】&#10;一人当たり面積"/>
        <xdr:cNvSpPr txBox="1"/>
      </xdr:nvSpPr>
      <xdr:spPr>
        <a:xfrm>
          <a:off x="7626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132605</xdr:rowOff>
    </xdr:from>
    <xdr:ext cx="469744" cy="259045"/>
    <xdr:sp macro="" textlink="">
      <xdr:nvSpPr>
        <xdr:cNvPr id="375" name="n_4mainValue【公営住宅】&#10;一人当たり面積"/>
        <xdr:cNvSpPr txBox="1"/>
      </xdr:nvSpPr>
      <xdr:spPr>
        <a:xfrm>
          <a:off x="6737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139700</xdr:rowOff>
    </xdr:from>
    <xdr:to>
      <xdr:col>24</xdr:col>
      <xdr:colOff>114300</xdr:colOff>
      <xdr:row>103</xdr:row>
      <xdr:rowOff>69850</xdr:rowOff>
    </xdr:to>
    <xdr:sp macro="" textlink="">
      <xdr:nvSpPr>
        <xdr:cNvPr id="417" name="楕円 416"/>
        <xdr:cNvSpPr/>
      </xdr:nvSpPr>
      <xdr:spPr>
        <a:xfrm>
          <a:off x="4584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162577</xdr:rowOff>
    </xdr:from>
    <xdr:ext cx="405111" cy="259045"/>
    <xdr:sp macro="" textlink="">
      <xdr:nvSpPr>
        <xdr:cNvPr id="418" name="【港湾・漁港】&#10;有形固定資産減価償却率該当値テキスト"/>
        <xdr:cNvSpPr txBox="1"/>
      </xdr:nvSpPr>
      <xdr:spPr>
        <a:xfrm>
          <a:off x="4673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419" name="楕円 418"/>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157843</xdr:rowOff>
    </xdr:from>
    <xdr:to>
      <xdr:col>24</xdr:col>
      <xdr:colOff>63500</xdr:colOff>
      <xdr:row>103</xdr:row>
      <xdr:rowOff>19050</xdr:rowOff>
    </xdr:to>
    <xdr:cxnSp macro="">
      <xdr:nvCxnSpPr>
        <xdr:cNvPr id="420" name="直線コネクタ 419"/>
        <xdr:cNvCxnSpPr/>
      </xdr:nvCxnSpPr>
      <xdr:spPr>
        <a:xfrm>
          <a:off x="3797300" y="1764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72752</xdr:rowOff>
    </xdr:from>
    <xdr:to>
      <xdr:col>15</xdr:col>
      <xdr:colOff>101600</xdr:colOff>
      <xdr:row>103</xdr:row>
      <xdr:rowOff>2902</xdr:rowOff>
    </xdr:to>
    <xdr:sp macro="" textlink="">
      <xdr:nvSpPr>
        <xdr:cNvPr id="421" name="楕円 420"/>
        <xdr:cNvSpPr/>
      </xdr:nvSpPr>
      <xdr:spPr>
        <a:xfrm>
          <a:off x="2857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123552</xdr:rowOff>
    </xdr:from>
    <xdr:to>
      <xdr:col>19</xdr:col>
      <xdr:colOff>177800</xdr:colOff>
      <xdr:row>102</xdr:row>
      <xdr:rowOff>157843</xdr:rowOff>
    </xdr:to>
    <xdr:cxnSp macro="">
      <xdr:nvCxnSpPr>
        <xdr:cNvPr id="422" name="直線コネクタ 421"/>
        <xdr:cNvCxnSpPr/>
      </xdr:nvCxnSpPr>
      <xdr:spPr>
        <a:xfrm>
          <a:off x="2908300" y="176114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38463</xdr:rowOff>
    </xdr:from>
    <xdr:to>
      <xdr:col>10</xdr:col>
      <xdr:colOff>165100</xdr:colOff>
      <xdr:row>102</xdr:row>
      <xdr:rowOff>140063</xdr:rowOff>
    </xdr:to>
    <xdr:sp macro="" textlink="">
      <xdr:nvSpPr>
        <xdr:cNvPr id="423" name="楕円 422"/>
        <xdr:cNvSpPr/>
      </xdr:nvSpPr>
      <xdr:spPr>
        <a:xfrm>
          <a:off x="1968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89263</xdr:rowOff>
    </xdr:from>
    <xdr:to>
      <xdr:col>15</xdr:col>
      <xdr:colOff>50800</xdr:colOff>
      <xdr:row>102</xdr:row>
      <xdr:rowOff>123552</xdr:rowOff>
    </xdr:to>
    <xdr:cxnSp macro="">
      <xdr:nvCxnSpPr>
        <xdr:cNvPr id="424" name="直線コネクタ 423"/>
        <xdr:cNvCxnSpPr/>
      </xdr:nvCxnSpPr>
      <xdr:spPr>
        <a:xfrm>
          <a:off x="2019300" y="175771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10705</xdr:rowOff>
    </xdr:from>
    <xdr:to>
      <xdr:col>6</xdr:col>
      <xdr:colOff>38100</xdr:colOff>
      <xdr:row>102</xdr:row>
      <xdr:rowOff>112305</xdr:rowOff>
    </xdr:to>
    <xdr:sp macro="" textlink="">
      <xdr:nvSpPr>
        <xdr:cNvPr id="425" name="楕円 424"/>
        <xdr:cNvSpPr/>
      </xdr:nvSpPr>
      <xdr:spPr>
        <a:xfrm>
          <a:off x="10795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61505</xdr:rowOff>
    </xdr:from>
    <xdr:to>
      <xdr:col>10</xdr:col>
      <xdr:colOff>114300</xdr:colOff>
      <xdr:row>102</xdr:row>
      <xdr:rowOff>89263</xdr:rowOff>
    </xdr:to>
    <xdr:cxnSp macro="">
      <xdr:nvCxnSpPr>
        <xdr:cNvPr id="426" name="直線コネクタ 425"/>
        <xdr:cNvCxnSpPr/>
      </xdr:nvCxnSpPr>
      <xdr:spPr>
        <a:xfrm>
          <a:off x="1130300" y="175494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macro="" textlink="">
      <xdr:nvSpPr>
        <xdr:cNvPr id="431" name="n_1mainValue【港湾・漁港】&#10;有形固定資産減価償却率"/>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19429</xdr:rowOff>
    </xdr:from>
    <xdr:ext cx="405111" cy="259045"/>
    <xdr:sp macro="" textlink="">
      <xdr:nvSpPr>
        <xdr:cNvPr id="432" name="n_2mainValue【港湾・漁港】&#10;有形固定資産減価償却率"/>
        <xdr:cNvSpPr txBox="1"/>
      </xdr:nvSpPr>
      <xdr:spPr>
        <a:xfrm>
          <a:off x="2705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156590</xdr:rowOff>
    </xdr:from>
    <xdr:ext cx="405111" cy="259045"/>
    <xdr:sp macro="" textlink="">
      <xdr:nvSpPr>
        <xdr:cNvPr id="433" name="n_3mainValue【港湾・漁港】&#10;有形固定資産減価償却率"/>
        <xdr:cNvSpPr txBox="1"/>
      </xdr:nvSpPr>
      <xdr:spPr>
        <a:xfrm>
          <a:off x="1816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128832</xdr:rowOff>
    </xdr:from>
    <xdr:ext cx="405111" cy="259045"/>
    <xdr:sp macro="" textlink="">
      <xdr:nvSpPr>
        <xdr:cNvPr id="434" name="n_4mainValue【港湾・漁港】&#10;有形固定資産減価償却率"/>
        <xdr:cNvSpPr txBox="1"/>
      </xdr:nvSpPr>
      <xdr:spPr>
        <a:xfrm>
          <a:off x="9277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xdr:cNvSpPr txBox="1"/>
      </xdr:nvSpPr>
      <xdr:spPr>
        <a:xfrm>
          <a:off x="10515600" y="1831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139830</xdr:rowOff>
    </xdr:from>
    <xdr:to>
      <xdr:col>55</xdr:col>
      <xdr:colOff>50800</xdr:colOff>
      <xdr:row>109</xdr:row>
      <xdr:rowOff>69980</xdr:rowOff>
    </xdr:to>
    <xdr:sp macro="" textlink="">
      <xdr:nvSpPr>
        <xdr:cNvPr id="476" name="楕円 475"/>
        <xdr:cNvSpPr/>
      </xdr:nvSpPr>
      <xdr:spPr>
        <a:xfrm>
          <a:off x="10426700" y="186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54757</xdr:rowOff>
    </xdr:from>
    <xdr:ext cx="469744" cy="259045"/>
    <xdr:sp macro="" textlink="">
      <xdr:nvSpPr>
        <xdr:cNvPr id="477" name="【港湾・漁港】&#10;一人当たり有形固定資産（償却資産）額該当値テキスト"/>
        <xdr:cNvSpPr txBox="1"/>
      </xdr:nvSpPr>
      <xdr:spPr>
        <a:xfrm>
          <a:off x="10515600" y="185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139892</xdr:rowOff>
    </xdr:from>
    <xdr:to>
      <xdr:col>50</xdr:col>
      <xdr:colOff>165100</xdr:colOff>
      <xdr:row>109</xdr:row>
      <xdr:rowOff>70042</xdr:rowOff>
    </xdr:to>
    <xdr:sp macro="" textlink="">
      <xdr:nvSpPr>
        <xdr:cNvPr id="478" name="楕円 477"/>
        <xdr:cNvSpPr/>
      </xdr:nvSpPr>
      <xdr:spPr>
        <a:xfrm>
          <a:off x="9588500" y="186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19180</xdr:rowOff>
    </xdr:from>
    <xdr:to>
      <xdr:col>55</xdr:col>
      <xdr:colOff>0</xdr:colOff>
      <xdr:row>109</xdr:row>
      <xdr:rowOff>19242</xdr:rowOff>
    </xdr:to>
    <xdr:cxnSp macro="">
      <xdr:nvCxnSpPr>
        <xdr:cNvPr id="479" name="直線コネクタ 478"/>
        <xdr:cNvCxnSpPr/>
      </xdr:nvCxnSpPr>
      <xdr:spPr>
        <a:xfrm flipV="1">
          <a:off x="9639300" y="18707230"/>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139962</xdr:rowOff>
    </xdr:from>
    <xdr:to>
      <xdr:col>46</xdr:col>
      <xdr:colOff>38100</xdr:colOff>
      <xdr:row>109</xdr:row>
      <xdr:rowOff>70112</xdr:rowOff>
    </xdr:to>
    <xdr:sp macro="" textlink="">
      <xdr:nvSpPr>
        <xdr:cNvPr id="480" name="楕円 479"/>
        <xdr:cNvSpPr/>
      </xdr:nvSpPr>
      <xdr:spPr>
        <a:xfrm>
          <a:off x="8699500" y="186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19242</xdr:rowOff>
    </xdr:from>
    <xdr:to>
      <xdr:col>50</xdr:col>
      <xdr:colOff>114300</xdr:colOff>
      <xdr:row>109</xdr:row>
      <xdr:rowOff>19312</xdr:rowOff>
    </xdr:to>
    <xdr:cxnSp macro="">
      <xdr:nvCxnSpPr>
        <xdr:cNvPr id="481" name="直線コネクタ 480"/>
        <xdr:cNvCxnSpPr/>
      </xdr:nvCxnSpPr>
      <xdr:spPr>
        <a:xfrm flipV="1">
          <a:off x="8750300" y="18707292"/>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140016</xdr:rowOff>
    </xdr:from>
    <xdr:to>
      <xdr:col>41</xdr:col>
      <xdr:colOff>101600</xdr:colOff>
      <xdr:row>109</xdr:row>
      <xdr:rowOff>70166</xdr:rowOff>
    </xdr:to>
    <xdr:sp macro="" textlink="">
      <xdr:nvSpPr>
        <xdr:cNvPr id="482" name="楕円 481"/>
        <xdr:cNvSpPr/>
      </xdr:nvSpPr>
      <xdr:spPr>
        <a:xfrm>
          <a:off x="7810500" y="186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19312</xdr:rowOff>
    </xdr:from>
    <xdr:to>
      <xdr:col>45</xdr:col>
      <xdr:colOff>177800</xdr:colOff>
      <xdr:row>109</xdr:row>
      <xdr:rowOff>19366</xdr:rowOff>
    </xdr:to>
    <xdr:cxnSp macro="">
      <xdr:nvCxnSpPr>
        <xdr:cNvPr id="483" name="直線コネクタ 482"/>
        <xdr:cNvCxnSpPr/>
      </xdr:nvCxnSpPr>
      <xdr:spPr>
        <a:xfrm flipV="1">
          <a:off x="7861300" y="1870736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140222</xdr:rowOff>
    </xdr:from>
    <xdr:to>
      <xdr:col>36</xdr:col>
      <xdr:colOff>165100</xdr:colOff>
      <xdr:row>109</xdr:row>
      <xdr:rowOff>70372</xdr:rowOff>
    </xdr:to>
    <xdr:sp macro="" textlink="">
      <xdr:nvSpPr>
        <xdr:cNvPr id="484" name="楕円 483"/>
        <xdr:cNvSpPr/>
      </xdr:nvSpPr>
      <xdr:spPr>
        <a:xfrm>
          <a:off x="6921500" y="186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19366</xdr:rowOff>
    </xdr:from>
    <xdr:to>
      <xdr:col>41</xdr:col>
      <xdr:colOff>50800</xdr:colOff>
      <xdr:row>109</xdr:row>
      <xdr:rowOff>19572</xdr:rowOff>
    </xdr:to>
    <xdr:cxnSp macro="">
      <xdr:nvCxnSpPr>
        <xdr:cNvPr id="485" name="直線コネクタ 484"/>
        <xdr:cNvCxnSpPr/>
      </xdr:nvCxnSpPr>
      <xdr:spPr>
        <a:xfrm flipV="1">
          <a:off x="6972300" y="1870741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xdr:cNvSpPr txBox="1"/>
      </xdr:nvSpPr>
      <xdr:spPr>
        <a:xfrm>
          <a:off x="9359411" y="182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xdr:cNvSpPr txBox="1"/>
      </xdr:nvSpPr>
      <xdr:spPr>
        <a:xfrm>
          <a:off x="8483111" y="18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xdr:cNvSpPr txBox="1"/>
      </xdr:nvSpPr>
      <xdr:spPr>
        <a:xfrm>
          <a:off x="7594111" y="18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xdr:cNvSpPr txBox="1"/>
      </xdr:nvSpPr>
      <xdr:spPr>
        <a:xfrm>
          <a:off x="6705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61169</xdr:rowOff>
    </xdr:from>
    <xdr:ext cx="469744" cy="259045"/>
    <xdr:sp macro="" textlink="">
      <xdr:nvSpPr>
        <xdr:cNvPr id="490" name="n_1mainValue【港湾・漁港】&#10;一人当たり有形固定資産（償却資産）額"/>
        <xdr:cNvSpPr txBox="1"/>
      </xdr:nvSpPr>
      <xdr:spPr>
        <a:xfrm>
          <a:off x="9391728" y="1874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61239</xdr:rowOff>
    </xdr:from>
    <xdr:ext cx="469744" cy="259045"/>
    <xdr:sp macro="" textlink="">
      <xdr:nvSpPr>
        <xdr:cNvPr id="491" name="n_2mainValue【港湾・漁港】&#10;一人当たり有形固定資産（償却資産）額"/>
        <xdr:cNvSpPr txBox="1"/>
      </xdr:nvSpPr>
      <xdr:spPr>
        <a:xfrm>
          <a:off x="8515428" y="1874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61293</xdr:rowOff>
    </xdr:from>
    <xdr:ext cx="469744" cy="259045"/>
    <xdr:sp macro="" textlink="">
      <xdr:nvSpPr>
        <xdr:cNvPr id="492" name="n_3mainValue【港湾・漁港】&#10;一人当たり有形固定資産（償却資産）額"/>
        <xdr:cNvSpPr txBox="1"/>
      </xdr:nvSpPr>
      <xdr:spPr>
        <a:xfrm>
          <a:off x="7626428" y="187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61499</xdr:rowOff>
    </xdr:from>
    <xdr:ext cx="469744" cy="259045"/>
    <xdr:sp macro="" textlink="">
      <xdr:nvSpPr>
        <xdr:cNvPr id="493" name="n_4mainValue【港湾・漁港】&#10;一人当たり有形固定資産（償却資産）額"/>
        <xdr:cNvSpPr txBox="1"/>
      </xdr:nvSpPr>
      <xdr:spPr>
        <a:xfrm>
          <a:off x="6737428" y="1874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57404</xdr:rowOff>
    </xdr:from>
    <xdr:to>
      <xdr:col>85</xdr:col>
      <xdr:colOff>177800</xdr:colOff>
      <xdr:row>37</xdr:row>
      <xdr:rowOff>159004</xdr:rowOff>
    </xdr:to>
    <xdr:sp macro="" textlink="">
      <xdr:nvSpPr>
        <xdr:cNvPr id="532" name="楕円 531"/>
        <xdr:cNvSpPr/>
      </xdr:nvSpPr>
      <xdr:spPr>
        <a:xfrm>
          <a:off x="162687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35831</xdr:rowOff>
    </xdr:from>
    <xdr:ext cx="405111" cy="259045"/>
    <xdr:sp macro="" textlink="">
      <xdr:nvSpPr>
        <xdr:cNvPr id="533" name="【認定こども園・幼稚園・保育所】&#10;有形固定資産減価償却率該当値テキスト"/>
        <xdr:cNvSpPr txBox="1"/>
      </xdr:nvSpPr>
      <xdr:spPr>
        <a:xfrm>
          <a:off x="16357600" y="637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34" name="楕円 533"/>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108204</xdr:rowOff>
    </xdr:to>
    <xdr:cxnSp macro="">
      <xdr:nvCxnSpPr>
        <xdr:cNvPr id="535" name="直線コネクタ 534"/>
        <xdr:cNvCxnSpPr/>
      </xdr:nvCxnSpPr>
      <xdr:spPr>
        <a:xfrm>
          <a:off x="15481300" y="643128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36" name="楕円 535"/>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87630</xdr:rowOff>
    </xdr:to>
    <xdr:cxnSp macro="">
      <xdr:nvCxnSpPr>
        <xdr:cNvPr id="537" name="直線コネクタ 536"/>
        <xdr:cNvCxnSpPr/>
      </xdr:nvCxnSpPr>
      <xdr:spPr>
        <a:xfrm>
          <a:off x="14592300" y="640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41402</xdr:rowOff>
    </xdr:from>
    <xdr:to>
      <xdr:col>72</xdr:col>
      <xdr:colOff>38100</xdr:colOff>
      <xdr:row>37</xdr:row>
      <xdr:rowOff>143002</xdr:rowOff>
    </xdr:to>
    <xdr:sp macro="" textlink="">
      <xdr:nvSpPr>
        <xdr:cNvPr id="538" name="楕円 537"/>
        <xdr:cNvSpPr/>
      </xdr:nvSpPr>
      <xdr:spPr>
        <a:xfrm>
          <a:off x="13652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92202</xdr:rowOff>
    </xdr:to>
    <xdr:cxnSp macro="">
      <xdr:nvCxnSpPr>
        <xdr:cNvPr id="539" name="直線コネクタ 538"/>
        <xdr:cNvCxnSpPr/>
      </xdr:nvCxnSpPr>
      <xdr:spPr>
        <a:xfrm flipV="1">
          <a:off x="13703300" y="6408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153416</xdr:rowOff>
    </xdr:from>
    <xdr:to>
      <xdr:col>67</xdr:col>
      <xdr:colOff>101600</xdr:colOff>
      <xdr:row>38</xdr:row>
      <xdr:rowOff>83565</xdr:rowOff>
    </xdr:to>
    <xdr:sp macro="" textlink="">
      <xdr:nvSpPr>
        <xdr:cNvPr id="540" name="楕円 539"/>
        <xdr:cNvSpPr/>
      </xdr:nvSpPr>
      <xdr:spPr>
        <a:xfrm>
          <a:off x="12763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92202</xdr:rowOff>
    </xdr:from>
    <xdr:to>
      <xdr:col>71</xdr:col>
      <xdr:colOff>177800</xdr:colOff>
      <xdr:row>38</xdr:row>
      <xdr:rowOff>32766</xdr:rowOff>
    </xdr:to>
    <xdr:cxnSp macro="">
      <xdr:nvCxnSpPr>
        <xdr:cNvPr id="541" name="直線コネクタ 540"/>
        <xdr:cNvCxnSpPr/>
      </xdr:nvCxnSpPr>
      <xdr:spPr>
        <a:xfrm flipV="1">
          <a:off x="12814300" y="643585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129557</xdr:rowOff>
    </xdr:from>
    <xdr:ext cx="405111" cy="259045"/>
    <xdr:sp macro="" textlink="">
      <xdr:nvSpPr>
        <xdr:cNvPr id="546" name="n_1mainValue【認定こども園・幼稚園・保育所】&#10;有形固定資産減価償却率"/>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547" name="n_2main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134129</xdr:rowOff>
    </xdr:from>
    <xdr:ext cx="405111" cy="259045"/>
    <xdr:sp macro="" textlink="">
      <xdr:nvSpPr>
        <xdr:cNvPr id="548" name="n_3mainValue【認定こども園・幼稚園・保育所】&#10;有形固定資産減価償却率"/>
        <xdr:cNvSpPr txBox="1"/>
      </xdr:nvSpPr>
      <xdr:spPr>
        <a:xfrm>
          <a:off x="13500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74693</xdr:rowOff>
    </xdr:from>
    <xdr:ext cx="405111" cy="259045"/>
    <xdr:sp macro="" textlink="">
      <xdr:nvSpPr>
        <xdr:cNvPr id="549" name="n_4mainValue【認定こども園・幼稚園・保育所】&#10;有形固定資産減価償却率"/>
        <xdr:cNvSpPr txBox="1"/>
      </xdr:nvSpPr>
      <xdr:spPr>
        <a:xfrm>
          <a:off x="12611744" y="658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589" name="楕円 588"/>
        <xdr:cNvSpPr/>
      </xdr:nvSpPr>
      <xdr:spPr>
        <a:xfrm>
          <a:off x="22110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67327</xdr:rowOff>
    </xdr:from>
    <xdr:ext cx="469744" cy="259045"/>
    <xdr:sp macro="" textlink="">
      <xdr:nvSpPr>
        <xdr:cNvPr id="590" name="【認定こども園・幼稚園・保育所】&#10;一人当たり面積該当値テキスト"/>
        <xdr:cNvSpPr txBox="1"/>
      </xdr:nvSpPr>
      <xdr:spPr>
        <a:xfrm>
          <a:off x="22199600"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21590</xdr:rowOff>
    </xdr:from>
    <xdr:to>
      <xdr:col>112</xdr:col>
      <xdr:colOff>38100</xdr:colOff>
      <xdr:row>35</xdr:row>
      <xdr:rowOff>123190</xdr:rowOff>
    </xdr:to>
    <xdr:sp macro="" textlink="">
      <xdr:nvSpPr>
        <xdr:cNvPr id="591" name="楕円 590"/>
        <xdr:cNvSpPr/>
      </xdr:nvSpPr>
      <xdr:spPr>
        <a:xfrm>
          <a:off x="2127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72390</xdr:rowOff>
    </xdr:from>
    <xdr:to>
      <xdr:col>116</xdr:col>
      <xdr:colOff>63500</xdr:colOff>
      <xdr:row>35</xdr:row>
      <xdr:rowOff>95250</xdr:rowOff>
    </xdr:to>
    <xdr:cxnSp macro="">
      <xdr:nvCxnSpPr>
        <xdr:cNvPr id="592" name="直線コネクタ 591"/>
        <xdr:cNvCxnSpPr/>
      </xdr:nvCxnSpPr>
      <xdr:spPr>
        <a:xfrm>
          <a:off x="21323300" y="6073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170180</xdr:rowOff>
    </xdr:from>
    <xdr:to>
      <xdr:col>107</xdr:col>
      <xdr:colOff>101600</xdr:colOff>
      <xdr:row>35</xdr:row>
      <xdr:rowOff>100330</xdr:rowOff>
    </xdr:to>
    <xdr:sp macro="" textlink="">
      <xdr:nvSpPr>
        <xdr:cNvPr id="593" name="楕円 592"/>
        <xdr:cNvSpPr/>
      </xdr:nvSpPr>
      <xdr:spPr>
        <a:xfrm>
          <a:off x="20383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49530</xdr:rowOff>
    </xdr:from>
    <xdr:to>
      <xdr:col>111</xdr:col>
      <xdr:colOff>177800</xdr:colOff>
      <xdr:row>35</xdr:row>
      <xdr:rowOff>72390</xdr:rowOff>
    </xdr:to>
    <xdr:cxnSp macro="">
      <xdr:nvCxnSpPr>
        <xdr:cNvPr id="594" name="直線コネクタ 593"/>
        <xdr:cNvCxnSpPr/>
      </xdr:nvCxnSpPr>
      <xdr:spPr>
        <a:xfrm>
          <a:off x="20434300" y="6050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147320</xdr:rowOff>
    </xdr:from>
    <xdr:to>
      <xdr:col>102</xdr:col>
      <xdr:colOff>165100</xdr:colOff>
      <xdr:row>35</xdr:row>
      <xdr:rowOff>77470</xdr:rowOff>
    </xdr:to>
    <xdr:sp macro="" textlink="">
      <xdr:nvSpPr>
        <xdr:cNvPr id="595" name="楕円 594"/>
        <xdr:cNvSpPr/>
      </xdr:nvSpPr>
      <xdr:spPr>
        <a:xfrm>
          <a:off x="19494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26670</xdr:rowOff>
    </xdr:from>
    <xdr:to>
      <xdr:col>107</xdr:col>
      <xdr:colOff>50800</xdr:colOff>
      <xdr:row>35</xdr:row>
      <xdr:rowOff>49530</xdr:rowOff>
    </xdr:to>
    <xdr:cxnSp macro="">
      <xdr:nvCxnSpPr>
        <xdr:cNvPr id="596" name="直線コネクタ 595"/>
        <xdr:cNvCxnSpPr/>
      </xdr:nvCxnSpPr>
      <xdr:spPr>
        <a:xfrm>
          <a:off x="19545300" y="6027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6350</xdr:rowOff>
    </xdr:from>
    <xdr:to>
      <xdr:col>98</xdr:col>
      <xdr:colOff>38100</xdr:colOff>
      <xdr:row>35</xdr:row>
      <xdr:rowOff>107950</xdr:rowOff>
    </xdr:to>
    <xdr:sp macro="" textlink="">
      <xdr:nvSpPr>
        <xdr:cNvPr id="597" name="楕円 596"/>
        <xdr:cNvSpPr/>
      </xdr:nvSpPr>
      <xdr:spPr>
        <a:xfrm>
          <a:off x="18605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26670</xdr:rowOff>
    </xdr:from>
    <xdr:to>
      <xdr:col>102</xdr:col>
      <xdr:colOff>114300</xdr:colOff>
      <xdr:row>35</xdr:row>
      <xdr:rowOff>57150</xdr:rowOff>
    </xdr:to>
    <xdr:cxnSp macro="">
      <xdr:nvCxnSpPr>
        <xdr:cNvPr id="598" name="直線コネクタ 597"/>
        <xdr:cNvCxnSpPr/>
      </xdr:nvCxnSpPr>
      <xdr:spPr>
        <a:xfrm flipV="1">
          <a:off x="18656300" y="602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139717</xdr:rowOff>
    </xdr:from>
    <xdr:ext cx="469744" cy="259045"/>
    <xdr:sp macro="" textlink="">
      <xdr:nvSpPr>
        <xdr:cNvPr id="603" name="n_1mainValue【認定こども園・幼稚園・保育所】&#10;一人当たり面積"/>
        <xdr:cNvSpPr txBox="1"/>
      </xdr:nvSpPr>
      <xdr:spPr>
        <a:xfrm>
          <a:off x="210757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116857</xdr:rowOff>
    </xdr:from>
    <xdr:ext cx="469744" cy="259045"/>
    <xdr:sp macro="" textlink="">
      <xdr:nvSpPr>
        <xdr:cNvPr id="604" name="n_2mainValue【認定こども園・幼稚園・保育所】&#10;一人当たり面積"/>
        <xdr:cNvSpPr txBox="1"/>
      </xdr:nvSpPr>
      <xdr:spPr>
        <a:xfrm>
          <a:off x="20199427"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93997</xdr:rowOff>
    </xdr:from>
    <xdr:ext cx="469744" cy="259045"/>
    <xdr:sp macro="" textlink="">
      <xdr:nvSpPr>
        <xdr:cNvPr id="605" name="n_3mainValue【認定こども園・幼稚園・保育所】&#10;一人当たり面積"/>
        <xdr:cNvSpPr txBox="1"/>
      </xdr:nvSpPr>
      <xdr:spPr>
        <a:xfrm>
          <a:off x="19310427" y="57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124477</xdr:rowOff>
    </xdr:from>
    <xdr:ext cx="469744" cy="259045"/>
    <xdr:sp macro="" textlink="">
      <xdr:nvSpPr>
        <xdr:cNvPr id="606" name="n_4mainValue【認定こども園・幼稚園・保育所】&#10;一人当たり面積"/>
        <xdr:cNvSpPr txBox="1"/>
      </xdr:nvSpPr>
      <xdr:spPr>
        <a:xfrm>
          <a:off x="184214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7" name="楕円 646"/>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648" name="【学校施設】&#10;有形固定資産減価償却率該当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649" name="楕円 648"/>
        <xdr:cNvSpPr/>
      </xdr:nvSpPr>
      <xdr:spPr>
        <a:xfrm>
          <a:off x="15430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60</xdr:row>
      <xdr:rowOff>167640</xdr:rowOff>
    </xdr:to>
    <xdr:cxnSp macro="">
      <xdr:nvCxnSpPr>
        <xdr:cNvPr id="650" name="直線コネクタ 649"/>
        <xdr:cNvCxnSpPr/>
      </xdr:nvCxnSpPr>
      <xdr:spPr>
        <a:xfrm flipV="1">
          <a:off x="15481300" y="10447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51" name="楕円 650"/>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60</xdr:row>
      <xdr:rowOff>167640</xdr:rowOff>
    </xdr:to>
    <xdr:cxnSp macro="">
      <xdr:nvCxnSpPr>
        <xdr:cNvPr id="652" name="直線コネクタ 651"/>
        <xdr:cNvCxnSpPr/>
      </xdr:nvCxnSpPr>
      <xdr:spPr>
        <a:xfrm>
          <a:off x="14592300" y="1043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53" name="楕円 652"/>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148590</xdr:rowOff>
    </xdr:to>
    <xdr:cxnSp macro="">
      <xdr:nvCxnSpPr>
        <xdr:cNvPr id="654" name="直線コネクタ 653"/>
        <xdr:cNvCxnSpPr/>
      </xdr:nvCxnSpPr>
      <xdr:spPr>
        <a:xfrm>
          <a:off x="13703300" y="10424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655" name="楕円 654"/>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142875</xdr:rowOff>
    </xdr:to>
    <xdr:cxnSp macro="">
      <xdr:nvCxnSpPr>
        <xdr:cNvPr id="656" name="直線コネクタ 655"/>
        <xdr:cNvCxnSpPr/>
      </xdr:nvCxnSpPr>
      <xdr:spPr>
        <a:xfrm flipV="1">
          <a:off x="12814300" y="10424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661" name="n_1mainValue【学校施設】&#10;有形固定資産減価償却率"/>
        <xdr:cNvSpPr txBox="1"/>
      </xdr:nvSpPr>
      <xdr:spPr>
        <a:xfrm>
          <a:off x="15266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62" name="n_2mainValue【学校施設】&#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63" name="n_3mainValue【学校施設】&#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664" name="n_4mainValue【学校施設】&#10;有形固定資産減価償却率"/>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163513</xdr:rowOff>
    </xdr:from>
    <xdr:to>
      <xdr:col>116</xdr:col>
      <xdr:colOff>114300</xdr:colOff>
      <xdr:row>60</xdr:row>
      <xdr:rowOff>93663</xdr:rowOff>
    </xdr:to>
    <xdr:sp macro="" textlink="">
      <xdr:nvSpPr>
        <xdr:cNvPr id="709" name="楕円 708"/>
        <xdr:cNvSpPr/>
      </xdr:nvSpPr>
      <xdr:spPr>
        <a:xfrm>
          <a:off x="221107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14940</xdr:rowOff>
    </xdr:from>
    <xdr:ext cx="469744" cy="259045"/>
    <xdr:sp macro="" textlink="">
      <xdr:nvSpPr>
        <xdr:cNvPr id="710" name="【学校施設】&#10;一人当たり面積該当値テキスト"/>
        <xdr:cNvSpPr txBox="1"/>
      </xdr:nvSpPr>
      <xdr:spPr>
        <a:xfrm>
          <a:off x="22199600" y="1013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10637</xdr:rowOff>
    </xdr:from>
    <xdr:to>
      <xdr:col>112</xdr:col>
      <xdr:colOff>38100</xdr:colOff>
      <xdr:row>60</xdr:row>
      <xdr:rowOff>112237</xdr:rowOff>
    </xdr:to>
    <xdr:sp macro="" textlink="">
      <xdr:nvSpPr>
        <xdr:cNvPr id="711" name="楕円 710"/>
        <xdr:cNvSpPr/>
      </xdr:nvSpPr>
      <xdr:spPr>
        <a:xfrm>
          <a:off x="21272500" y="102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42863</xdr:rowOff>
    </xdr:from>
    <xdr:to>
      <xdr:col>116</xdr:col>
      <xdr:colOff>63500</xdr:colOff>
      <xdr:row>60</xdr:row>
      <xdr:rowOff>61437</xdr:rowOff>
    </xdr:to>
    <xdr:cxnSp macro="">
      <xdr:nvCxnSpPr>
        <xdr:cNvPr id="712" name="直線コネクタ 711"/>
        <xdr:cNvCxnSpPr/>
      </xdr:nvCxnSpPr>
      <xdr:spPr>
        <a:xfrm flipV="1">
          <a:off x="21323300" y="10329863"/>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713" name="楕円 712"/>
        <xdr:cNvSpPr/>
      </xdr:nvSpPr>
      <xdr:spPr>
        <a:xfrm>
          <a:off x="2038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61437</xdr:rowOff>
    </xdr:from>
    <xdr:to>
      <xdr:col>111</xdr:col>
      <xdr:colOff>177800</xdr:colOff>
      <xdr:row>60</xdr:row>
      <xdr:rowOff>68580</xdr:rowOff>
    </xdr:to>
    <xdr:cxnSp macro="">
      <xdr:nvCxnSpPr>
        <xdr:cNvPr id="714" name="直線コネクタ 713"/>
        <xdr:cNvCxnSpPr/>
      </xdr:nvCxnSpPr>
      <xdr:spPr>
        <a:xfrm flipV="1">
          <a:off x="20434300" y="10348437"/>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715" name="楕円 714"/>
        <xdr:cNvSpPr/>
      </xdr:nvSpPr>
      <xdr:spPr>
        <a:xfrm>
          <a:off x="19494500" y="103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68580</xdr:rowOff>
    </xdr:from>
    <xdr:to>
      <xdr:col>107</xdr:col>
      <xdr:colOff>50800</xdr:colOff>
      <xdr:row>60</xdr:row>
      <xdr:rowOff>75724</xdr:rowOff>
    </xdr:to>
    <xdr:cxnSp macro="">
      <xdr:nvCxnSpPr>
        <xdr:cNvPr id="716" name="直線コネクタ 715"/>
        <xdr:cNvCxnSpPr/>
      </xdr:nvCxnSpPr>
      <xdr:spPr>
        <a:xfrm flipV="1">
          <a:off x="19545300" y="1035558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40640</xdr:rowOff>
    </xdr:from>
    <xdr:to>
      <xdr:col>98</xdr:col>
      <xdr:colOff>38100</xdr:colOff>
      <xdr:row>60</xdr:row>
      <xdr:rowOff>142240</xdr:rowOff>
    </xdr:to>
    <xdr:sp macro="" textlink="">
      <xdr:nvSpPr>
        <xdr:cNvPr id="717" name="楕円 716"/>
        <xdr:cNvSpPr/>
      </xdr:nvSpPr>
      <xdr:spPr>
        <a:xfrm>
          <a:off x="18605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75724</xdr:rowOff>
    </xdr:from>
    <xdr:to>
      <xdr:col>102</xdr:col>
      <xdr:colOff>114300</xdr:colOff>
      <xdr:row>60</xdr:row>
      <xdr:rowOff>91440</xdr:rowOff>
    </xdr:to>
    <xdr:cxnSp macro="">
      <xdr:nvCxnSpPr>
        <xdr:cNvPr id="718" name="直線コネクタ 717"/>
        <xdr:cNvCxnSpPr/>
      </xdr:nvCxnSpPr>
      <xdr:spPr>
        <a:xfrm flipV="1">
          <a:off x="18656300" y="10362724"/>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128764</xdr:rowOff>
    </xdr:from>
    <xdr:ext cx="469744" cy="259045"/>
    <xdr:sp macro="" textlink="">
      <xdr:nvSpPr>
        <xdr:cNvPr id="723" name="n_1mainValue【学校施設】&#10;一人当たり面積"/>
        <xdr:cNvSpPr txBox="1"/>
      </xdr:nvSpPr>
      <xdr:spPr>
        <a:xfrm>
          <a:off x="21075727" y="100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724" name="n_2main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143051</xdr:rowOff>
    </xdr:from>
    <xdr:ext cx="469744" cy="259045"/>
    <xdr:sp macro="" textlink="">
      <xdr:nvSpPr>
        <xdr:cNvPr id="725" name="n_3mainValue【学校施設】&#10;一人当たり面積"/>
        <xdr:cNvSpPr txBox="1"/>
      </xdr:nvSpPr>
      <xdr:spPr>
        <a:xfrm>
          <a:off x="19310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158767</xdr:rowOff>
    </xdr:from>
    <xdr:ext cx="469744" cy="259045"/>
    <xdr:sp macro="" textlink="">
      <xdr:nvSpPr>
        <xdr:cNvPr id="726" name="n_4mainValue【学校施設】&#10;一人当たり面積"/>
        <xdr:cNvSpPr txBox="1"/>
      </xdr:nvSpPr>
      <xdr:spPr>
        <a:xfrm>
          <a:off x="18421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757" name="【児童館】&#10;有形固定資産減価償却率平均値テキスト"/>
        <xdr:cNvSpPr txBox="1"/>
      </xdr:nvSpPr>
      <xdr:spPr>
        <a:xfrm>
          <a:off x="16357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50981</xdr:rowOff>
    </xdr:from>
    <xdr:to>
      <xdr:col>85</xdr:col>
      <xdr:colOff>177800</xdr:colOff>
      <xdr:row>80</xdr:row>
      <xdr:rowOff>152581</xdr:rowOff>
    </xdr:to>
    <xdr:sp macro="" textlink="">
      <xdr:nvSpPr>
        <xdr:cNvPr id="768" name="楕円 767"/>
        <xdr:cNvSpPr/>
      </xdr:nvSpPr>
      <xdr:spPr>
        <a:xfrm>
          <a:off x="162687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73858</xdr:rowOff>
    </xdr:from>
    <xdr:ext cx="405111" cy="259045"/>
    <xdr:sp macro="" textlink="">
      <xdr:nvSpPr>
        <xdr:cNvPr id="769" name="【児童館】&#10;有形固定資産減価償却率該当値テキスト"/>
        <xdr:cNvSpPr txBox="1"/>
      </xdr:nvSpPr>
      <xdr:spPr>
        <a:xfrm>
          <a:off x="16357600" y="1361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103232</xdr:rowOff>
    </xdr:from>
    <xdr:to>
      <xdr:col>81</xdr:col>
      <xdr:colOff>101600</xdr:colOff>
      <xdr:row>81</xdr:row>
      <xdr:rowOff>33382</xdr:rowOff>
    </xdr:to>
    <xdr:sp macro="" textlink="">
      <xdr:nvSpPr>
        <xdr:cNvPr id="770" name="楕円 769"/>
        <xdr:cNvSpPr/>
      </xdr:nvSpPr>
      <xdr:spPr>
        <a:xfrm>
          <a:off x="15430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154032</xdr:rowOff>
    </xdr:to>
    <xdr:cxnSp macro="">
      <xdr:nvCxnSpPr>
        <xdr:cNvPr id="771" name="直線コネクタ 770"/>
        <xdr:cNvCxnSpPr/>
      </xdr:nvCxnSpPr>
      <xdr:spPr>
        <a:xfrm flipV="1">
          <a:off x="15481300" y="1381778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145687</xdr:rowOff>
    </xdr:from>
    <xdr:to>
      <xdr:col>76</xdr:col>
      <xdr:colOff>165100</xdr:colOff>
      <xdr:row>83</xdr:row>
      <xdr:rowOff>75837</xdr:rowOff>
    </xdr:to>
    <xdr:sp macro="" textlink="">
      <xdr:nvSpPr>
        <xdr:cNvPr id="772" name="楕円 771"/>
        <xdr:cNvSpPr/>
      </xdr:nvSpPr>
      <xdr:spPr>
        <a:xfrm>
          <a:off x="14541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154032</xdr:rowOff>
    </xdr:from>
    <xdr:to>
      <xdr:col>81</xdr:col>
      <xdr:colOff>50800</xdr:colOff>
      <xdr:row>83</xdr:row>
      <xdr:rowOff>25037</xdr:rowOff>
    </xdr:to>
    <xdr:cxnSp macro="">
      <xdr:nvCxnSpPr>
        <xdr:cNvPr id="773" name="直線コネクタ 772"/>
        <xdr:cNvCxnSpPr/>
      </xdr:nvCxnSpPr>
      <xdr:spPr>
        <a:xfrm flipV="1">
          <a:off x="14592300" y="13870032"/>
          <a:ext cx="889000" cy="38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74" name="楕円 773"/>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25037</xdr:rowOff>
    </xdr:to>
    <xdr:cxnSp macro="">
      <xdr:nvCxnSpPr>
        <xdr:cNvPr id="775" name="直線コネクタ 774"/>
        <xdr:cNvCxnSpPr/>
      </xdr:nvCxnSpPr>
      <xdr:spPr>
        <a:xfrm>
          <a:off x="13703300" y="1422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19957</xdr:rowOff>
    </xdr:from>
    <xdr:to>
      <xdr:col>67</xdr:col>
      <xdr:colOff>101600</xdr:colOff>
      <xdr:row>83</xdr:row>
      <xdr:rowOff>121557</xdr:rowOff>
    </xdr:to>
    <xdr:sp macro="" textlink="">
      <xdr:nvSpPr>
        <xdr:cNvPr id="776" name="楕円 775"/>
        <xdr:cNvSpPr/>
      </xdr:nvSpPr>
      <xdr:spPr>
        <a:xfrm>
          <a:off x="12763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163830</xdr:rowOff>
    </xdr:from>
    <xdr:to>
      <xdr:col>71</xdr:col>
      <xdr:colOff>177800</xdr:colOff>
      <xdr:row>83</xdr:row>
      <xdr:rowOff>70757</xdr:rowOff>
    </xdr:to>
    <xdr:cxnSp macro="">
      <xdr:nvCxnSpPr>
        <xdr:cNvPr id="777" name="直線コネクタ 776"/>
        <xdr:cNvCxnSpPr/>
      </xdr:nvCxnSpPr>
      <xdr:spPr>
        <a:xfrm flipV="1">
          <a:off x="12814300" y="1422273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78" name="n_1aveValue【児童館】&#10;有形固定資産減価償却率"/>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0" name="n_3aveValue【児童館】&#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49909</xdr:rowOff>
    </xdr:from>
    <xdr:ext cx="405111" cy="259045"/>
    <xdr:sp macro="" textlink="">
      <xdr:nvSpPr>
        <xdr:cNvPr id="782" name="n_1mainValue【児童館】&#10;有形固定資産減価償却率"/>
        <xdr:cNvSpPr txBox="1"/>
      </xdr:nvSpPr>
      <xdr:spPr>
        <a:xfrm>
          <a:off x="15266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66964</xdr:rowOff>
    </xdr:from>
    <xdr:ext cx="405111" cy="259045"/>
    <xdr:sp macro="" textlink="">
      <xdr:nvSpPr>
        <xdr:cNvPr id="783" name="n_2mainValue【児童館】&#10;有形固定資産減価償却率"/>
        <xdr:cNvSpPr txBox="1"/>
      </xdr:nvSpPr>
      <xdr:spPr>
        <a:xfrm>
          <a:off x="14389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84" name="n_3mainValue【児童館】&#10;有形固定資産減価償却率"/>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785" name="n_4mainValue【児童館】&#10;有形固定資産減価償却率"/>
        <xdr:cNvSpPr txBox="1"/>
      </xdr:nvSpPr>
      <xdr:spPr>
        <a:xfrm>
          <a:off x="12611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23" name="楕円 822"/>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824"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825" name="楕円 824"/>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826" name="直線コネクタ 825"/>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7" name="楕円 826"/>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49530</xdr:rowOff>
    </xdr:to>
    <xdr:cxnSp macro="">
      <xdr:nvCxnSpPr>
        <xdr:cNvPr id="828" name="直線コネクタ 827"/>
        <xdr:cNvCxnSpPr/>
      </xdr:nvCxnSpPr>
      <xdr:spPr>
        <a:xfrm flipV="1">
          <a:off x="20434300" y="14577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9" name="楕円 828"/>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30" name="直線コネクタ 829"/>
        <xdr:cNvCxnSpPr/>
      </xdr:nvCxnSpPr>
      <xdr:spPr>
        <a:xfrm>
          <a:off x="19545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31" name="楕円 830"/>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49530</xdr:rowOff>
    </xdr:to>
    <xdr:cxnSp macro="">
      <xdr:nvCxnSpPr>
        <xdr:cNvPr id="832" name="直線コネクタ 831"/>
        <xdr:cNvCxnSpPr/>
      </xdr:nvCxnSpPr>
      <xdr:spPr>
        <a:xfrm>
          <a:off x="18656300" y="14577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837"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8" name="n_2main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9" name="n_3main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40" name="n_4mainValue【児童館】&#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879" name="楕円 878"/>
        <xdr:cNvSpPr/>
      </xdr:nvSpPr>
      <xdr:spPr>
        <a:xfrm>
          <a:off x="16268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76979</xdr:rowOff>
    </xdr:from>
    <xdr:ext cx="405111" cy="259045"/>
    <xdr:sp macro="" textlink="">
      <xdr:nvSpPr>
        <xdr:cNvPr id="880" name="【公民館】&#10;有形固定資産減価償却率該当値テキスト"/>
        <xdr:cNvSpPr txBox="1"/>
      </xdr:nvSpPr>
      <xdr:spPr>
        <a:xfrm>
          <a:off x="16357600" y="1790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57404</xdr:rowOff>
    </xdr:from>
    <xdr:to>
      <xdr:col>81</xdr:col>
      <xdr:colOff>101600</xdr:colOff>
      <xdr:row>104</xdr:row>
      <xdr:rowOff>159004</xdr:rowOff>
    </xdr:to>
    <xdr:sp macro="" textlink="">
      <xdr:nvSpPr>
        <xdr:cNvPr id="881" name="楕円 880"/>
        <xdr:cNvSpPr/>
      </xdr:nvSpPr>
      <xdr:spPr>
        <a:xfrm>
          <a:off x="15430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108204</xdr:rowOff>
    </xdr:from>
    <xdr:to>
      <xdr:col>85</xdr:col>
      <xdr:colOff>127000</xdr:colOff>
      <xdr:row>104</xdr:row>
      <xdr:rowOff>149352</xdr:rowOff>
    </xdr:to>
    <xdr:cxnSp macro="">
      <xdr:nvCxnSpPr>
        <xdr:cNvPr id="882" name="直線コネクタ 881"/>
        <xdr:cNvCxnSpPr/>
      </xdr:nvCxnSpPr>
      <xdr:spPr>
        <a:xfrm>
          <a:off x="15481300" y="179390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83" name="楕円 882"/>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108204</xdr:rowOff>
    </xdr:to>
    <xdr:cxnSp macro="">
      <xdr:nvCxnSpPr>
        <xdr:cNvPr id="884" name="直線コネクタ 883"/>
        <xdr:cNvCxnSpPr/>
      </xdr:nvCxnSpPr>
      <xdr:spPr>
        <a:xfrm>
          <a:off x="14592300" y="178955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146558</xdr:rowOff>
    </xdr:from>
    <xdr:to>
      <xdr:col>72</xdr:col>
      <xdr:colOff>38100</xdr:colOff>
      <xdr:row>104</xdr:row>
      <xdr:rowOff>76708</xdr:rowOff>
    </xdr:to>
    <xdr:sp macro="" textlink="">
      <xdr:nvSpPr>
        <xdr:cNvPr id="885" name="楕円 884"/>
        <xdr:cNvSpPr/>
      </xdr:nvSpPr>
      <xdr:spPr>
        <a:xfrm>
          <a:off x="13652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25908</xdr:rowOff>
    </xdr:from>
    <xdr:to>
      <xdr:col>76</xdr:col>
      <xdr:colOff>114300</xdr:colOff>
      <xdr:row>104</xdr:row>
      <xdr:rowOff>64770</xdr:rowOff>
    </xdr:to>
    <xdr:cxnSp macro="">
      <xdr:nvCxnSpPr>
        <xdr:cNvPr id="886" name="直線コネクタ 885"/>
        <xdr:cNvCxnSpPr/>
      </xdr:nvCxnSpPr>
      <xdr:spPr>
        <a:xfrm>
          <a:off x="13703300" y="1785670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27687</xdr:rowOff>
    </xdr:from>
    <xdr:to>
      <xdr:col>67</xdr:col>
      <xdr:colOff>101600</xdr:colOff>
      <xdr:row>104</xdr:row>
      <xdr:rowOff>129287</xdr:rowOff>
    </xdr:to>
    <xdr:sp macro="" textlink="">
      <xdr:nvSpPr>
        <xdr:cNvPr id="887" name="楕円 886"/>
        <xdr:cNvSpPr/>
      </xdr:nvSpPr>
      <xdr:spPr>
        <a:xfrm>
          <a:off x="12763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25908</xdr:rowOff>
    </xdr:from>
    <xdr:to>
      <xdr:col>71</xdr:col>
      <xdr:colOff>177800</xdr:colOff>
      <xdr:row>104</xdr:row>
      <xdr:rowOff>78487</xdr:rowOff>
    </xdr:to>
    <xdr:cxnSp macro="">
      <xdr:nvCxnSpPr>
        <xdr:cNvPr id="888" name="直線コネクタ 887"/>
        <xdr:cNvCxnSpPr/>
      </xdr:nvCxnSpPr>
      <xdr:spPr>
        <a:xfrm flipV="1">
          <a:off x="12814300" y="17856708"/>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150131</xdr:rowOff>
    </xdr:from>
    <xdr:ext cx="405111" cy="259045"/>
    <xdr:sp macro="" textlink="">
      <xdr:nvSpPr>
        <xdr:cNvPr id="893" name="n_1mainValue【公民館】&#10;有形固定資産減価償却率"/>
        <xdr:cNvSpPr txBox="1"/>
      </xdr:nvSpPr>
      <xdr:spPr>
        <a:xfrm>
          <a:off x="152660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94" name="n_2mainValue【公民館】&#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67835</xdr:rowOff>
    </xdr:from>
    <xdr:ext cx="405111" cy="259045"/>
    <xdr:sp macro="" textlink="">
      <xdr:nvSpPr>
        <xdr:cNvPr id="895" name="n_3mainValue【公民館】&#10;有形固定資産減価償却率"/>
        <xdr:cNvSpPr txBox="1"/>
      </xdr:nvSpPr>
      <xdr:spPr>
        <a:xfrm>
          <a:off x="13500744"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120414</xdr:rowOff>
    </xdr:from>
    <xdr:ext cx="405111" cy="259045"/>
    <xdr:sp macro="" textlink="">
      <xdr:nvSpPr>
        <xdr:cNvPr id="896" name="n_4mainValue【公民館】&#10;有形固定資産減価償却率"/>
        <xdr:cNvSpPr txBox="1"/>
      </xdr:nvSpPr>
      <xdr:spPr>
        <a:xfrm>
          <a:off x="12611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36" name="楕円 935"/>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37" name="【公民館】&#10;一人当たり面積該当値テキスト"/>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938" name="楕円 937"/>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68580</xdr:rowOff>
    </xdr:to>
    <xdr:cxnSp macro="">
      <xdr:nvCxnSpPr>
        <xdr:cNvPr id="939" name="直線コネクタ 938"/>
        <xdr:cNvCxnSpPr/>
      </xdr:nvCxnSpPr>
      <xdr:spPr>
        <a:xfrm>
          <a:off x="21323300" y="1824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940" name="楕円 939"/>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68580</xdr:rowOff>
    </xdr:to>
    <xdr:cxnSp macro="">
      <xdr:nvCxnSpPr>
        <xdr:cNvPr id="941" name="直線コネクタ 940"/>
        <xdr:cNvCxnSpPr/>
      </xdr:nvCxnSpPr>
      <xdr:spPr>
        <a:xfrm>
          <a:off x="20434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942" name="楕円 941"/>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68580</xdr:rowOff>
    </xdr:to>
    <xdr:cxnSp macro="">
      <xdr:nvCxnSpPr>
        <xdr:cNvPr id="943" name="直線コネクタ 942"/>
        <xdr:cNvCxnSpPr/>
      </xdr:nvCxnSpPr>
      <xdr:spPr>
        <a:xfrm>
          <a:off x="19545300" y="1823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10161</xdr:rowOff>
    </xdr:from>
    <xdr:to>
      <xdr:col>98</xdr:col>
      <xdr:colOff>38100</xdr:colOff>
      <xdr:row>106</xdr:row>
      <xdr:rowOff>111761</xdr:rowOff>
    </xdr:to>
    <xdr:sp macro="" textlink="">
      <xdr:nvSpPr>
        <xdr:cNvPr id="944" name="楕円 943"/>
        <xdr:cNvSpPr/>
      </xdr:nvSpPr>
      <xdr:spPr>
        <a:xfrm>
          <a:off x="18605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60961</xdr:rowOff>
    </xdr:to>
    <xdr:cxnSp macro="">
      <xdr:nvCxnSpPr>
        <xdr:cNvPr id="945" name="直線コネクタ 944"/>
        <xdr:cNvCxnSpPr/>
      </xdr:nvCxnSpPr>
      <xdr:spPr>
        <a:xfrm>
          <a:off x="18656300" y="18234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110507</xdr:rowOff>
    </xdr:from>
    <xdr:ext cx="469744" cy="259045"/>
    <xdr:sp macro="" textlink="">
      <xdr:nvSpPr>
        <xdr:cNvPr id="950" name="n_1mainValue【公民館】&#10;一人当たり面積"/>
        <xdr:cNvSpPr txBox="1"/>
      </xdr:nvSpPr>
      <xdr:spPr>
        <a:xfrm>
          <a:off x="21075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951" name="n_2mainValue【公民館】&#10;一人当たり面積"/>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952" name="n_3mainValue【公民館】&#10;一人当たり面積"/>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102888</xdr:rowOff>
    </xdr:from>
    <xdr:ext cx="469744" cy="259045"/>
    <xdr:sp macro="" textlink="">
      <xdr:nvSpPr>
        <xdr:cNvPr id="953" name="n_4mainValue【公民館】&#10;一人当たり面積"/>
        <xdr:cNvSpPr txBox="1"/>
      </xdr:nvSpPr>
      <xdr:spPr>
        <a:xfrm>
          <a:off x="18421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項目が多い。道路の減価償却率が９１．５％と高くなっているが、これは昭和６２年度以降に供用開始されたものは年度ごとの数値があるのに対して、昭和６１年度以前に供用開始されたものについては年度ごとの内訳が不明であるため、昭和４７年度施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みなして計上しており、それらが道路全体の取得金額の８５．１％を占め、その減価償却が終了していることが主な要因である。また、公営住宅の７８．０％、認定こども園・幼稚園・保育園の８０．８％、公民館の７９．０％（いずれも延床面積比）が築３０年以上であるため、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今後、倉敷市公共施設等総合管理計画や倉敷市行財政改革プラン２０２０等に基づき、道路ストック（道路、橋りょう、トンネル）について、計画的に補修工事等を実施するほか、公立保育所と公立幼稚園の統合による認定こども園化などに取り組むことと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昭和３１年（固定資産台帳を作成した年度を起点として耐用年数が過ぎる前年）と昭和６２年の中間をとって、昭和４７年度とみなしている。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3" name="楕円 72"/>
        <xdr:cNvSpPr/>
      </xdr:nvSpPr>
      <xdr:spPr>
        <a:xfrm>
          <a:off x="4584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51452</xdr:rowOff>
    </xdr:from>
    <xdr:ext cx="405111" cy="259045"/>
    <xdr:sp macro="" textlink="">
      <xdr:nvSpPr>
        <xdr:cNvPr id="74" name="【図書館】&#10;有形固定資産減価償却率該当値テキスト"/>
        <xdr:cNvSpPr txBox="1"/>
      </xdr:nvSpPr>
      <xdr:spPr>
        <a:xfrm>
          <a:off x="4673600"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5" name="楕円 74"/>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81915</xdr:rowOff>
    </xdr:from>
    <xdr:to>
      <xdr:col>24</xdr:col>
      <xdr:colOff>63500</xdr:colOff>
      <xdr:row>37</xdr:row>
      <xdr:rowOff>123825</xdr:rowOff>
    </xdr:to>
    <xdr:cxnSp macro="">
      <xdr:nvCxnSpPr>
        <xdr:cNvPr id="76" name="直線コネクタ 75"/>
        <xdr:cNvCxnSpPr/>
      </xdr:nvCxnSpPr>
      <xdr:spPr>
        <a:xfrm>
          <a:off x="3797300" y="64255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81915</xdr:rowOff>
    </xdr:to>
    <xdr:cxnSp macro="">
      <xdr:nvCxnSpPr>
        <xdr:cNvPr id="78" name="直線コネクタ 77"/>
        <xdr:cNvCxnSpPr/>
      </xdr:nvCxnSpPr>
      <xdr:spPr>
        <a:xfrm>
          <a:off x="2908300" y="63855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9" name="楕円 78"/>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41910</xdr:rowOff>
    </xdr:to>
    <xdr:cxnSp macro="">
      <xdr:nvCxnSpPr>
        <xdr:cNvPr id="80" name="直線コネクタ 79"/>
        <xdr:cNvCxnSpPr/>
      </xdr:nvCxnSpPr>
      <xdr:spPr>
        <a:xfrm>
          <a:off x="2019300" y="63455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37</xdr:row>
      <xdr:rowOff>1905</xdr:rowOff>
    </xdr:to>
    <xdr:cxnSp macro="">
      <xdr:nvCxnSpPr>
        <xdr:cNvPr id="82" name="直線コネクタ 81"/>
        <xdr:cNvCxnSpPr/>
      </xdr:nvCxnSpPr>
      <xdr:spPr>
        <a:xfrm>
          <a:off x="1130300" y="6305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123842</xdr:rowOff>
    </xdr:from>
    <xdr:ext cx="405111" cy="259045"/>
    <xdr:sp macro="" textlink="">
      <xdr:nvSpPr>
        <xdr:cNvPr id="87" name="n_1mainValue【図書館】&#10;有形固定資産減価償却率"/>
        <xdr:cNvSpPr txBox="1"/>
      </xdr:nvSpPr>
      <xdr:spPr>
        <a:xfrm>
          <a:off x="3582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8" name="n_2mainValue【図書館】&#10;有形固定資産減価償却率"/>
        <xdr:cNvSpPr txBox="1"/>
      </xdr:nvSpPr>
      <xdr:spPr>
        <a:xfrm>
          <a:off x="2705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43832</xdr:rowOff>
    </xdr:from>
    <xdr:ext cx="405111" cy="259045"/>
    <xdr:sp macro="" textlink="">
      <xdr:nvSpPr>
        <xdr:cNvPr id="89" name="n_3mainValue【図書館】&#10;有形固定資産減価償却率"/>
        <xdr:cNvSpPr txBox="1"/>
      </xdr:nvSpPr>
      <xdr:spPr>
        <a:xfrm>
          <a:off x="1816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90" name="n_4mainValue【図書館】&#10;有形固定資産減価償却率"/>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8" name="楕円 127"/>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29" name="【図書館】&#10;一人当たり面積該当値テキスト"/>
        <xdr:cNvSpPr txBox="1"/>
      </xdr:nvSpPr>
      <xdr:spPr>
        <a:xfrm>
          <a:off x="10515600"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0" name="楕円 129"/>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1" name="直線コネクタ 130"/>
        <xdr:cNvCxnSpPr/>
      </xdr:nvCxnSpPr>
      <xdr:spPr>
        <a:xfrm>
          <a:off x="9639300" y="654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2" name="楕円 131"/>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33" name="直線コネクタ 132"/>
        <xdr:cNvCxnSpPr/>
      </xdr:nvCxnSpPr>
      <xdr:spPr>
        <a:xfrm>
          <a:off x="8750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4" name="楕円 133"/>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30480</xdr:rowOff>
    </xdr:to>
    <xdr:cxnSp macro="">
      <xdr:nvCxnSpPr>
        <xdr:cNvPr id="135" name="直線コネクタ 134"/>
        <xdr:cNvCxnSpPr/>
      </xdr:nvCxnSpPr>
      <xdr:spPr>
        <a:xfrm>
          <a:off x="7861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xdr:cNvSpPr/>
      </xdr:nvSpPr>
      <xdr:spPr>
        <a:xfrm>
          <a:off x="692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30480</xdr:rowOff>
    </xdr:to>
    <xdr:cxnSp macro="">
      <xdr:nvCxnSpPr>
        <xdr:cNvPr id="137" name="直線コネクタ 136"/>
        <xdr:cNvCxnSpPr/>
      </xdr:nvCxnSpPr>
      <xdr:spPr>
        <a:xfrm>
          <a:off x="6972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2"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43" name="n_2main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4" name="n_3main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6" name="楕円 185"/>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7" name="【体育館・プール】&#10;有形固定資産減価償却率該当値テキスト"/>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188" name="楕円 187"/>
        <xdr:cNvSpPr/>
      </xdr:nvSpPr>
      <xdr:spPr>
        <a:xfrm>
          <a:off x="3746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55245</xdr:rowOff>
    </xdr:from>
    <xdr:to>
      <xdr:col>24</xdr:col>
      <xdr:colOff>63500</xdr:colOff>
      <xdr:row>59</xdr:row>
      <xdr:rowOff>80010</xdr:rowOff>
    </xdr:to>
    <xdr:cxnSp macro="">
      <xdr:nvCxnSpPr>
        <xdr:cNvPr id="189" name="直線コネクタ 188"/>
        <xdr:cNvCxnSpPr/>
      </xdr:nvCxnSpPr>
      <xdr:spPr>
        <a:xfrm>
          <a:off x="3797300" y="101707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137795</xdr:rowOff>
    </xdr:from>
    <xdr:to>
      <xdr:col>15</xdr:col>
      <xdr:colOff>101600</xdr:colOff>
      <xdr:row>59</xdr:row>
      <xdr:rowOff>67945</xdr:rowOff>
    </xdr:to>
    <xdr:sp macro="" textlink="">
      <xdr:nvSpPr>
        <xdr:cNvPr id="190" name="楕円 189"/>
        <xdr:cNvSpPr/>
      </xdr:nvSpPr>
      <xdr:spPr>
        <a:xfrm>
          <a:off x="2857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17145</xdr:rowOff>
    </xdr:from>
    <xdr:to>
      <xdr:col>19</xdr:col>
      <xdr:colOff>177800</xdr:colOff>
      <xdr:row>59</xdr:row>
      <xdr:rowOff>55245</xdr:rowOff>
    </xdr:to>
    <xdr:cxnSp macro="">
      <xdr:nvCxnSpPr>
        <xdr:cNvPr id="191" name="直線コネクタ 190"/>
        <xdr:cNvCxnSpPr/>
      </xdr:nvCxnSpPr>
      <xdr:spPr>
        <a:xfrm>
          <a:off x="2908300" y="1013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93980</xdr:rowOff>
    </xdr:from>
    <xdr:to>
      <xdr:col>10</xdr:col>
      <xdr:colOff>165100</xdr:colOff>
      <xdr:row>59</xdr:row>
      <xdr:rowOff>24130</xdr:rowOff>
    </xdr:to>
    <xdr:sp macro="" textlink="">
      <xdr:nvSpPr>
        <xdr:cNvPr id="192" name="楕円 191"/>
        <xdr:cNvSpPr/>
      </xdr:nvSpPr>
      <xdr:spPr>
        <a:xfrm>
          <a:off x="1968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144780</xdr:rowOff>
    </xdr:from>
    <xdr:to>
      <xdr:col>15</xdr:col>
      <xdr:colOff>50800</xdr:colOff>
      <xdr:row>59</xdr:row>
      <xdr:rowOff>17145</xdr:rowOff>
    </xdr:to>
    <xdr:cxnSp macro="">
      <xdr:nvCxnSpPr>
        <xdr:cNvPr id="193" name="直線コネクタ 192"/>
        <xdr:cNvCxnSpPr/>
      </xdr:nvCxnSpPr>
      <xdr:spPr>
        <a:xfrm>
          <a:off x="2019300" y="10088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50165</xdr:rowOff>
    </xdr:from>
    <xdr:to>
      <xdr:col>6</xdr:col>
      <xdr:colOff>38100</xdr:colOff>
      <xdr:row>58</xdr:row>
      <xdr:rowOff>151765</xdr:rowOff>
    </xdr:to>
    <xdr:sp macro="" textlink="">
      <xdr:nvSpPr>
        <xdr:cNvPr id="194" name="楕円 193"/>
        <xdr:cNvSpPr/>
      </xdr:nvSpPr>
      <xdr:spPr>
        <a:xfrm>
          <a:off x="1079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100965</xdr:rowOff>
    </xdr:from>
    <xdr:to>
      <xdr:col>10</xdr:col>
      <xdr:colOff>114300</xdr:colOff>
      <xdr:row>58</xdr:row>
      <xdr:rowOff>144780</xdr:rowOff>
    </xdr:to>
    <xdr:cxnSp macro="">
      <xdr:nvCxnSpPr>
        <xdr:cNvPr id="195" name="直線コネクタ 194"/>
        <xdr:cNvCxnSpPr/>
      </xdr:nvCxnSpPr>
      <xdr:spPr>
        <a:xfrm>
          <a:off x="1130300" y="100450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122572</xdr:rowOff>
    </xdr:from>
    <xdr:ext cx="405111" cy="259045"/>
    <xdr:sp macro="" textlink="">
      <xdr:nvSpPr>
        <xdr:cNvPr id="200" name="n_1mainValue【体育館・プール】&#10;有形固定資産減価償却率"/>
        <xdr:cNvSpPr txBox="1"/>
      </xdr:nvSpPr>
      <xdr:spPr>
        <a:xfrm>
          <a:off x="3582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84472</xdr:rowOff>
    </xdr:from>
    <xdr:ext cx="405111" cy="259045"/>
    <xdr:sp macro="" textlink="">
      <xdr:nvSpPr>
        <xdr:cNvPr id="201" name="n_2mainValue【体育館・プール】&#10;有形固定資産減価償却率"/>
        <xdr:cNvSpPr txBox="1"/>
      </xdr:nvSpPr>
      <xdr:spPr>
        <a:xfrm>
          <a:off x="2705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40657</xdr:rowOff>
    </xdr:from>
    <xdr:ext cx="405111" cy="259045"/>
    <xdr:sp macro="" textlink="">
      <xdr:nvSpPr>
        <xdr:cNvPr id="202" name="n_3mainValue【体育館・プール】&#10;有形固定資産減価償却率"/>
        <xdr:cNvSpPr txBox="1"/>
      </xdr:nvSpPr>
      <xdr:spPr>
        <a:xfrm>
          <a:off x="1816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168292</xdr:rowOff>
    </xdr:from>
    <xdr:ext cx="405111" cy="259045"/>
    <xdr:sp macro="" textlink="">
      <xdr:nvSpPr>
        <xdr:cNvPr id="203" name="n_4mainValue【体育館・プール】&#10;有形固定資産減価償却率"/>
        <xdr:cNvSpPr txBox="1"/>
      </xdr:nvSpPr>
      <xdr:spPr>
        <a:xfrm>
          <a:off x="927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150368</xdr:rowOff>
    </xdr:from>
    <xdr:to>
      <xdr:col>55</xdr:col>
      <xdr:colOff>50800</xdr:colOff>
      <xdr:row>63</xdr:row>
      <xdr:rowOff>80518</xdr:rowOff>
    </xdr:to>
    <xdr:sp macro="" textlink="">
      <xdr:nvSpPr>
        <xdr:cNvPr id="241" name="楕円 240"/>
        <xdr:cNvSpPr/>
      </xdr:nvSpPr>
      <xdr:spPr>
        <a:xfrm>
          <a:off x="10426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128795</xdr:rowOff>
    </xdr:from>
    <xdr:ext cx="469744" cy="259045"/>
    <xdr:sp macro="" textlink="">
      <xdr:nvSpPr>
        <xdr:cNvPr id="242" name="【体育館・プール】&#10;一人当たり面積該当値テキスト"/>
        <xdr:cNvSpPr txBox="1"/>
      </xdr:nvSpPr>
      <xdr:spPr>
        <a:xfrm>
          <a:off x="1051560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3" name="楕円 242"/>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29718</xdr:rowOff>
    </xdr:to>
    <xdr:cxnSp macro="">
      <xdr:nvCxnSpPr>
        <xdr:cNvPr id="244" name="直線コネクタ 243"/>
        <xdr:cNvCxnSpPr/>
      </xdr:nvCxnSpPr>
      <xdr:spPr>
        <a:xfrm>
          <a:off x="9639300" y="1082421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145796</xdr:rowOff>
    </xdr:from>
    <xdr:to>
      <xdr:col>46</xdr:col>
      <xdr:colOff>38100</xdr:colOff>
      <xdr:row>63</xdr:row>
      <xdr:rowOff>75946</xdr:rowOff>
    </xdr:to>
    <xdr:sp macro="" textlink="">
      <xdr:nvSpPr>
        <xdr:cNvPr id="245" name="楕円 244"/>
        <xdr:cNvSpPr/>
      </xdr:nvSpPr>
      <xdr:spPr>
        <a:xfrm>
          <a:off x="8699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25146</xdr:rowOff>
    </xdr:to>
    <xdr:cxnSp macro="">
      <xdr:nvCxnSpPr>
        <xdr:cNvPr id="246" name="直線コネクタ 245"/>
        <xdr:cNvCxnSpPr/>
      </xdr:nvCxnSpPr>
      <xdr:spPr>
        <a:xfrm flipV="1">
          <a:off x="8750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145796</xdr:rowOff>
    </xdr:from>
    <xdr:to>
      <xdr:col>41</xdr:col>
      <xdr:colOff>101600</xdr:colOff>
      <xdr:row>63</xdr:row>
      <xdr:rowOff>75946</xdr:rowOff>
    </xdr:to>
    <xdr:sp macro="" textlink="">
      <xdr:nvSpPr>
        <xdr:cNvPr id="247" name="楕円 246"/>
        <xdr:cNvSpPr/>
      </xdr:nvSpPr>
      <xdr:spPr>
        <a:xfrm>
          <a:off x="7810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25146</xdr:rowOff>
    </xdr:from>
    <xdr:to>
      <xdr:col>45</xdr:col>
      <xdr:colOff>177800</xdr:colOff>
      <xdr:row>63</xdr:row>
      <xdr:rowOff>25146</xdr:rowOff>
    </xdr:to>
    <xdr:cxnSp macro="">
      <xdr:nvCxnSpPr>
        <xdr:cNvPr id="248" name="直線コネクタ 247"/>
        <xdr:cNvCxnSpPr/>
      </xdr:nvCxnSpPr>
      <xdr:spPr>
        <a:xfrm>
          <a:off x="7861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145796</xdr:rowOff>
    </xdr:from>
    <xdr:to>
      <xdr:col>36</xdr:col>
      <xdr:colOff>165100</xdr:colOff>
      <xdr:row>63</xdr:row>
      <xdr:rowOff>75946</xdr:rowOff>
    </xdr:to>
    <xdr:sp macro="" textlink="">
      <xdr:nvSpPr>
        <xdr:cNvPr id="249" name="楕円 248"/>
        <xdr:cNvSpPr/>
      </xdr:nvSpPr>
      <xdr:spPr>
        <a:xfrm>
          <a:off x="6921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25146</xdr:rowOff>
    </xdr:from>
    <xdr:to>
      <xdr:col>41</xdr:col>
      <xdr:colOff>50800</xdr:colOff>
      <xdr:row>63</xdr:row>
      <xdr:rowOff>25146</xdr:rowOff>
    </xdr:to>
    <xdr:cxnSp macro="">
      <xdr:nvCxnSpPr>
        <xdr:cNvPr id="250" name="直線コネクタ 249"/>
        <xdr:cNvCxnSpPr/>
      </xdr:nvCxnSpPr>
      <xdr:spPr>
        <a:xfrm>
          <a:off x="6972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5" name="n_1mainValue【体育館・プール】&#10;一人当たり面積"/>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67073</xdr:rowOff>
    </xdr:from>
    <xdr:ext cx="469744" cy="259045"/>
    <xdr:sp macro="" textlink="">
      <xdr:nvSpPr>
        <xdr:cNvPr id="256" name="n_2mainValue【体育館・プール】&#10;一人当たり面積"/>
        <xdr:cNvSpPr txBox="1"/>
      </xdr:nvSpPr>
      <xdr:spPr>
        <a:xfrm>
          <a:off x="8515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67073</xdr:rowOff>
    </xdr:from>
    <xdr:ext cx="469744" cy="259045"/>
    <xdr:sp macro="" textlink="">
      <xdr:nvSpPr>
        <xdr:cNvPr id="257" name="n_3mainValue【体育館・プール】&#10;一人当たり面積"/>
        <xdr:cNvSpPr txBox="1"/>
      </xdr:nvSpPr>
      <xdr:spPr>
        <a:xfrm>
          <a:off x="7626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67073</xdr:rowOff>
    </xdr:from>
    <xdr:ext cx="469744" cy="259045"/>
    <xdr:sp macro="" textlink="">
      <xdr:nvSpPr>
        <xdr:cNvPr id="258" name="n_4mainValue【体育館・プール】&#10;一人当たり面積"/>
        <xdr:cNvSpPr txBox="1"/>
      </xdr:nvSpPr>
      <xdr:spPr>
        <a:xfrm>
          <a:off x="6737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97" name="楕円 296"/>
        <xdr:cNvSpPr/>
      </xdr:nvSpPr>
      <xdr:spPr>
        <a:xfrm>
          <a:off x="45847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20590</xdr:rowOff>
    </xdr:from>
    <xdr:ext cx="405111" cy="259045"/>
    <xdr:sp macro="" textlink="">
      <xdr:nvSpPr>
        <xdr:cNvPr id="298" name="【福祉施設】&#10;有形固定資産減価償却率該当値テキスト"/>
        <xdr:cNvSpPr txBox="1"/>
      </xdr:nvSpPr>
      <xdr:spPr>
        <a:xfrm>
          <a:off x="4673600" y="1390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39878</xdr:rowOff>
    </xdr:from>
    <xdr:to>
      <xdr:col>20</xdr:col>
      <xdr:colOff>38100</xdr:colOff>
      <xdr:row>81</xdr:row>
      <xdr:rowOff>141478</xdr:rowOff>
    </xdr:to>
    <xdr:sp macro="" textlink="">
      <xdr:nvSpPr>
        <xdr:cNvPr id="299" name="楕円 298"/>
        <xdr:cNvSpPr/>
      </xdr:nvSpPr>
      <xdr:spPr>
        <a:xfrm>
          <a:off x="3746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90678</xdr:rowOff>
    </xdr:from>
    <xdr:to>
      <xdr:col>24</xdr:col>
      <xdr:colOff>63500</xdr:colOff>
      <xdr:row>81</xdr:row>
      <xdr:rowOff>92963</xdr:rowOff>
    </xdr:to>
    <xdr:cxnSp macro="">
      <xdr:nvCxnSpPr>
        <xdr:cNvPr id="300" name="直線コネクタ 299"/>
        <xdr:cNvCxnSpPr/>
      </xdr:nvCxnSpPr>
      <xdr:spPr>
        <a:xfrm>
          <a:off x="3797300" y="1397812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23876</xdr:rowOff>
    </xdr:from>
    <xdr:to>
      <xdr:col>15</xdr:col>
      <xdr:colOff>101600</xdr:colOff>
      <xdr:row>82</xdr:row>
      <xdr:rowOff>125476</xdr:rowOff>
    </xdr:to>
    <xdr:sp macro="" textlink="">
      <xdr:nvSpPr>
        <xdr:cNvPr id="301" name="楕円 300"/>
        <xdr:cNvSpPr/>
      </xdr:nvSpPr>
      <xdr:spPr>
        <a:xfrm>
          <a:off x="2857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90678</xdr:rowOff>
    </xdr:from>
    <xdr:to>
      <xdr:col>19</xdr:col>
      <xdr:colOff>177800</xdr:colOff>
      <xdr:row>82</xdr:row>
      <xdr:rowOff>74676</xdr:rowOff>
    </xdr:to>
    <xdr:cxnSp macro="">
      <xdr:nvCxnSpPr>
        <xdr:cNvPr id="302" name="直線コネクタ 301"/>
        <xdr:cNvCxnSpPr/>
      </xdr:nvCxnSpPr>
      <xdr:spPr>
        <a:xfrm flipV="1">
          <a:off x="2908300" y="139781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3" name="楕円 302"/>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74676</xdr:rowOff>
    </xdr:to>
    <xdr:cxnSp macro="">
      <xdr:nvCxnSpPr>
        <xdr:cNvPr id="304" name="直線コネクタ 303"/>
        <xdr:cNvCxnSpPr/>
      </xdr:nvCxnSpPr>
      <xdr:spPr>
        <a:xfrm>
          <a:off x="2019300" y="140901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05" name="楕円 304"/>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31242</xdr:rowOff>
    </xdr:from>
    <xdr:to>
      <xdr:col>10</xdr:col>
      <xdr:colOff>114300</xdr:colOff>
      <xdr:row>82</xdr:row>
      <xdr:rowOff>49530</xdr:rowOff>
    </xdr:to>
    <xdr:cxnSp macro="">
      <xdr:nvCxnSpPr>
        <xdr:cNvPr id="306" name="直線コネクタ 305"/>
        <xdr:cNvCxnSpPr/>
      </xdr:nvCxnSpPr>
      <xdr:spPr>
        <a:xfrm flipV="1">
          <a:off x="1130300" y="140901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132605</xdr:rowOff>
    </xdr:from>
    <xdr:ext cx="405111" cy="259045"/>
    <xdr:sp macro="" textlink="">
      <xdr:nvSpPr>
        <xdr:cNvPr id="311" name="n_1mainValue【福祉施設】&#10;有形固定資産減価償却率"/>
        <xdr:cNvSpPr txBox="1"/>
      </xdr:nvSpPr>
      <xdr:spPr>
        <a:xfrm>
          <a:off x="35820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12" name="n_2mainValue【福祉施設】&#10;有形固定資産減価償却率"/>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3" name="n_3mainValue【福祉施設】&#10;有形固定資産減価償却率"/>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14" name="n_4mainValue【福祉施設】&#10;有形固定資産減価償却率"/>
        <xdr:cNvSpPr txBox="1"/>
      </xdr:nvSpPr>
      <xdr:spPr>
        <a:xfrm>
          <a:off x="927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112486</xdr:rowOff>
    </xdr:from>
    <xdr:to>
      <xdr:col>55</xdr:col>
      <xdr:colOff>50800</xdr:colOff>
      <xdr:row>85</xdr:row>
      <xdr:rowOff>42636</xdr:rowOff>
    </xdr:to>
    <xdr:sp macro="" textlink="">
      <xdr:nvSpPr>
        <xdr:cNvPr id="356" name="楕円 355"/>
        <xdr:cNvSpPr/>
      </xdr:nvSpPr>
      <xdr:spPr>
        <a:xfrm>
          <a:off x="104267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90913</xdr:rowOff>
    </xdr:from>
    <xdr:ext cx="469744" cy="259045"/>
    <xdr:sp macro="" textlink="">
      <xdr:nvSpPr>
        <xdr:cNvPr id="357" name="【福祉施設】&#10;一人当たり面積該当値テキスト"/>
        <xdr:cNvSpPr txBox="1"/>
      </xdr:nvSpPr>
      <xdr:spPr>
        <a:xfrm>
          <a:off x="10515600"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112486</xdr:rowOff>
    </xdr:from>
    <xdr:to>
      <xdr:col>50</xdr:col>
      <xdr:colOff>165100</xdr:colOff>
      <xdr:row>85</xdr:row>
      <xdr:rowOff>42636</xdr:rowOff>
    </xdr:to>
    <xdr:sp macro="" textlink="">
      <xdr:nvSpPr>
        <xdr:cNvPr id="358" name="楕円 357"/>
        <xdr:cNvSpPr/>
      </xdr:nvSpPr>
      <xdr:spPr>
        <a:xfrm>
          <a:off x="9588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163286</xdr:rowOff>
    </xdr:from>
    <xdr:to>
      <xdr:col>55</xdr:col>
      <xdr:colOff>0</xdr:colOff>
      <xdr:row>84</xdr:row>
      <xdr:rowOff>163286</xdr:rowOff>
    </xdr:to>
    <xdr:cxnSp macro="">
      <xdr:nvCxnSpPr>
        <xdr:cNvPr id="359" name="直線コネクタ 358"/>
        <xdr:cNvCxnSpPr/>
      </xdr:nvCxnSpPr>
      <xdr:spPr>
        <a:xfrm>
          <a:off x="9639300" y="14565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0" name="楕円 359"/>
        <xdr:cNvSpPr/>
      </xdr:nvSpPr>
      <xdr:spPr>
        <a:xfrm>
          <a:off x="8699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163286</xdr:rowOff>
    </xdr:from>
    <xdr:to>
      <xdr:col>50</xdr:col>
      <xdr:colOff>114300</xdr:colOff>
      <xdr:row>85</xdr:row>
      <xdr:rowOff>2721</xdr:rowOff>
    </xdr:to>
    <xdr:cxnSp macro="">
      <xdr:nvCxnSpPr>
        <xdr:cNvPr id="361" name="直線コネクタ 360"/>
        <xdr:cNvCxnSpPr/>
      </xdr:nvCxnSpPr>
      <xdr:spPr>
        <a:xfrm flipV="1">
          <a:off x="8750300" y="14565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123371</xdr:rowOff>
    </xdr:from>
    <xdr:to>
      <xdr:col>41</xdr:col>
      <xdr:colOff>101600</xdr:colOff>
      <xdr:row>85</xdr:row>
      <xdr:rowOff>53521</xdr:rowOff>
    </xdr:to>
    <xdr:sp macro="" textlink="">
      <xdr:nvSpPr>
        <xdr:cNvPr id="362" name="楕円 361"/>
        <xdr:cNvSpPr/>
      </xdr:nvSpPr>
      <xdr:spPr>
        <a:xfrm>
          <a:off x="7810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2721</xdr:rowOff>
    </xdr:to>
    <xdr:cxnSp macro="">
      <xdr:nvCxnSpPr>
        <xdr:cNvPr id="363" name="直線コネクタ 362"/>
        <xdr:cNvCxnSpPr/>
      </xdr:nvCxnSpPr>
      <xdr:spPr>
        <a:xfrm>
          <a:off x="7861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123371</xdr:rowOff>
    </xdr:from>
    <xdr:to>
      <xdr:col>36</xdr:col>
      <xdr:colOff>165100</xdr:colOff>
      <xdr:row>85</xdr:row>
      <xdr:rowOff>53521</xdr:rowOff>
    </xdr:to>
    <xdr:sp macro="" textlink="">
      <xdr:nvSpPr>
        <xdr:cNvPr id="364" name="楕円 363"/>
        <xdr:cNvSpPr/>
      </xdr:nvSpPr>
      <xdr:spPr>
        <a:xfrm>
          <a:off x="6921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2721</xdr:rowOff>
    </xdr:from>
    <xdr:to>
      <xdr:col>41</xdr:col>
      <xdr:colOff>50800</xdr:colOff>
      <xdr:row>85</xdr:row>
      <xdr:rowOff>2721</xdr:rowOff>
    </xdr:to>
    <xdr:cxnSp macro="">
      <xdr:nvCxnSpPr>
        <xdr:cNvPr id="365" name="直線コネクタ 364"/>
        <xdr:cNvCxnSpPr/>
      </xdr:nvCxnSpPr>
      <xdr:spPr>
        <a:xfrm>
          <a:off x="6972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33763</xdr:rowOff>
    </xdr:from>
    <xdr:ext cx="469744" cy="259045"/>
    <xdr:sp macro="" textlink="">
      <xdr:nvSpPr>
        <xdr:cNvPr id="370" name="n_1mainValue【福祉施設】&#10;一人当たり面積"/>
        <xdr:cNvSpPr txBox="1"/>
      </xdr:nvSpPr>
      <xdr:spPr>
        <a:xfrm>
          <a:off x="9391727" y="1460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71" name="n_2mainValue【福祉施設】&#10;一人当たり面積"/>
        <xdr:cNvSpPr txBox="1"/>
      </xdr:nvSpPr>
      <xdr:spPr>
        <a:xfrm>
          <a:off x="8515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44648</xdr:rowOff>
    </xdr:from>
    <xdr:ext cx="469744" cy="259045"/>
    <xdr:sp macro="" textlink="">
      <xdr:nvSpPr>
        <xdr:cNvPr id="372" name="n_3mainValue【福祉施設】&#10;一人当たり面積"/>
        <xdr:cNvSpPr txBox="1"/>
      </xdr:nvSpPr>
      <xdr:spPr>
        <a:xfrm>
          <a:off x="7626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44648</xdr:rowOff>
    </xdr:from>
    <xdr:ext cx="469744" cy="259045"/>
    <xdr:sp macro="" textlink="">
      <xdr:nvSpPr>
        <xdr:cNvPr id="373" name="n_4mainValue【福祉施設】&#10;一人当たり面積"/>
        <xdr:cNvSpPr txBox="1"/>
      </xdr:nvSpPr>
      <xdr:spPr>
        <a:xfrm>
          <a:off x="6737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57786</xdr:rowOff>
    </xdr:from>
    <xdr:to>
      <xdr:col>24</xdr:col>
      <xdr:colOff>114300</xdr:colOff>
      <xdr:row>105</xdr:row>
      <xdr:rowOff>159386</xdr:rowOff>
    </xdr:to>
    <xdr:sp macro="" textlink="">
      <xdr:nvSpPr>
        <xdr:cNvPr id="414" name="楕円 413"/>
        <xdr:cNvSpPr/>
      </xdr:nvSpPr>
      <xdr:spPr>
        <a:xfrm>
          <a:off x="4584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36213</xdr:rowOff>
    </xdr:from>
    <xdr:ext cx="405111" cy="259045"/>
    <xdr:sp macro="" textlink="">
      <xdr:nvSpPr>
        <xdr:cNvPr id="415" name="【市民会館】&#10;有形固定資産減価償却率該当値テキスト"/>
        <xdr:cNvSpPr txBox="1"/>
      </xdr:nvSpPr>
      <xdr:spPr>
        <a:xfrm>
          <a:off x="4673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27305</xdr:rowOff>
    </xdr:from>
    <xdr:to>
      <xdr:col>20</xdr:col>
      <xdr:colOff>38100</xdr:colOff>
      <xdr:row>105</xdr:row>
      <xdr:rowOff>128905</xdr:rowOff>
    </xdr:to>
    <xdr:sp macro="" textlink="">
      <xdr:nvSpPr>
        <xdr:cNvPr id="416" name="楕円 415"/>
        <xdr:cNvSpPr/>
      </xdr:nvSpPr>
      <xdr:spPr>
        <a:xfrm>
          <a:off x="3746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78105</xdr:rowOff>
    </xdr:from>
    <xdr:to>
      <xdr:col>24</xdr:col>
      <xdr:colOff>63500</xdr:colOff>
      <xdr:row>105</xdr:row>
      <xdr:rowOff>108586</xdr:rowOff>
    </xdr:to>
    <xdr:cxnSp macro="">
      <xdr:nvCxnSpPr>
        <xdr:cNvPr id="417" name="直線コネクタ 416"/>
        <xdr:cNvCxnSpPr/>
      </xdr:nvCxnSpPr>
      <xdr:spPr>
        <a:xfrm>
          <a:off x="3797300" y="180803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96520</xdr:rowOff>
    </xdr:to>
    <xdr:sp macro="" textlink="">
      <xdr:nvSpPr>
        <xdr:cNvPr id="418" name="楕円 417"/>
        <xdr:cNvSpPr/>
      </xdr:nvSpPr>
      <xdr:spPr>
        <a:xfrm>
          <a:off x="2857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45720</xdr:rowOff>
    </xdr:from>
    <xdr:to>
      <xdr:col>19</xdr:col>
      <xdr:colOff>177800</xdr:colOff>
      <xdr:row>105</xdr:row>
      <xdr:rowOff>78105</xdr:rowOff>
    </xdr:to>
    <xdr:cxnSp macro="">
      <xdr:nvCxnSpPr>
        <xdr:cNvPr id="419" name="直線コネクタ 418"/>
        <xdr:cNvCxnSpPr/>
      </xdr:nvCxnSpPr>
      <xdr:spPr>
        <a:xfrm>
          <a:off x="2908300" y="18047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420" name="楕円 419"/>
        <xdr:cNvSpPr/>
      </xdr:nvSpPr>
      <xdr:spPr>
        <a:xfrm>
          <a:off x="196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13336</xdr:rowOff>
    </xdr:from>
    <xdr:to>
      <xdr:col>15</xdr:col>
      <xdr:colOff>50800</xdr:colOff>
      <xdr:row>105</xdr:row>
      <xdr:rowOff>45720</xdr:rowOff>
    </xdr:to>
    <xdr:cxnSp macro="">
      <xdr:nvCxnSpPr>
        <xdr:cNvPr id="421" name="直線コネクタ 420"/>
        <xdr:cNvCxnSpPr/>
      </xdr:nvCxnSpPr>
      <xdr:spPr>
        <a:xfrm>
          <a:off x="2019300" y="180155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101600</xdr:rowOff>
    </xdr:from>
    <xdr:to>
      <xdr:col>6</xdr:col>
      <xdr:colOff>38100</xdr:colOff>
      <xdr:row>105</xdr:row>
      <xdr:rowOff>31750</xdr:rowOff>
    </xdr:to>
    <xdr:sp macro="" textlink="">
      <xdr:nvSpPr>
        <xdr:cNvPr id="422" name="楕円 421"/>
        <xdr:cNvSpPr/>
      </xdr:nvSpPr>
      <xdr:spPr>
        <a:xfrm>
          <a:off x="1079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152400</xdr:rowOff>
    </xdr:from>
    <xdr:to>
      <xdr:col>10</xdr:col>
      <xdr:colOff>114300</xdr:colOff>
      <xdr:row>105</xdr:row>
      <xdr:rowOff>13336</xdr:rowOff>
    </xdr:to>
    <xdr:cxnSp macro="">
      <xdr:nvCxnSpPr>
        <xdr:cNvPr id="423" name="直線コネクタ 422"/>
        <xdr:cNvCxnSpPr/>
      </xdr:nvCxnSpPr>
      <xdr:spPr>
        <a:xfrm>
          <a:off x="1130300" y="179832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120032</xdr:rowOff>
    </xdr:from>
    <xdr:ext cx="405111" cy="259045"/>
    <xdr:sp macro="" textlink="">
      <xdr:nvSpPr>
        <xdr:cNvPr id="428" name="n_1mainValue【市民会館】&#10;有形固定資産減価償却率"/>
        <xdr:cNvSpPr txBox="1"/>
      </xdr:nvSpPr>
      <xdr:spPr>
        <a:xfrm>
          <a:off x="3582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429" name="n_2mainValue【市民会館】&#10;有形固定資産減価償却率"/>
        <xdr:cNvSpPr txBox="1"/>
      </xdr:nvSpPr>
      <xdr:spPr>
        <a:xfrm>
          <a:off x="2705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430" name="n_3mainValue【市民会館】&#10;有形固定資産減価償却率"/>
        <xdr:cNvSpPr txBox="1"/>
      </xdr:nvSpPr>
      <xdr:spPr>
        <a:xfrm>
          <a:off x="1816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22877</xdr:rowOff>
    </xdr:from>
    <xdr:ext cx="405111" cy="259045"/>
    <xdr:sp macro="" textlink="">
      <xdr:nvSpPr>
        <xdr:cNvPr id="431" name="n_4mainValue【市民会館】&#10;有形固定資産減価償却率"/>
        <xdr:cNvSpPr txBox="1"/>
      </xdr:nvSpPr>
      <xdr:spPr>
        <a:xfrm>
          <a:off x="927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151130</xdr:rowOff>
    </xdr:from>
    <xdr:to>
      <xdr:col>55</xdr:col>
      <xdr:colOff>50800</xdr:colOff>
      <xdr:row>105</xdr:row>
      <xdr:rowOff>81280</xdr:rowOff>
    </xdr:to>
    <xdr:sp macro="" textlink="">
      <xdr:nvSpPr>
        <xdr:cNvPr id="467" name="楕円 466"/>
        <xdr:cNvSpPr/>
      </xdr:nvSpPr>
      <xdr:spPr>
        <a:xfrm>
          <a:off x="10426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129557</xdr:rowOff>
    </xdr:from>
    <xdr:ext cx="469744" cy="259045"/>
    <xdr:sp macro="" textlink="">
      <xdr:nvSpPr>
        <xdr:cNvPr id="468" name="【市民会館】&#10;一人当たり面積該当値テキスト"/>
        <xdr:cNvSpPr txBox="1"/>
      </xdr:nvSpPr>
      <xdr:spPr>
        <a:xfrm>
          <a:off x="1051560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151130</xdr:rowOff>
    </xdr:from>
    <xdr:to>
      <xdr:col>50</xdr:col>
      <xdr:colOff>165100</xdr:colOff>
      <xdr:row>105</xdr:row>
      <xdr:rowOff>81280</xdr:rowOff>
    </xdr:to>
    <xdr:sp macro="" textlink="">
      <xdr:nvSpPr>
        <xdr:cNvPr id="469" name="楕円 468"/>
        <xdr:cNvSpPr/>
      </xdr:nvSpPr>
      <xdr:spPr>
        <a:xfrm>
          <a:off x="9588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30480</xdr:rowOff>
    </xdr:from>
    <xdr:to>
      <xdr:col>55</xdr:col>
      <xdr:colOff>0</xdr:colOff>
      <xdr:row>105</xdr:row>
      <xdr:rowOff>30480</xdr:rowOff>
    </xdr:to>
    <xdr:cxnSp macro="">
      <xdr:nvCxnSpPr>
        <xdr:cNvPr id="470" name="直線コネクタ 469"/>
        <xdr:cNvCxnSpPr/>
      </xdr:nvCxnSpPr>
      <xdr:spPr>
        <a:xfrm>
          <a:off x="9639300" y="18032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71" name="楕円 470"/>
        <xdr:cNvSpPr/>
      </xdr:nvSpPr>
      <xdr:spPr>
        <a:xfrm>
          <a:off x="8699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30480</xdr:rowOff>
    </xdr:from>
    <xdr:to>
      <xdr:col>50</xdr:col>
      <xdr:colOff>114300</xdr:colOff>
      <xdr:row>105</xdr:row>
      <xdr:rowOff>30480</xdr:rowOff>
    </xdr:to>
    <xdr:cxnSp macro="">
      <xdr:nvCxnSpPr>
        <xdr:cNvPr id="472" name="直線コネクタ 471"/>
        <xdr:cNvCxnSpPr/>
      </xdr:nvCxnSpPr>
      <xdr:spPr>
        <a:xfrm>
          <a:off x="8750300" y="1803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156845</xdr:rowOff>
    </xdr:from>
    <xdr:to>
      <xdr:col>41</xdr:col>
      <xdr:colOff>101600</xdr:colOff>
      <xdr:row>105</xdr:row>
      <xdr:rowOff>86995</xdr:rowOff>
    </xdr:to>
    <xdr:sp macro="" textlink="">
      <xdr:nvSpPr>
        <xdr:cNvPr id="473" name="楕円 472"/>
        <xdr:cNvSpPr/>
      </xdr:nvSpPr>
      <xdr:spPr>
        <a:xfrm>
          <a:off x="781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30480</xdr:rowOff>
    </xdr:from>
    <xdr:to>
      <xdr:col>45</xdr:col>
      <xdr:colOff>177800</xdr:colOff>
      <xdr:row>105</xdr:row>
      <xdr:rowOff>36195</xdr:rowOff>
    </xdr:to>
    <xdr:cxnSp macro="">
      <xdr:nvCxnSpPr>
        <xdr:cNvPr id="474" name="直線コネクタ 473"/>
        <xdr:cNvCxnSpPr/>
      </xdr:nvCxnSpPr>
      <xdr:spPr>
        <a:xfrm flipV="1">
          <a:off x="7861300" y="18032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475" name="楕円 474"/>
        <xdr:cNvSpPr/>
      </xdr:nvSpPr>
      <xdr:spPr>
        <a:xfrm>
          <a:off x="692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36195</xdr:rowOff>
    </xdr:from>
    <xdr:to>
      <xdr:col>41</xdr:col>
      <xdr:colOff>50800</xdr:colOff>
      <xdr:row>105</xdr:row>
      <xdr:rowOff>36195</xdr:rowOff>
    </xdr:to>
    <xdr:cxnSp macro="">
      <xdr:nvCxnSpPr>
        <xdr:cNvPr id="476" name="直線コネクタ 475"/>
        <xdr:cNvCxnSpPr/>
      </xdr:nvCxnSpPr>
      <xdr:spPr>
        <a:xfrm>
          <a:off x="6972300" y="18038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97807</xdr:rowOff>
    </xdr:from>
    <xdr:ext cx="469744" cy="259045"/>
    <xdr:sp macro="" textlink="">
      <xdr:nvSpPr>
        <xdr:cNvPr id="481" name="n_1mainValue【市民会館】&#10;一人当たり面積"/>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82" name="n_2mainValue【市民会館】&#10;一人当たり面積"/>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103522</xdr:rowOff>
    </xdr:from>
    <xdr:ext cx="469744" cy="259045"/>
    <xdr:sp macro="" textlink="">
      <xdr:nvSpPr>
        <xdr:cNvPr id="483" name="n_3mainValue【市民会館】&#10;一人当たり面積"/>
        <xdr:cNvSpPr txBox="1"/>
      </xdr:nvSpPr>
      <xdr:spPr>
        <a:xfrm>
          <a:off x="7626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484" name="n_4mainValue【市民会館】&#10;一人当たり面積"/>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25" name="楕円 524"/>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526" name="【一般廃棄物処理施設】&#10;有形固定資産減価償却率該当値テキスト"/>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27" name="楕円 526"/>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83820</xdr:rowOff>
    </xdr:to>
    <xdr:cxnSp macro="">
      <xdr:nvCxnSpPr>
        <xdr:cNvPr id="528" name="直線コネクタ 527"/>
        <xdr:cNvCxnSpPr/>
      </xdr:nvCxnSpPr>
      <xdr:spPr>
        <a:xfrm>
          <a:off x="15481300" y="67208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109220</xdr:rowOff>
    </xdr:from>
    <xdr:to>
      <xdr:col>76</xdr:col>
      <xdr:colOff>165100</xdr:colOff>
      <xdr:row>39</xdr:row>
      <xdr:rowOff>39370</xdr:rowOff>
    </xdr:to>
    <xdr:sp macro="" textlink="">
      <xdr:nvSpPr>
        <xdr:cNvPr id="529" name="楕円 528"/>
        <xdr:cNvSpPr/>
      </xdr:nvSpPr>
      <xdr:spPr>
        <a:xfrm>
          <a:off x="1454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34290</xdr:rowOff>
    </xdr:to>
    <xdr:cxnSp macro="">
      <xdr:nvCxnSpPr>
        <xdr:cNvPr id="530" name="直線コネクタ 529"/>
        <xdr:cNvCxnSpPr/>
      </xdr:nvCxnSpPr>
      <xdr:spPr>
        <a:xfrm>
          <a:off x="14592300" y="6675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31" name="楕円 530"/>
        <xdr:cNvSpPr/>
      </xdr:nvSpPr>
      <xdr:spPr>
        <a:xfrm>
          <a:off x="1365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112395</xdr:rowOff>
    </xdr:from>
    <xdr:to>
      <xdr:col>76</xdr:col>
      <xdr:colOff>114300</xdr:colOff>
      <xdr:row>38</xdr:row>
      <xdr:rowOff>160020</xdr:rowOff>
    </xdr:to>
    <xdr:cxnSp macro="">
      <xdr:nvCxnSpPr>
        <xdr:cNvPr id="532" name="直線コネクタ 531"/>
        <xdr:cNvCxnSpPr/>
      </xdr:nvCxnSpPr>
      <xdr:spPr>
        <a:xfrm>
          <a:off x="13703300" y="662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533" name="楕円 532"/>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112395</xdr:rowOff>
    </xdr:from>
    <xdr:to>
      <xdr:col>71</xdr:col>
      <xdr:colOff>177800</xdr:colOff>
      <xdr:row>39</xdr:row>
      <xdr:rowOff>64770</xdr:rowOff>
    </xdr:to>
    <xdr:cxnSp macro="">
      <xdr:nvCxnSpPr>
        <xdr:cNvPr id="534" name="直線コネクタ 533"/>
        <xdr:cNvCxnSpPr/>
      </xdr:nvCxnSpPr>
      <xdr:spPr>
        <a:xfrm flipV="1">
          <a:off x="12814300" y="662749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39" name="n_1mainValue【一般廃棄物処理施設】&#10;有形固定資産減価償却率"/>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30497</xdr:rowOff>
    </xdr:from>
    <xdr:ext cx="405111" cy="259045"/>
    <xdr:sp macro="" textlink="">
      <xdr:nvSpPr>
        <xdr:cNvPr id="540" name="n_2mainValue【一般廃棄物処理施設】&#10;有形固定資産減価償却率"/>
        <xdr:cNvSpPr txBox="1"/>
      </xdr:nvSpPr>
      <xdr:spPr>
        <a:xfrm>
          <a:off x="14389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1" name="n_3mainValue【一般廃棄物処理施設】&#10;有形固定資産減価償却率"/>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2" name="n_4main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42652</xdr:rowOff>
    </xdr:from>
    <xdr:to>
      <xdr:col>116</xdr:col>
      <xdr:colOff>114300</xdr:colOff>
      <xdr:row>41</xdr:row>
      <xdr:rowOff>144252</xdr:rowOff>
    </xdr:to>
    <xdr:sp macro="" textlink="">
      <xdr:nvSpPr>
        <xdr:cNvPr id="582" name="楕円 581"/>
        <xdr:cNvSpPr/>
      </xdr:nvSpPr>
      <xdr:spPr>
        <a:xfrm>
          <a:off x="22110700" y="707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129029</xdr:rowOff>
    </xdr:from>
    <xdr:ext cx="534377" cy="259045"/>
    <xdr:sp macro="" textlink="">
      <xdr:nvSpPr>
        <xdr:cNvPr id="583" name="【一般廃棄物処理施設】&#10;一人当たり有形固定資産（償却資産）額該当値テキスト"/>
        <xdr:cNvSpPr txBox="1"/>
      </xdr:nvSpPr>
      <xdr:spPr>
        <a:xfrm>
          <a:off x="22199600" y="69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43117</xdr:rowOff>
    </xdr:from>
    <xdr:to>
      <xdr:col>112</xdr:col>
      <xdr:colOff>38100</xdr:colOff>
      <xdr:row>41</xdr:row>
      <xdr:rowOff>144717</xdr:rowOff>
    </xdr:to>
    <xdr:sp macro="" textlink="">
      <xdr:nvSpPr>
        <xdr:cNvPr id="584" name="楕円 583"/>
        <xdr:cNvSpPr/>
      </xdr:nvSpPr>
      <xdr:spPr>
        <a:xfrm>
          <a:off x="21272500" y="70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93452</xdr:rowOff>
    </xdr:from>
    <xdr:to>
      <xdr:col>116</xdr:col>
      <xdr:colOff>63500</xdr:colOff>
      <xdr:row>41</xdr:row>
      <xdr:rowOff>93917</xdr:rowOff>
    </xdr:to>
    <xdr:cxnSp macro="">
      <xdr:nvCxnSpPr>
        <xdr:cNvPr id="585" name="直線コネクタ 584"/>
        <xdr:cNvCxnSpPr/>
      </xdr:nvCxnSpPr>
      <xdr:spPr>
        <a:xfrm flipV="1">
          <a:off x="21323300" y="7122902"/>
          <a:ext cx="8382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43352</xdr:rowOff>
    </xdr:from>
    <xdr:to>
      <xdr:col>107</xdr:col>
      <xdr:colOff>101600</xdr:colOff>
      <xdr:row>41</xdr:row>
      <xdr:rowOff>144952</xdr:rowOff>
    </xdr:to>
    <xdr:sp macro="" textlink="">
      <xdr:nvSpPr>
        <xdr:cNvPr id="586" name="楕円 585"/>
        <xdr:cNvSpPr/>
      </xdr:nvSpPr>
      <xdr:spPr>
        <a:xfrm>
          <a:off x="20383500" y="7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93917</xdr:rowOff>
    </xdr:from>
    <xdr:to>
      <xdr:col>111</xdr:col>
      <xdr:colOff>177800</xdr:colOff>
      <xdr:row>41</xdr:row>
      <xdr:rowOff>94152</xdr:rowOff>
    </xdr:to>
    <xdr:cxnSp macro="">
      <xdr:nvCxnSpPr>
        <xdr:cNvPr id="587" name="直線コネクタ 586"/>
        <xdr:cNvCxnSpPr/>
      </xdr:nvCxnSpPr>
      <xdr:spPr>
        <a:xfrm flipV="1">
          <a:off x="20434300" y="7123367"/>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43756</xdr:rowOff>
    </xdr:from>
    <xdr:to>
      <xdr:col>102</xdr:col>
      <xdr:colOff>165100</xdr:colOff>
      <xdr:row>41</xdr:row>
      <xdr:rowOff>145356</xdr:rowOff>
    </xdr:to>
    <xdr:sp macro="" textlink="">
      <xdr:nvSpPr>
        <xdr:cNvPr id="588" name="楕円 587"/>
        <xdr:cNvSpPr/>
      </xdr:nvSpPr>
      <xdr:spPr>
        <a:xfrm>
          <a:off x="19494500" y="70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94152</xdr:rowOff>
    </xdr:from>
    <xdr:to>
      <xdr:col>107</xdr:col>
      <xdr:colOff>50800</xdr:colOff>
      <xdr:row>41</xdr:row>
      <xdr:rowOff>94556</xdr:rowOff>
    </xdr:to>
    <xdr:cxnSp macro="">
      <xdr:nvCxnSpPr>
        <xdr:cNvPr id="589" name="直線コネクタ 588"/>
        <xdr:cNvCxnSpPr/>
      </xdr:nvCxnSpPr>
      <xdr:spPr>
        <a:xfrm flipV="1">
          <a:off x="19545300" y="7123602"/>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28143</xdr:rowOff>
    </xdr:from>
    <xdr:to>
      <xdr:col>98</xdr:col>
      <xdr:colOff>38100</xdr:colOff>
      <xdr:row>41</xdr:row>
      <xdr:rowOff>129743</xdr:rowOff>
    </xdr:to>
    <xdr:sp macro="" textlink="">
      <xdr:nvSpPr>
        <xdr:cNvPr id="590" name="楕円 589"/>
        <xdr:cNvSpPr/>
      </xdr:nvSpPr>
      <xdr:spPr>
        <a:xfrm>
          <a:off x="18605500" y="70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78943</xdr:rowOff>
    </xdr:from>
    <xdr:to>
      <xdr:col>102</xdr:col>
      <xdr:colOff>114300</xdr:colOff>
      <xdr:row>41</xdr:row>
      <xdr:rowOff>94556</xdr:rowOff>
    </xdr:to>
    <xdr:cxnSp macro="">
      <xdr:nvCxnSpPr>
        <xdr:cNvPr id="591" name="直線コネクタ 590"/>
        <xdr:cNvCxnSpPr/>
      </xdr:nvCxnSpPr>
      <xdr:spPr>
        <a:xfrm>
          <a:off x="18656300" y="7108393"/>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135844</xdr:rowOff>
    </xdr:from>
    <xdr:ext cx="534377" cy="259045"/>
    <xdr:sp macro="" textlink="">
      <xdr:nvSpPr>
        <xdr:cNvPr id="596" name="n_1mainValue【一般廃棄物処理施設】&#10;一人当たり有形固定資産（償却資産）額"/>
        <xdr:cNvSpPr txBox="1"/>
      </xdr:nvSpPr>
      <xdr:spPr>
        <a:xfrm>
          <a:off x="21043411" y="71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136079</xdr:rowOff>
    </xdr:from>
    <xdr:ext cx="534377" cy="259045"/>
    <xdr:sp macro="" textlink="">
      <xdr:nvSpPr>
        <xdr:cNvPr id="597" name="n_2mainValue【一般廃棄物処理施設】&#10;一人当たり有形固定資産（償却資産）額"/>
        <xdr:cNvSpPr txBox="1"/>
      </xdr:nvSpPr>
      <xdr:spPr>
        <a:xfrm>
          <a:off x="20167111" y="71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136483</xdr:rowOff>
    </xdr:from>
    <xdr:ext cx="534377" cy="259045"/>
    <xdr:sp macro="" textlink="">
      <xdr:nvSpPr>
        <xdr:cNvPr id="598" name="n_3mainValue【一般廃棄物処理施設】&#10;一人当たり有形固定資産（償却資産）額"/>
        <xdr:cNvSpPr txBox="1"/>
      </xdr:nvSpPr>
      <xdr:spPr>
        <a:xfrm>
          <a:off x="19278111" y="71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120870</xdr:rowOff>
    </xdr:from>
    <xdr:ext cx="534377" cy="259045"/>
    <xdr:sp macro="" textlink="">
      <xdr:nvSpPr>
        <xdr:cNvPr id="599" name="n_4mainValue【一般廃棄物処理施設】&#10;一人当たり有形固定資産（償却資産）額"/>
        <xdr:cNvSpPr txBox="1"/>
      </xdr:nvSpPr>
      <xdr:spPr>
        <a:xfrm>
          <a:off x="18389111" y="715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159512</xdr:rowOff>
    </xdr:from>
    <xdr:to>
      <xdr:col>85</xdr:col>
      <xdr:colOff>177800</xdr:colOff>
      <xdr:row>60</xdr:row>
      <xdr:rowOff>89662</xdr:rowOff>
    </xdr:to>
    <xdr:sp macro="" textlink="">
      <xdr:nvSpPr>
        <xdr:cNvPr id="638" name="楕円 637"/>
        <xdr:cNvSpPr/>
      </xdr:nvSpPr>
      <xdr:spPr>
        <a:xfrm>
          <a:off x="16268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137939</xdr:rowOff>
    </xdr:from>
    <xdr:ext cx="405111" cy="259045"/>
    <xdr:sp macro="" textlink="">
      <xdr:nvSpPr>
        <xdr:cNvPr id="639" name="【保健センター・保健所】&#10;有形固定資産減価償却率該当値テキスト"/>
        <xdr:cNvSpPr txBox="1"/>
      </xdr:nvSpPr>
      <xdr:spPr>
        <a:xfrm>
          <a:off x="16357600"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116078</xdr:rowOff>
    </xdr:from>
    <xdr:to>
      <xdr:col>81</xdr:col>
      <xdr:colOff>101600</xdr:colOff>
      <xdr:row>60</xdr:row>
      <xdr:rowOff>46228</xdr:rowOff>
    </xdr:to>
    <xdr:sp macro="" textlink="">
      <xdr:nvSpPr>
        <xdr:cNvPr id="640" name="楕円 639"/>
        <xdr:cNvSpPr/>
      </xdr:nvSpPr>
      <xdr:spPr>
        <a:xfrm>
          <a:off x="15430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166878</xdr:rowOff>
    </xdr:from>
    <xdr:to>
      <xdr:col>85</xdr:col>
      <xdr:colOff>127000</xdr:colOff>
      <xdr:row>60</xdr:row>
      <xdr:rowOff>38862</xdr:rowOff>
    </xdr:to>
    <xdr:cxnSp macro="">
      <xdr:nvCxnSpPr>
        <xdr:cNvPr id="641" name="直線コネクタ 640"/>
        <xdr:cNvCxnSpPr/>
      </xdr:nvCxnSpPr>
      <xdr:spPr>
        <a:xfrm>
          <a:off x="15481300" y="1028242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70358</xdr:rowOff>
    </xdr:from>
    <xdr:to>
      <xdr:col>76</xdr:col>
      <xdr:colOff>165100</xdr:colOff>
      <xdr:row>60</xdr:row>
      <xdr:rowOff>508</xdr:rowOff>
    </xdr:to>
    <xdr:sp macro="" textlink="">
      <xdr:nvSpPr>
        <xdr:cNvPr id="642" name="楕円 641"/>
        <xdr:cNvSpPr/>
      </xdr:nvSpPr>
      <xdr:spPr>
        <a:xfrm>
          <a:off x="14541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121158</xdr:rowOff>
    </xdr:from>
    <xdr:to>
      <xdr:col>81</xdr:col>
      <xdr:colOff>50800</xdr:colOff>
      <xdr:row>59</xdr:row>
      <xdr:rowOff>166878</xdr:rowOff>
    </xdr:to>
    <xdr:cxnSp macro="">
      <xdr:nvCxnSpPr>
        <xdr:cNvPr id="643" name="直線コネクタ 642"/>
        <xdr:cNvCxnSpPr/>
      </xdr:nvCxnSpPr>
      <xdr:spPr>
        <a:xfrm>
          <a:off x="14592300" y="10236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24638</xdr:rowOff>
    </xdr:from>
    <xdr:to>
      <xdr:col>72</xdr:col>
      <xdr:colOff>38100</xdr:colOff>
      <xdr:row>59</xdr:row>
      <xdr:rowOff>126238</xdr:rowOff>
    </xdr:to>
    <xdr:sp macro="" textlink="">
      <xdr:nvSpPr>
        <xdr:cNvPr id="644" name="楕円 643"/>
        <xdr:cNvSpPr/>
      </xdr:nvSpPr>
      <xdr:spPr>
        <a:xfrm>
          <a:off x="13652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75438</xdr:rowOff>
    </xdr:from>
    <xdr:to>
      <xdr:col>76</xdr:col>
      <xdr:colOff>114300</xdr:colOff>
      <xdr:row>59</xdr:row>
      <xdr:rowOff>121158</xdr:rowOff>
    </xdr:to>
    <xdr:cxnSp macro="">
      <xdr:nvCxnSpPr>
        <xdr:cNvPr id="645" name="直線コネクタ 644"/>
        <xdr:cNvCxnSpPr/>
      </xdr:nvCxnSpPr>
      <xdr:spPr>
        <a:xfrm>
          <a:off x="13703300" y="10190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150368</xdr:rowOff>
    </xdr:from>
    <xdr:to>
      <xdr:col>67</xdr:col>
      <xdr:colOff>101600</xdr:colOff>
      <xdr:row>59</xdr:row>
      <xdr:rowOff>80518</xdr:rowOff>
    </xdr:to>
    <xdr:sp macro="" textlink="">
      <xdr:nvSpPr>
        <xdr:cNvPr id="646" name="楕円 645"/>
        <xdr:cNvSpPr/>
      </xdr:nvSpPr>
      <xdr:spPr>
        <a:xfrm>
          <a:off x="12763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29718</xdr:rowOff>
    </xdr:from>
    <xdr:to>
      <xdr:col>71</xdr:col>
      <xdr:colOff>177800</xdr:colOff>
      <xdr:row>59</xdr:row>
      <xdr:rowOff>75438</xdr:rowOff>
    </xdr:to>
    <xdr:cxnSp macro="">
      <xdr:nvCxnSpPr>
        <xdr:cNvPr id="647" name="直線コネクタ 646"/>
        <xdr:cNvCxnSpPr/>
      </xdr:nvCxnSpPr>
      <xdr:spPr>
        <a:xfrm>
          <a:off x="12814300" y="10145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37355</xdr:rowOff>
    </xdr:from>
    <xdr:ext cx="405111" cy="259045"/>
    <xdr:sp macro="" textlink="">
      <xdr:nvSpPr>
        <xdr:cNvPr id="652" name="n_1mainValue【保健センター・保健所】&#10;有形固定資産減価償却率"/>
        <xdr:cNvSpPr txBox="1"/>
      </xdr:nvSpPr>
      <xdr:spPr>
        <a:xfrm>
          <a:off x="152660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163085</xdr:rowOff>
    </xdr:from>
    <xdr:ext cx="405111" cy="259045"/>
    <xdr:sp macro="" textlink="">
      <xdr:nvSpPr>
        <xdr:cNvPr id="653" name="n_2mainValue【保健センター・保健所】&#10;有形固定資産減価償却率"/>
        <xdr:cNvSpPr txBox="1"/>
      </xdr:nvSpPr>
      <xdr:spPr>
        <a:xfrm>
          <a:off x="14389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117365</xdr:rowOff>
    </xdr:from>
    <xdr:ext cx="405111" cy="259045"/>
    <xdr:sp macro="" textlink="">
      <xdr:nvSpPr>
        <xdr:cNvPr id="654" name="n_3mainValue【保健センター・保健所】&#10;有形固定資産減価償却率"/>
        <xdr:cNvSpPr txBox="1"/>
      </xdr:nvSpPr>
      <xdr:spPr>
        <a:xfrm>
          <a:off x="13500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71645</xdr:rowOff>
    </xdr:from>
    <xdr:ext cx="405111" cy="259045"/>
    <xdr:sp macro="" textlink="">
      <xdr:nvSpPr>
        <xdr:cNvPr id="655" name="n_4mainValue【保健センター・保健所】&#10;有形固定資産減価償却率"/>
        <xdr:cNvSpPr txBox="1"/>
      </xdr:nvSpPr>
      <xdr:spPr>
        <a:xfrm>
          <a:off x="12611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95" name="楕円 694"/>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96" name="【保健センター・保健所】&#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97" name="楕円 696"/>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98" name="直線コネクタ 697"/>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99" name="楕円 698"/>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00" name="直線コネクタ 699"/>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1" name="楕円 700"/>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02" name="直線コネクタ 701"/>
        <xdr:cNvCxnSpPr/>
      </xdr:nvCxnSpPr>
      <xdr:spPr>
        <a:xfrm>
          <a:off x="19545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703" name="楕円 702"/>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110490</xdr:rowOff>
    </xdr:to>
    <xdr:cxnSp macro="">
      <xdr:nvCxnSpPr>
        <xdr:cNvPr id="704" name="直線コネクタ 703"/>
        <xdr:cNvCxnSpPr/>
      </xdr:nvCxnSpPr>
      <xdr:spPr>
        <a:xfrm>
          <a:off x="18656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09" name="n_1mainValue【保健センター・保健所】&#10;一人当たり面積"/>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0" name="n_2mainValue【保健センター・保健所】&#10;一人当たり面積"/>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11" name="n_3mainValue【保健センター・保健所】&#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712" name="n_4mainValue【保健センター・保健所】&#10;一人当たり面積"/>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12064</xdr:rowOff>
    </xdr:from>
    <xdr:to>
      <xdr:col>85</xdr:col>
      <xdr:colOff>177800</xdr:colOff>
      <xdr:row>82</xdr:row>
      <xdr:rowOff>113664</xdr:rowOff>
    </xdr:to>
    <xdr:sp macro="" textlink="">
      <xdr:nvSpPr>
        <xdr:cNvPr id="753" name="楕円 752"/>
        <xdr:cNvSpPr/>
      </xdr:nvSpPr>
      <xdr:spPr>
        <a:xfrm>
          <a:off x="16268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161941</xdr:rowOff>
    </xdr:from>
    <xdr:ext cx="405111" cy="259045"/>
    <xdr:sp macro="" textlink="">
      <xdr:nvSpPr>
        <xdr:cNvPr id="754" name="【消防施設】&#10;有形固定資産減価償却率該当値テキスト"/>
        <xdr:cNvSpPr txBox="1"/>
      </xdr:nvSpPr>
      <xdr:spPr>
        <a:xfrm>
          <a:off x="16357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755" name="楕円 754"/>
        <xdr:cNvSpPr/>
      </xdr:nvSpPr>
      <xdr:spPr>
        <a:xfrm>
          <a:off x="1543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62864</xdr:rowOff>
    </xdr:to>
    <xdr:cxnSp macro="">
      <xdr:nvCxnSpPr>
        <xdr:cNvPr id="756" name="直線コネクタ 755"/>
        <xdr:cNvCxnSpPr/>
      </xdr:nvCxnSpPr>
      <xdr:spPr>
        <a:xfrm>
          <a:off x="15481300" y="140931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57" name="楕円 756"/>
        <xdr:cNvSpPr/>
      </xdr:nvSpPr>
      <xdr:spPr>
        <a:xfrm>
          <a:off x="14541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34289</xdr:rowOff>
    </xdr:to>
    <xdr:cxnSp macro="">
      <xdr:nvCxnSpPr>
        <xdr:cNvPr id="758" name="直線コネクタ 757"/>
        <xdr:cNvCxnSpPr/>
      </xdr:nvCxnSpPr>
      <xdr:spPr>
        <a:xfrm>
          <a:off x="14592300" y="140569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84455</xdr:rowOff>
    </xdr:from>
    <xdr:to>
      <xdr:col>72</xdr:col>
      <xdr:colOff>38100</xdr:colOff>
      <xdr:row>82</xdr:row>
      <xdr:rowOff>14605</xdr:rowOff>
    </xdr:to>
    <xdr:sp macro="" textlink="">
      <xdr:nvSpPr>
        <xdr:cNvPr id="759" name="楕円 758"/>
        <xdr:cNvSpPr/>
      </xdr:nvSpPr>
      <xdr:spPr>
        <a:xfrm>
          <a:off x="13652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135255</xdr:rowOff>
    </xdr:from>
    <xdr:to>
      <xdr:col>76</xdr:col>
      <xdr:colOff>114300</xdr:colOff>
      <xdr:row>81</xdr:row>
      <xdr:rowOff>169545</xdr:rowOff>
    </xdr:to>
    <xdr:cxnSp macro="">
      <xdr:nvCxnSpPr>
        <xdr:cNvPr id="760" name="直線コネクタ 759"/>
        <xdr:cNvCxnSpPr/>
      </xdr:nvCxnSpPr>
      <xdr:spPr>
        <a:xfrm>
          <a:off x="13703300" y="14022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57786</xdr:rowOff>
    </xdr:from>
    <xdr:to>
      <xdr:col>67</xdr:col>
      <xdr:colOff>101600</xdr:colOff>
      <xdr:row>81</xdr:row>
      <xdr:rowOff>159386</xdr:rowOff>
    </xdr:to>
    <xdr:sp macro="" textlink="">
      <xdr:nvSpPr>
        <xdr:cNvPr id="761" name="楕円 760"/>
        <xdr:cNvSpPr/>
      </xdr:nvSpPr>
      <xdr:spPr>
        <a:xfrm>
          <a:off x="12763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108586</xdr:rowOff>
    </xdr:from>
    <xdr:to>
      <xdr:col>71</xdr:col>
      <xdr:colOff>177800</xdr:colOff>
      <xdr:row>81</xdr:row>
      <xdr:rowOff>135255</xdr:rowOff>
    </xdr:to>
    <xdr:cxnSp macro="">
      <xdr:nvCxnSpPr>
        <xdr:cNvPr id="762" name="直線コネクタ 761"/>
        <xdr:cNvCxnSpPr/>
      </xdr:nvCxnSpPr>
      <xdr:spPr>
        <a:xfrm>
          <a:off x="12814300" y="139960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76216</xdr:rowOff>
    </xdr:from>
    <xdr:ext cx="405111" cy="259045"/>
    <xdr:sp macro="" textlink="">
      <xdr:nvSpPr>
        <xdr:cNvPr id="767" name="n_1mainValue【消防施設】&#10;有形固定資産減価償却率"/>
        <xdr:cNvSpPr txBox="1"/>
      </xdr:nvSpPr>
      <xdr:spPr>
        <a:xfrm>
          <a:off x="15266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68" name="n_2mainValue【消防施設】&#10;有形固定資産減価償却率"/>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31132</xdr:rowOff>
    </xdr:from>
    <xdr:ext cx="405111" cy="259045"/>
    <xdr:sp macro="" textlink="">
      <xdr:nvSpPr>
        <xdr:cNvPr id="769" name="n_3mainValue【消防施設】&#10;有形固定資産減価償却率"/>
        <xdr:cNvSpPr txBox="1"/>
      </xdr:nvSpPr>
      <xdr:spPr>
        <a:xfrm>
          <a:off x="13500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0" name="n_4main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2" name="楕円 811"/>
        <xdr:cNvSpPr/>
      </xdr:nvSpPr>
      <xdr:spPr>
        <a:xfrm>
          <a:off x="22110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55534</xdr:rowOff>
    </xdr:from>
    <xdr:ext cx="469744" cy="259045"/>
    <xdr:sp macro="" textlink="">
      <xdr:nvSpPr>
        <xdr:cNvPr id="813" name="【消防施設】&#10;一人当たり面積該当値テキスト"/>
        <xdr:cNvSpPr txBox="1"/>
      </xdr:nvSpPr>
      <xdr:spPr>
        <a:xfrm>
          <a:off x="22199600"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87993</xdr:rowOff>
    </xdr:from>
    <xdr:to>
      <xdr:col>112</xdr:col>
      <xdr:colOff>38100</xdr:colOff>
      <xdr:row>84</xdr:row>
      <xdr:rowOff>18143</xdr:rowOff>
    </xdr:to>
    <xdr:sp macro="" textlink="">
      <xdr:nvSpPr>
        <xdr:cNvPr id="814" name="楕円 813"/>
        <xdr:cNvSpPr/>
      </xdr:nvSpPr>
      <xdr:spPr>
        <a:xfrm>
          <a:off x="212725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127907</xdr:rowOff>
    </xdr:from>
    <xdr:to>
      <xdr:col>116</xdr:col>
      <xdr:colOff>63500</xdr:colOff>
      <xdr:row>83</xdr:row>
      <xdr:rowOff>138793</xdr:rowOff>
    </xdr:to>
    <xdr:cxnSp macro="">
      <xdr:nvCxnSpPr>
        <xdr:cNvPr id="815" name="直線コネクタ 814"/>
        <xdr:cNvCxnSpPr/>
      </xdr:nvCxnSpPr>
      <xdr:spPr>
        <a:xfrm flipV="1">
          <a:off x="21323300" y="14358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87993</xdr:rowOff>
    </xdr:from>
    <xdr:to>
      <xdr:col>107</xdr:col>
      <xdr:colOff>101600</xdr:colOff>
      <xdr:row>84</xdr:row>
      <xdr:rowOff>18143</xdr:rowOff>
    </xdr:to>
    <xdr:sp macro="" textlink="">
      <xdr:nvSpPr>
        <xdr:cNvPr id="816" name="楕円 815"/>
        <xdr:cNvSpPr/>
      </xdr:nvSpPr>
      <xdr:spPr>
        <a:xfrm>
          <a:off x="203835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138793</xdr:rowOff>
    </xdr:from>
    <xdr:to>
      <xdr:col>111</xdr:col>
      <xdr:colOff>177800</xdr:colOff>
      <xdr:row>83</xdr:row>
      <xdr:rowOff>138793</xdr:rowOff>
    </xdr:to>
    <xdr:cxnSp macro="">
      <xdr:nvCxnSpPr>
        <xdr:cNvPr id="817" name="直線コネクタ 816"/>
        <xdr:cNvCxnSpPr/>
      </xdr:nvCxnSpPr>
      <xdr:spPr>
        <a:xfrm>
          <a:off x="20434300" y="1436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18" name="楕円 817"/>
        <xdr:cNvSpPr/>
      </xdr:nvSpPr>
      <xdr:spPr>
        <a:xfrm>
          <a:off x="19494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138793</xdr:rowOff>
    </xdr:from>
    <xdr:to>
      <xdr:col>107</xdr:col>
      <xdr:colOff>50800</xdr:colOff>
      <xdr:row>83</xdr:row>
      <xdr:rowOff>149679</xdr:rowOff>
    </xdr:to>
    <xdr:cxnSp macro="">
      <xdr:nvCxnSpPr>
        <xdr:cNvPr id="819" name="直線コネクタ 818"/>
        <xdr:cNvCxnSpPr/>
      </xdr:nvCxnSpPr>
      <xdr:spPr>
        <a:xfrm flipV="1">
          <a:off x="19545300" y="143691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98879</xdr:rowOff>
    </xdr:from>
    <xdr:to>
      <xdr:col>98</xdr:col>
      <xdr:colOff>38100</xdr:colOff>
      <xdr:row>84</xdr:row>
      <xdr:rowOff>29029</xdr:rowOff>
    </xdr:to>
    <xdr:sp macro="" textlink="">
      <xdr:nvSpPr>
        <xdr:cNvPr id="820" name="楕円 819"/>
        <xdr:cNvSpPr/>
      </xdr:nvSpPr>
      <xdr:spPr>
        <a:xfrm>
          <a:off x="18605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149679</xdr:rowOff>
    </xdr:from>
    <xdr:to>
      <xdr:col>102</xdr:col>
      <xdr:colOff>114300</xdr:colOff>
      <xdr:row>83</xdr:row>
      <xdr:rowOff>149679</xdr:rowOff>
    </xdr:to>
    <xdr:cxnSp macro="">
      <xdr:nvCxnSpPr>
        <xdr:cNvPr id="821" name="直線コネクタ 820"/>
        <xdr:cNvCxnSpPr/>
      </xdr:nvCxnSpPr>
      <xdr:spPr>
        <a:xfrm>
          <a:off x="18656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34670</xdr:rowOff>
    </xdr:from>
    <xdr:ext cx="469744" cy="259045"/>
    <xdr:sp macro="" textlink="">
      <xdr:nvSpPr>
        <xdr:cNvPr id="826" name="n_1mainValue【消防施設】&#10;一人当たり面積"/>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34670</xdr:rowOff>
    </xdr:from>
    <xdr:ext cx="469744" cy="259045"/>
    <xdr:sp macro="" textlink="">
      <xdr:nvSpPr>
        <xdr:cNvPr id="827" name="n_2mainValue【消防施設】&#10;一人当たり面積"/>
        <xdr:cNvSpPr txBox="1"/>
      </xdr:nvSpPr>
      <xdr:spPr>
        <a:xfrm>
          <a:off x="20199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8" name="n_3mainValue【消防施設】&#10;一人当たり面積"/>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9" name="n_4mainValue【消防施設】&#10;一人当たり面積"/>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870" name="楕円 869"/>
        <xdr:cNvSpPr/>
      </xdr:nvSpPr>
      <xdr:spPr>
        <a:xfrm>
          <a:off x="16268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40022</xdr:rowOff>
    </xdr:from>
    <xdr:ext cx="405111" cy="259045"/>
    <xdr:sp macro="" textlink="">
      <xdr:nvSpPr>
        <xdr:cNvPr id="871" name="【庁舎】&#10;有形固定資産減価償却率該当値テキスト"/>
        <xdr:cNvSpPr txBox="1"/>
      </xdr:nvSpPr>
      <xdr:spPr>
        <a:xfrm>
          <a:off x="16357600"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27305</xdr:rowOff>
    </xdr:from>
    <xdr:to>
      <xdr:col>81</xdr:col>
      <xdr:colOff>101600</xdr:colOff>
      <xdr:row>106</xdr:row>
      <xdr:rowOff>128905</xdr:rowOff>
    </xdr:to>
    <xdr:sp macro="" textlink="">
      <xdr:nvSpPr>
        <xdr:cNvPr id="872" name="楕円 871"/>
        <xdr:cNvSpPr/>
      </xdr:nvSpPr>
      <xdr:spPr>
        <a:xfrm>
          <a:off x="15430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78105</xdr:rowOff>
    </xdr:from>
    <xdr:to>
      <xdr:col>85</xdr:col>
      <xdr:colOff>127000</xdr:colOff>
      <xdr:row>106</xdr:row>
      <xdr:rowOff>112395</xdr:rowOff>
    </xdr:to>
    <xdr:cxnSp macro="">
      <xdr:nvCxnSpPr>
        <xdr:cNvPr id="873" name="直線コネクタ 872"/>
        <xdr:cNvCxnSpPr/>
      </xdr:nvCxnSpPr>
      <xdr:spPr>
        <a:xfrm>
          <a:off x="15481300" y="182518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164464</xdr:rowOff>
    </xdr:from>
    <xdr:to>
      <xdr:col>76</xdr:col>
      <xdr:colOff>165100</xdr:colOff>
      <xdr:row>106</xdr:row>
      <xdr:rowOff>94614</xdr:rowOff>
    </xdr:to>
    <xdr:sp macro="" textlink="">
      <xdr:nvSpPr>
        <xdr:cNvPr id="874" name="楕円 873"/>
        <xdr:cNvSpPr/>
      </xdr:nvSpPr>
      <xdr:spPr>
        <a:xfrm>
          <a:off x="14541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43814</xdr:rowOff>
    </xdr:from>
    <xdr:to>
      <xdr:col>81</xdr:col>
      <xdr:colOff>50800</xdr:colOff>
      <xdr:row>106</xdr:row>
      <xdr:rowOff>78105</xdr:rowOff>
    </xdr:to>
    <xdr:cxnSp macro="">
      <xdr:nvCxnSpPr>
        <xdr:cNvPr id="875" name="直線コネクタ 874"/>
        <xdr:cNvCxnSpPr/>
      </xdr:nvCxnSpPr>
      <xdr:spPr>
        <a:xfrm>
          <a:off x="14592300" y="18217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876" name="楕円 875"/>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43814</xdr:rowOff>
    </xdr:to>
    <xdr:cxnSp macro="">
      <xdr:nvCxnSpPr>
        <xdr:cNvPr id="877" name="直線コネクタ 876"/>
        <xdr:cNvCxnSpPr/>
      </xdr:nvCxnSpPr>
      <xdr:spPr>
        <a:xfrm>
          <a:off x="13703300" y="181813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147320</xdr:rowOff>
    </xdr:from>
    <xdr:to>
      <xdr:col>67</xdr:col>
      <xdr:colOff>101600</xdr:colOff>
      <xdr:row>106</xdr:row>
      <xdr:rowOff>77470</xdr:rowOff>
    </xdr:to>
    <xdr:sp macro="" textlink="">
      <xdr:nvSpPr>
        <xdr:cNvPr id="878" name="楕円 877"/>
        <xdr:cNvSpPr/>
      </xdr:nvSpPr>
      <xdr:spPr>
        <a:xfrm>
          <a:off x="1276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xdr:rowOff>
    </xdr:from>
    <xdr:to>
      <xdr:col>71</xdr:col>
      <xdr:colOff>177800</xdr:colOff>
      <xdr:row>106</xdr:row>
      <xdr:rowOff>26670</xdr:rowOff>
    </xdr:to>
    <xdr:cxnSp macro="">
      <xdr:nvCxnSpPr>
        <xdr:cNvPr id="879" name="直線コネクタ 878"/>
        <xdr:cNvCxnSpPr/>
      </xdr:nvCxnSpPr>
      <xdr:spPr>
        <a:xfrm flipV="1">
          <a:off x="12814300" y="18181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120032</xdr:rowOff>
    </xdr:from>
    <xdr:ext cx="405111" cy="259045"/>
    <xdr:sp macro="" textlink="">
      <xdr:nvSpPr>
        <xdr:cNvPr id="884" name="n_1mainValue【庁舎】&#10;有形固定資産減価償却率"/>
        <xdr:cNvSpPr txBox="1"/>
      </xdr:nvSpPr>
      <xdr:spPr>
        <a:xfrm>
          <a:off x="152660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85741</xdr:rowOff>
    </xdr:from>
    <xdr:ext cx="405111" cy="259045"/>
    <xdr:sp macro="" textlink="">
      <xdr:nvSpPr>
        <xdr:cNvPr id="885" name="n_2mainValue【庁舎】&#10;有形固定資産減価償却率"/>
        <xdr:cNvSpPr txBox="1"/>
      </xdr:nvSpPr>
      <xdr:spPr>
        <a:xfrm>
          <a:off x="14389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886" name="n_3mainValue【庁舎】&#10;有形固定資産減価償却率"/>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68597</xdr:rowOff>
    </xdr:from>
    <xdr:ext cx="405111" cy="259045"/>
    <xdr:sp macro="" textlink="">
      <xdr:nvSpPr>
        <xdr:cNvPr id="887" name="n_4mainValue【庁舎】&#10;有形固定資産減価償却率"/>
        <xdr:cNvSpPr txBox="1"/>
      </xdr:nvSpPr>
      <xdr:spPr>
        <a:xfrm>
          <a:off x="12611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925" name="楕円 924"/>
        <xdr:cNvSpPr/>
      </xdr:nvSpPr>
      <xdr:spPr>
        <a:xfrm>
          <a:off x="22110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2557</xdr:rowOff>
    </xdr:from>
    <xdr:ext cx="469744" cy="259045"/>
    <xdr:sp macro="" textlink="">
      <xdr:nvSpPr>
        <xdr:cNvPr id="926" name="【庁舎】&#10;一人当たり面積該当値テキスト"/>
        <xdr:cNvSpPr txBox="1"/>
      </xdr:nvSpPr>
      <xdr:spPr>
        <a:xfrm>
          <a:off x="22199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155702</xdr:rowOff>
    </xdr:from>
    <xdr:to>
      <xdr:col>112</xdr:col>
      <xdr:colOff>38100</xdr:colOff>
      <xdr:row>104</xdr:row>
      <xdr:rowOff>85852</xdr:rowOff>
    </xdr:to>
    <xdr:sp macro="" textlink="">
      <xdr:nvSpPr>
        <xdr:cNvPr id="927" name="楕円 926"/>
        <xdr:cNvSpPr/>
      </xdr:nvSpPr>
      <xdr:spPr>
        <a:xfrm>
          <a:off x="21272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35052</xdr:rowOff>
    </xdr:to>
    <xdr:cxnSp macro="">
      <xdr:nvCxnSpPr>
        <xdr:cNvPr id="928" name="直線コネクタ 927"/>
        <xdr:cNvCxnSpPr/>
      </xdr:nvCxnSpPr>
      <xdr:spPr>
        <a:xfrm flipV="1">
          <a:off x="21323300" y="178612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160274</xdr:rowOff>
    </xdr:from>
    <xdr:to>
      <xdr:col>107</xdr:col>
      <xdr:colOff>101600</xdr:colOff>
      <xdr:row>104</xdr:row>
      <xdr:rowOff>90424</xdr:rowOff>
    </xdr:to>
    <xdr:sp macro="" textlink="">
      <xdr:nvSpPr>
        <xdr:cNvPr id="929" name="楕円 928"/>
        <xdr:cNvSpPr/>
      </xdr:nvSpPr>
      <xdr:spPr>
        <a:xfrm>
          <a:off x="20383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35052</xdr:rowOff>
    </xdr:from>
    <xdr:to>
      <xdr:col>111</xdr:col>
      <xdr:colOff>177800</xdr:colOff>
      <xdr:row>104</xdr:row>
      <xdr:rowOff>39624</xdr:rowOff>
    </xdr:to>
    <xdr:cxnSp macro="">
      <xdr:nvCxnSpPr>
        <xdr:cNvPr id="930" name="直線コネクタ 929"/>
        <xdr:cNvCxnSpPr/>
      </xdr:nvCxnSpPr>
      <xdr:spPr>
        <a:xfrm flipV="1">
          <a:off x="20434300" y="17865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160274</xdr:rowOff>
    </xdr:from>
    <xdr:to>
      <xdr:col>102</xdr:col>
      <xdr:colOff>165100</xdr:colOff>
      <xdr:row>104</xdr:row>
      <xdr:rowOff>90424</xdr:rowOff>
    </xdr:to>
    <xdr:sp macro="" textlink="">
      <xdr:nvSpPr>
        <xdr:cNvPr id="931" name="楕円 930"/>
        <xdr:cNvSpPr/>
      </xdr:nvSpPr>
      <xdr:spPr>
        <a:xfrm>
          <a:off x="19494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39624</xdr:rowOff>
    </xdr:from>
    <xdr:to>
      <xdr:col>107</xdr:col>
      <xdr:colOff>50800</xdr:colOff>
      <xdr:row>104</xdr:row>
      <xdr:rowOff>39624</xdr:rowOff>
    </xdr:to>
    <xdr:cxnSp macro="">
      <xdr:nvCxnSpPr>
        <xdr:cNvPr id="932" name="直線コネクタ 931"/>
        <xdr:cNvCxnSpPr/>
      </xdr:nvCxnSpPr>
      <xdr:spPr>
        <a:xfrm>
          <a:off x="19545300" y="17870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164846</xdr:rowOff>
    </xdr:from>
    <xdr:to>
      <xdr:col>98</xdr:col>
      <xdr:colOff>38100</xdr:colOff>
      <xdr:row>104</xdr:row>
      <xdr:rowOff>94996</xdr:rowOff>
    </xdr:to>
    <xdr:sp macro="" textlink="">
      <xdr:nvSpPr>
        <xdr:cNvPr id="933" name="楕円 932"/>
        <xdr:cNvSpPr/>
      </xdr:nvSpPr>
      <xdr:spPr>
        <a:xfrm>
          <a:off x="18605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39624</xdr:rowOff>
    </xdr:from>
    <xdr:to>
      <xdr:col>102</xdr:col>
      <xdr:colOff>114300</xdr:colOff>
      <xdr:row>104</xdr:row>
      <xdr:rowOff>44196</xdr:rowOff>
    </xdr:to>
    <xdr:cxnSp macro="">
      <xdr:nvCxnSpPr>
        <xdr:cNvPr id="934" name="直線コネクタ 933"/>
        <xdr:cNvCxnSpPr/>
      </xdr:nvCxnSpPr>
      <xdr:spPr>
        <a:xfrm flipV="1">
          <a:off x="18656300" y="178704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102379</xdr:rowOff>
    </xdr:from>
    <xdr:ext cx="469744" cy="259045"/>
    <xdr:sp macro="" textlink="">
      <xdr:nvSpPr>
        <xdr:cNvPr id="939" name="n_1mainValue【庁舎】&#10;一人当たり面積"/>
        <xdr:cNvSpPr txBox="1"/>
      </xdr:nvSpPr>
      <xdr:spPr>
        <a:xfrm>
          <a:off x="210757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106951</xdr:rowOff>
    </xdr:from>
    <xdr:ext cx="469744" cy="259045"/>
    <xdr:sp macro="" textlink="">
      <xdr:nvSpPr>
        <xdr:cNvPr id="940" name="n_2mainValue【庁舎】&#10;一人当たり面積"/>
        <xdr:cNvSpPr txBox="1"/>
      </xdr:nvSpPr>
      <xdr:spPr>
        <a:xfrm>
          <a:off x="201994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106951</xdr:rowOff>
    </xdr:from>
    <xdr:ext cx="469744" cy="259045"/>
    <xdr:sp macro="" textlink="">
      <xdr:nvSpPr>
        <xdr:cNvPr id="941" name="n_3mainValue【庁舎】&#10;一人当たり面積"/>
        <xdr:cNvSpPr txBox="1"/>
      </xdr:nvSpPr>
      <xdr:spPr>
        <a:xfrm>
          <a:off x="193104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111523</xdr:rowOff>
    </xdr:from>
    <xdr:ext cx="469744" cy="259045"/>
    <xdr:sp macro="" textlink="">
      <xdr:nvSpPr>
        <xdr:cNvPr id="942" name="n_4mainValue【庁舎】&#10;一人当たり面積"/>
        <xdr:cNvSpPr txBox="1"/>
      </xdr:nvSpPr>
      <xdr:spPr>
        <a:xfrm>
          <a:off x="184214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は同等かやや高い傾向にある。福祉施設の８４．７％、庁舎の９４．５％（いずれも延床面積比）が築３０年以上であるため、減価償却率が高くなっている。倉敷市公共施設等総合管理計画や倉敷市行財政改革プラン２０２０等に基づき、施設の長寿命化などの取り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５年間の推移をみると、ほぼ横ばいで推移しているが、当該年度は分子となる基準財政収入額が分子となる基準財政需要額を上回る増額となったことから、単年度指数でみると、０．００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ポイント改善したが、３年平均の値では、３年平均の対象から除外される令和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年度の単年度の値を下回ることから０．０１ポイントの悪化となっている。市税の収納率は９８．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％で、行財政改革プラン２０２０（令和２～６年度）の目標値９７．６％を大きく上回っており、引き続き歳入確保に努めるとともに、歳出の削減を図る。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58965</xdr:rowOff>
    </xdr:to>
    <xdr:cxnSp macro="">
      <xdr:nvCxnSpPr>
        <xdr:cNvPr id="74" name="直線コネクタ 73"/>
        <xdr:cNvCxnSpPr/>
      </xdr:nvCxnSpPr>
      <xdr:spPr>
        <a:xfrm>
          <a:off x="3225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経常経費充当一般財源は、</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１０</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億円、公債費が</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億円増加したことなどにより、総額で</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１６．５</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億円の増加となった。経常一般財源は、</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市税の減収や臨時財政対策債の発行額</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の減少</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により、総額で</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３９．３</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となった。この結果、経常収支比率は</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４．４</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９１．２</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、類似団体内平均値</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下回っている。今後も厳しい財政状況が見込まれるが、倉敷みらい創成戦略や行財政改革プラン２０２０（令和２～６年度）に基づき、歳出の削減を図りながら、市税収入の拡充と一層の歳入確保に努める。</a:t>
          </a:r>
          <a:endParaRPr lang="ja-JP" altLang="ja-JP" sz="12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121412</xdr:rowOff>
    </xdr:to>
    <xdr:cxnSp macro="">
      <xdr:nvCxnSpPr>
        <xdr:cNvPr id="132" name="直線コネクタ 131"/>
        <xdr:cNvCxnSpPr/>
      </xdr:nvCxnSpPr>
      <xdr:spPr>
        <a:xfrm>
          <a:off x="4114800" y="10881868"/>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80518</xdr:rowOff>
    </xdr:to>
    <xdr:cxnSp macro="">
      <xdr:nvCxnSpPr>
        <xdr:cNvPr id="135" name="直線コネクタ 134"/>
        <xdr:cNvCxnSpPr/>
      </xdr:nvCxnSpPr>
      <xdr:spPr>
        <a:xfrm>
          <a:off x="3225800" y="108480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64</xdr:row>
      <xdr:rowOff>44196</xdr:rowOff>
    </xdr:to>
    <xdr:cxnSp macro="">
      <xdr:nvCxnSpPr>
        <xdr:cNvPr id="138" name="直線コネクタ 137"/>
        <xdr:cNvCxnSpPr/>
      </xdr:nvCxnSpPr>
      <xdr:spPr>
        <a:xfrm flipV="1">
          <a:off x="2336800" y="1084808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68326</xdr:rowOff>
    </xdr:to>
    <xdr:cxnSp macro="">
      <xdr:nvCxnSpPr>
        <xdr:cNvPr id="141" name="直線コネクタ 140"/>
        <xdr:cNvCxnSpPr/>
      </xdr:nvCxnSpPr>
      <xdr:spPr>
        <a:xfrm flipV="1">
          <a:off x="1447800" y="11016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51" name="楕円 150"/>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87139</xdr:rowOff>
    </xdr:from>
    <xdr:ext cx="762000" cy="259045"/>
    <xdr:sp macro="" textlink="">
      <xdr:nvSpPr>
        <xdr:cNvPr id="152" name="財政構造の弾力性該当値テキスト"/>
        <xdr:cNvSpPr txBox="1"/>
      </xdr:nvSpPr>
      <xdr:spPr>
        <a:xfrm>
          <a:off x="50419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3" name="楕円 152"/>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141495</xdr:rowOff>
    </xdr:from>
    <xdr:ext cx="736600" cy="259045"/>
    <xdr:sp macro="" textlink="">
      <xdr:nvSpPr>
        <xdr:cNvPr id="154" name="テキスト ボックス 153"/>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5" name="楕円 154"/>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6" name="テキスト ボックス 155"/>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7" name="楕円 156"/>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58" name="テキスト ボックス 157"/>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9" name="楕円 158"/>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60" name="テキスト ボックス 159"/>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定年延長による退職者数の減少に伴う退職金の減などにより人件費が減となり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、人口１人当たりの決算額は前年度より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５，５５８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た。また、新型コロナウイルス対策や臨時給付金給付事業などの臨時的な経費を除いた場合でも物件費が減少しており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、歳出抑制に努めた成果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一定程度あったものと考えられる。昨年度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、類似団体内平均値を下回って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全体的な歳出について、引き続き、行財政改革等の推進により削減に努める。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160965</xdr:rowOff>
    </xdr:from>
    <xdr:to>
      <xdr:col>23</xdr:col>
      <xdr:colOff>133350</xdr:colOff>
      <xdr:row>83</xdr:row>
      <xdr:rowOff>101278</xdr:rowOff>
    </xdr:to>
    <xdr:cxnSp macro="">
      <xdr:nvCxnSpPr>
        <xdr:cNvPr id="195" name="直線コネクタ 194"/>
        <xdr:cNvCxnSpPr/>
      </xdr:nvCxnSpPr>
      <xdr:spPr>
        <a:xfrm flipV="1">
          <a:off x="4114800" y="14219865"/>
          <a:ext cx="838200" cy="1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24986</xdr:rowOff>
    </xdr:from>
    <xdr:to>
      <xdr:col>19</xdr:col>
      <xdr:colOff>133350</xdr:colOff>
      <xdr:row>83</xdr:row>
      <xdr:rowOff>101278</xdr:rowOff>
    </xdr:to>
    <xdr:cxnSp macro="">
      <xdr:nvCxnSpPr>
        <xdr:cNvPr id="198" name="直線コネクタ 197"/>
        <xdr:cNvCxnSpPr/>
      </xdr:nvCxnSpPr>
      <xdr:spPr>
        <a:xfrm>
          <a:off x="3225800" y="14255336"/>
          <a:ext cx="889000" cy="7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755</xdr:rowOff>
    </xdr:from>
    <xdr:to>
      <xdr:col>15</xdr:col>
      <xdr:colOff>82550</xdr:colOff>
      <xdr:row>83</xdr:row>
      <xdr:rowOff>24986</xdr:rowOff>
    </xdr:to>
    <xdr:cxnSp macro="">
      <xdr:nvCxnSpPr>
        <xdr:cNvPr id="201" name="直線コネクタ 200"/>
        <xdr:cNvCxnSpPr/>
      </xdr:nvCxnSpPr>
      <xdr:spPr>
        <a:xfrm>
          <a:off x="2336800" y="14231105"/>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143450</xdr:rowOff>
    </xdr:from>
    <xdr:to>
      <xdr:col>11</xdr:col>
      <xdr:colOff>31750</xdr:colOff>
      <xdr:row>83</xdr:row>
      <xdr:rowOff>755</xdr:rowOff>
    </xdr:to>
    <xdr:cxnSp macro="">
      <xdr:nvCxnSpPr>
        <xdr:cNvPr id="204" name="直線コネクタ 203"/>
        <xdr:cNvCxnSpPr/>
      </xdr:nvCxnSpPr>
      <xdr:spPr>
        <a:xfrm>
          <a:off x="1447800" y="14202350"/>
          <a:ext cx="8890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110165</xdr:rowOff>
    </xdr:from>
    <xdr:to>
      <xdr:col>23</xdr:col>
      <xdr:colOff>184150</xdr:colOff>
      <xdr:row>83</xdr:row>
      <xdr:rowOff>40315</xdr:rowOff>
    </xdr:to>
    <xdr:sp macro="" textlink="">
      <xdr:nvSpPr>
        <xdr:cNvPr id="214" name="楕円 213"/>
        <xdr:cNvSpPr/>
      </xdr:nvSpPr>
      <xdr:spPr>
        <a:xfrm>
          <a:off x="4902200" y="141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126692</xdr:rowOff>
    </xdr:from>
    <xdr:ext cx="762000" cy="259045"/>
    <xdr:sp macro="" textlink="">
      <xdr:nvSpPr>
        <xdr:cNvPr id="215" name="人件費・物件費等の状況該当値テキスト"/>
        <xdr:cNvSpPr txBox="1"/>
      </xdr:nvSpPr>
      <xdr:spPr>
        <a:xfrm>
          <a:off x="5041900" y="1401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50478</xdr:rowOff>
    </xdr:from>
    <xdr:to>
      <xdr:col>19</xdr:col>
      <xdr:colOff>184150</xdr:colOff>
      <xdr:row>83</xdr:row>
      <xdr:rowOff>152078</xdr:rowOff>
    </xdr:to>
    <xdr:sp macro="" textlink="">
      <xdr:nvSpPr>
        <xdr:cNvPr id="216" name="楕円 215"/>
        <xdr:cNvSpPr/>
      </xdr:nvSpPr>
      <xdr:spPr>
        <a:xfrm>
          <a:off x="4064000" y="142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162255</xdr:rowOff>
    </xdr:from>
    <xdr:ext cx="736600" cy="259045"/>
    <xdr:sp macro="" textlink="">
      <xdr:nvSpPr>
        <xdr:cNvPr id="217" name="テキスト ボックス 216"/>
        <xdr:cNvSpPr txBox="1"/>
      </xdr:nvSpPr>
      <xdr:spPr>
        <a:xfrm>
          <a:off x="3733800" y="1404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145636</xdr:rowOff>
    </xdr:from>
    <xdr:to>
      <xdr:col>15</xdr:col>
      <xdr:colOff>133350</xdr:colOff>
      <xdr:row>83</xdr:row>
      <xdr:rowOff>75786</xdr:rowOff>
    </xdr:to>
    <xdr:sp macro="" textlink="">
      <xdr:nvSpPr>
        <xdr:cNvPr id="218" name="楕円 217"/>
        <xdr:cNvSpPr/>
      </xdr:nvSpPr>
      <xdr:spPr>
        <a:xfrm>
          <a:off x="3175000" y="1420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85963</xdr:rowOff>
    </xdr:from>
    <xdr:ext cx="762000" cy="259045"/>
    <xdr:sp macro="" textlink="">
      <xdr:nvSpPr>
        <xdr:cNvPr id="219" name="テキスト ボックス 218"/>
        <xdr:cNvSpPr txBox="1"/>
      </xdr:nvSpPr>
      <xdr:spPr>
        <a:xfrm>
          <a:off x="2844800" y="1397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121405</xdr:rowOff>
    </xdr:from>
    <xdr:to>
      <xdr:col>11</xdr:col>
      <xdr:colOff>82550</xdr:colOff>
      <xdr:row>83</xdr:row>
      <xdr:rowOff>51555</xdr:rowOff>
    </xdr:to>
    <xdr:sp macro="" textlink="">
      <xdr:nvSpPr>
        <xdr:cNvPr id="220" name="楕円 219"/>
        <xdr:cNvSpPr/>
      </xdr:nvSpPr>
      <xdr:spPr>
        <a:xfrm>
          <a:off x="2286000" y="141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36332</xdr:rowOff>
    </xdr:from>
    <xdr:ext cx="762000" cy="259045"/>
    <xdr:sp macro="" textlink="">
      <xdr:nvSpPr>
        <xdr:cNvPr id="221" name="テキスト ボックス 220"/>
        <xdr:cNvSpPr txBox="1"/>
      </xdr:nvSpPr>
      <xdr:spPr>
        <a:xfrm>
          <a:off x="1955800" y="1426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92650</xdr:rowOff>
    </xdr:from>
    <xdr:to>
      <xdr:col>7</xdr:col>
      <xdr:colOff>31750</xdr:colOff>
      <xdr:row>83</xdr:row>
      <xdr:rowOff>22800</xdr:rowOff>
    </xdr:to>
    <xdr:sp macro="" textlink="">
      <xdr:nvSpPr>
        <xdr:cNvPr id="222" name="楕円 221"/>
        <xdr:cNvSpPr/>
      </xdr:nvSpPr>
      <xdr:spPr>
        <a:xfrm>
          <a:off x="1397000" y="141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7577</xdr:rowOff>
    </xdr:from>
    <xdr:ext cx="762000" cy="259045"/>
    <xdr:sp macro="" textlink="">
      <xdr:nvSpPr>
        <xdr:cNvPr id="223" name="テキスト ボックス 222"/>
        <xdr:cNvSpPr txBox="1"/>
      </xdr:nvSpPr>
      <xdr:spPr>
        <a:xfrm>
          <a:off x="1066800" y="142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の中でも高い水準となっていたことを受け、独自給料表であった行政職給料表を、国の行政職俸給表（１）と同一の給料表へ見直し、平成３１年４月１日に移行した。３年間の現給保障期間を経て、令和４年度は見込みどおり低下し、令和５年４月１日時点のラスパイレス指数は令和４年度と同水準ではあるが、国の水準に近付い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7" name="直線コネクタ 256"/>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168628</xdr:rowOff>
    </xdr:to>
    <xdr:cxnSp macro="">
      <xdr:nvCxnSpPr>
        <xdr:cNvPr id="260" name="直線コネクタ 259"/>
        <xdr:cNvCxnSpPr/>
      </xdr:nvCxnSpPr>
      <xdr:spPr>
        <a:xfrm flipV="1">
          <a:off x="15290800" y="148060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64205</xdr:rowOff>
    </xdr:to>
    <xdr:cxnSp macro="">
      <xdr:nvCxnSpPr>
        <xdr:cNvPr id="263" name="直線コネクタ 262"/>
        <xdr:cNvCxnSpPr/>
      </xdr:nvCxnSpPr>
      <xdr:spPr>
        <a:xfrm flipV="1">
          <a:off x="14401800" y="149133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158045</xdr:rowOff>
    </xdr:to>
    <xdr:cxnSp macro="">
      <xdr:nvCxnSpPr>
        <xdr:cNvPr id="266" name="直線コネクタ 265"/>
        <xdr:cNvCxnSpPr/>
      </xdr:nvCxnSpPr>
      <xdr:spPr>
        <a:xfrm flipV="1">
          <a:off x="13512800" y="149803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0" name="楕円 279"/>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1" name="テキスト ボックス 280"/>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2" name="楕円 281"/>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3" name="テキスト ボックス 282"/>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4" name="楕円 283"/>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5" name="テキスト ボックス 284"/>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過去５年間の推移は、微増傾向となっているが、行政需要は年々高度化、複雑化しており、効率的な行政運営に向けて、行財政改革プラン２０２０（令和２～６年度）において、民間活力導入の推進やＡ</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・ＲＰＡ等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ＣＴの活用等に取り組んでいる。また、定年延長や退職者数の推移などをふまえて、数年後を見据えた職員採用を実施している。今後も引き続き、組織やポストの適正化を図り、定員の適正化に努める。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51012</xdr:rowOff>
    </xdr:to>
    <xdr:cxnSp macro="">
      <xdr:nvCxnSpPr>
        <xdr:cNvPr id="320" name="直線コネクタ 319"/>
        <xdr:cNvCxnSpPr/>
      </xdr:nvCxnSpPr>
      <xdr:spPr>
        <a:xfrm>
          <a:off x="16179800" y="1049337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34925</xdr:rowOff>
    </xdr:to>
    <xdr:cxnSp macro="">
      <xdr:nvCxnSpPr>
        <xdr:cNvPr id="323" name="直線コネクタ 322"/>
        <xdr:cNvCxnSpPr/>
      </xdr:nvCxnSpPr>
      <xdr:spPr>
        <a:xfrm>
          <a:off x="15290800" y="1047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6773</xdr:rowOff>
    </xdr:from>
    <xdr:to>
      <xdr:col>72</xdr:col>
      <xdr:colOff>203200</xdr:colOff>
      <xdr:row>61</xdr:row>
      <xdr:rowOff>14817</xdr:rowOff>
    </xdr:to>
    <xdr:cxnSp macro="">
      <xdr:nvCxnSpPr>
        <xdr:cNvPr id="326" name="直線コネクタ 325"/>
        <xdr:cNvCxnSpPr/>
      </xdr:nvCxnSpPr>
      <xdr:spPr>
        <a:xfrm>
          <a:off x="14401800" y="104652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158115</xdr:rowOff>
    </xdr:from>
    <xdr:to>
      <xdr:col>68</xdr:col>
      <xdr:colOff>152400</xdr:colOff>
      <xdr:row>61</xdr:row>
      <xdr:rowOff>6773</xdr:rowOff>
    </xdr:to>
    <xdr:cxnSp macro="">
      <xdr:nvCxnSpPr>
        <xdr:cNvPr id="329" name="直線コネクタ 328"/>
        <xdr:cNvCxnSpPr/>
      </xdr:nvCxnSpPr>
      <xdr:spPr>
        <a:xfrm>
          <a:off x="13512800" y="1044511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39" name="楕円 338"/>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16739</xdr:rowOff>
    </xdr:from>
    <xdr:ext cx="762000" cy="259045"/>
    <xdr:sp macro="" textlink="">
      <xdr:nvSpPr>
        <xdr:cNvPr id="340" name="定員管理の状況該当値テキスト"/>
        <xdr:cNvSpPr txBox="1"/>
      </xdr:nvSpPr>
      <xdr:spPr>
        <a:xfrm>
          <a:off x="17106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41" name="楕円 340"/>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2" name="テキスト ボックス 341"/>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3" name="楕円 342"/>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75794</xdr:rowOff>
    </xdr:from>
    <xdr:ext cx="762000" cy="259045"/>
    <xdr:sp macro="" textlink="">
      <xdr:nvSpPr>
        <xdr:cNvPr id="344" name="テキスト ボックス 343"/>
        <xdr:cNvSpPr txBox="1"/>
      </xdr:nvSpPr>
      <xdr:spPr>
        <a:xfrm>
          <a:off x="14909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127423</xdr:rowOff>
    </xdr:from>
    <xdr:to>
      <xdr:col>68</xdr:col>
      <xdr:colOff>203200</xdr:colOff>
      <xdr:row>61</xdr:row>
      <xdr:rowOff>57573</xdr:rowOff>
    </xdr:to>
    <xdr:sp macro="" textlink="">
      <xdr:nvSpPr>
        <xdr:cNvPr id="345" name="楕円 344"/>
        <xdr:cNvSpPr/>
      </xdr:nvSpPr>
      <xdr:spPr>
        <a:xfrm>
          <a:off x="14351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67750</xdr:rowOff>
    </xdr:from>
    <xdr:ext cx="762000" cy="259045"/>
    <xdr:sp macro="" textlink="">
      <xdr:nvSpPr>
        <xdr:cNvPr id="346" name="テキスト ボックス 345"/>
        <xdr:cNvSpPr txBox="1"/>
      </xdr:nvSpPr>
      <xdr:spPr>
        <a:xfrm>
          <a:off x="14020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47" name="楕円 346"/>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48" name="テキスト ボックス 347"/>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当年度は前年度に比べ、０．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したが、これは３箇年の平均値であり、当年度の単年度実質公債費比率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回ったことによる。単年度実質公債費比率は、前年度に比べ０．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ているが、これは公共施設個別計画に基づく施設整備等による元利償還金の増が主な要因となっている。第七次総合計画（令和３～１２年度）においては令和７年度の実質公債費比率の目標値を３．２％としており、引き続きその目標が達成できるよう、市債発行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137583</xdr:rowOff>
    </xdr:to>
    <xdr:cxnSp macro="">
      <xdr:nvCxnSpPr>
        <xdr:cNvPr id="381" name="直線コネクタ 380"/>
        <xdr:cNvCxnSpPr/>
      </xdr:nvCxnSpPr>
      <xdr:spPr>
        <a:xfrm>
          <a:off x="16179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129540</xdr:rowOff>
    </xdr:to>
    <xdr:cxnSp macro="">
      <xdr:nvCxnSpPr>
        <xdr:cNvPr id="384" name="直線コネクタ 383"/>
        <xdr:cNvCxnSpPr/>
      </xdr:nvCxnSpPr>
      <xdr:spPr>
        <a:xfrm flipV="1">
          <a:off x="15290800" y="678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22437</xdr:rowOff>
    </xdr:to>
    <xdr:cxnSp macro="">
      <xdr:nvCxnSpPr>
        <xdr:cNvPr id="387" name="直線コネクタ 386"/>
        <xdr:cNvCxnSpPr/>
      </xdr:nvCxnSpPr>
      <xdr:spPr>
        <a:xfrm flipV="1">
          <a:off x="14401800" y="68160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102870</xdr:rowOff>
    </xdr:to>
    <xdr:cxnSp macro="">
      <xdr:nvCxnSpPr>
        <xdr:cNvPr id="390" name="直線コネクタ 389"/>
        <xdr:cNvCxnSpPr/>
      </xdr:nvCxnSpPr>
      <xdr:spPr>
        <a:xfrm flipV="1">
          <a:off x="13512800" y="68804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2" name="楕円 401"/>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3" name="テキスト ボックス 402"/>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4" name="楕円 403"/>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5" name="テキスト ボックス 404"/>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6" name="楕円 405"/>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7" name="テキスト ボックス 406"/>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8" name="楕円 407"/>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9" name="テキスト ボックス 408"/>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同様、０ポイントを下回っているものの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、今後老朽化した施設の更新等により比率が上昇することが見込まれることから、各種事業について計画段階から事業内容を精査し、財政の健全化に努める。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82652</xdr:rowOff>
    </xdr:from>
    <xdr:to>
      <xdr:col>72</xdr:col>
      <xdr:colOff>203200</xdr:colOff>
      <xdr:row>16</xdr:row>
      <xdr:rowOff>9042</xdr:rowOff>
    </xdr:to>
    <xdr:cxnSp macro="">
      <xdr:nvCxnSpPr>
        <xdr:cNvPr id="441" name="直線コネクタ 440"/>
        <xdr:cNvCxnSpPr/>
      </xdr:nvCxnSpPr>
      <xdr:spPr>
        <a:xfrm flipV="1">
          <a:off x="14401800" y="2482952"/>
          <a:ext cx="889000" cy="2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9042</xdr:rowOff>
    </xdr:from>
    <xdr:to>
      <xdr:col>68</xdr:col>
      <xdr:colOff>152400</xdr:colOff>
      <xdr:row>16</xdr:row>
      <xdr:rowOff>123901</xdr:rowOff>
    </xdr:to>
    <xdr:cxnSp macro="">
      <xdr:nvCxnSpPr>
        <xdr:cNvPr id="444" name="直線コネクタ 443"/>
        <xdr:cNvCxnSpPr/>
      </xdr:nvCxnSpPr>
      <xdr:spPr>
        <a:xfrm flipV="1">
          <a:off x="13512800" y="2752242"/>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7" name="フローチャート: 判断 446"/>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8" name="テキスト ボックス 447"/>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9" name="フローチャート: 判断 448"/>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0" name="テキスト ボックス 449"/>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1" name="フローチャート: 判断 450"/>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2" name="テキスト ボックス 451"/>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31852</xdr:rowOff>
    </xdr:from>
    <xdr:to>
      <xdr:col>73</xdr:col>
      <xdr:colOff>44450</xdr:colOff>
      <xdr:row>14</xdr:row>
      <xdr:rowOff>133452</xdr:rowOff>
    </xdr:to>
    <xdr:sp macro="" textlink="">
      <xdr:nvSpPr>
        <xdr:cNvPr id="458" name="楕円 457"/>
        <xdr:cNvSpPr/>
      </xdr:nvSpPr>
      <xdr:spPr>
        <a:xfrm>
          <a:off x="15240000" y="2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143629</xdr:rowOff>
    </xdr:from>
    <xdr:ext cx="762000" cy="259045"/>
    <xdr:sp macro="" textlink="">
      <xdr:nvSpPr>
        <xdr:cNvPr id="459" name="テキスト ボックス 458"/>
        <xdr:cNvSpPr txBox="1"/>
      </xdr:nvSpPr>
      <xdr:spPr>
        <a:xfrm>
          <a:off x="14909800" y="220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129692</xdr:rowOff>
    </xdr:from>
    <xdr:to>
      <xdr:col>68</xdr:col>
      <xdr:colOff>203200</xdr:colOff>
      <xdr:row>16</xdr:row>
      <xdr:rowOff>59842</xdr:rowOff>
    </xdr:to>
    <xdr:sp macro="" textlink="">
      <xdr:nvSpPr>
        <xdr:cNvPr id="460" name="楕円 459"/>
        <xdr:cNvSpPr/>
      </xdr:nvSpPr>
      <xdr:spPr>
        <a:xfrm>
          <a:off x="14351000" y="27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70019</xdr:rowOff>
    </xdr:from>
    <xdr:ext cx="762000" cy="259045"/>
    <xdr:sp macro="" textlink="">
      <xdr:nvSpPr>
        <xdr:cNvPr id="461" name="テキスト ボックス 460"/>
        <xdr:cNvSpPr txBox="1"/>
      </xdr:nvSpPr>
      <xdr:spPr>
        <a:xfrm>
          <a:off x="14020800" y="247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73101</xdr:rowOff>
    </xdr:from>
    <xdr:to>
      <xdr:col>64</xdr:col>
      <xdr:colOff>152400</xdr:colOff>
      <xdr:row>17</xdr:row>
      <xdr:rowOff>3251</xdr:rowOff>
    </xdr:to>
    <xdr:sp macro="" textlink="">
      <xdr:nvSpPr>
        <xdr:cNvPr id="462" name="楕円 461"/>
        <xdr:cNvSpPr/>
      </xdr:nvSpPr>
      <xdr:spPr>
        <a:xfrm>
          <a:off x="134620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159478</xdr:rowOff>
    </xdr:from>
    <xdr:ext cx="762000" cy="259045"/>
    <xdr:sp macro="" textlink="">
      <xdr:nvSpPr>
        <xdr:cNvPr id="463" name="テキスト ボックス 462"/>
        <xdr:cNvSpPr txBox="1"/>
      </xdr:nvSpPr>
      <xdr:spPr>
        <a:xfrm>
          <a:off x="13131800" y="29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０．８ポ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イント下回っている。本市では、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倉敷市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プラン２０２０（令和２～６年度）において、ＡＩ・ＲＰＡ等ＩＣＴの活用等により、今後も組織やポストの適正化を図り、人件費の削減に努める。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66040</xdr:rowOff>
    </xdr:to>
    <xdr:cxnSp macro="">
      <xdr:nvCxnSpPr>
        <xdr:cNvPr id="66" name="直線コネクタ 65"/>
        <xdr:cNvCxnSpPr/>
      </xdr:nvCxnSpPr>
      <xdr:spPr>
        <a:xfrm>
          <a:off x="3987800" y="623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xdr:cNvCxnSpPr/>
      </xdr:nvCxnSpPr>
      <xdr:spPr>
        <a:xfrm flipV="1">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8890</xdr:rowOff>
    </xdr:to>
    <xdr:cxnSp macro="">
      <xdr:nvCxnSpPr>
        <xdr:cNvPr id="72" name="直線コネクタ 71"/>
        <xdr:cNvCxnSpPr/>
      </xdr:nvCxnSpPr>
      <xdr:spPr>
        <a:xfrm flipV="1">
          <a:off x="2209800" y="624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8890</xdr:rowOff>
    </xdr:to>
    <xdr:cxnSp macro="">
      <xdr:nvCxnSpPr>
        <xdr:cNvPr id="75" name="直線コネクタ 74"/>
        <xdr:cNvCxnSpPr/>
      </xdr:nvCxnSpPr>
      <xdr:spPr>
        <a:xfrm>
          <a:off x="1320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物件費に係る経常収支比率は、前年度から０．</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ポイント上昇している。これは、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資源循環型廃棄物処理施設運営事業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などの民間委託に係る経費が増加したことが主な要因である。しかし、民間委託は人件費の抑制に寄与しているため、今後も、施設管理などの民間委託化を進め、経費の削減に努める。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165100</xdr:rowOff>
    </xdr:to>
    <xdr:cxnSp macro="">
      <xdr:nvCxnSpPr>
        <xdr:cNvPr id="127" name="直線コネクタ 126"/>
        <xdr:cNvCxnSpPr/>
      </xdr:nvCxnSpPr>
      <xdr:spPr>
        <a:xfrm>
          <a:off x="15671800" y="2862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119380</xdr:rowOff>
    </xdr:to>
    <xdr:cxnSp macro="">
      <xdr:nvCxnSpPr>
        <xdr:cNvPr id="130" name="直線コネクタ 129"/>
        <xdr:cNvCxnSpPr/>
      </xdr:nvCxnSpPr>
      <xdr:spPr>
        <a:xfrm>
          <a:off x="14782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111760</xdr:rowOff>
    </xdr:to>
    <xdr:cxnSp macro="">
      <xdr:nvCxnSpPr>
        <xdr:cNvPr id="133" name="直線コネクタ 132"/>
        <xdr:cNvCxnSpPr/>
      </xdr:nvCxnSpPr>
      <xdr:spPr>
        <a:xfrm flipV="1">
          <a:off x="13893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77470</xdr:rowOff>
    </xdr:to>
    <xdr:cxnSp macro="">
      <xdr:nvCxnSpPr>
        <xdr:cNvPr id="136" name="直線コネクタ 135"/>
        <xdr:cNvCxnSpPr/>
      </xdr:nvCxnSpPr>
      <xdr:spPr>
        <a:xfrm flipV="1">
          <a:off x="13004800" y="285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9" name="テキスト ボックス 148"/>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55" name="テキスト ボックス 154"/>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扶助費に係る経常収支比率は、施設型・地域型保育給付事業費等の増により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今後も高齢化の進展や障がい者支援対策などにかかる扶助費の増加が見込まれるため、倉敷市行財政改革プラン２０２０（令和２～６年度）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に基づき、歳出の抑制を図りながら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56</xdr:row>
      <xdr:rowOff>88900</xdr:rowOff>
    </xdr:to>
    <xdr:cxnSp macro="">
      <xdr:nvCxnSpPr>
        <xdr:cNvPr id="190" name="直線コネクタ 189"/>
        <xdr:cNvCxnSpPr/>
      </xdr:nvCxnSpPr>
      <xdr:spPr>
        <a:xfrm>
          <a:off x="3987800" y="95268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118835</xdr:rowOff>
    </xdr:to>
    <xdr:cxnSp macro="">
      <xdr:nvCxnSpPr>
        <xdr:cNvPr id="193" name="直線コネクタ 192"/>
        <xdr:cNvCxnSpPr/>
      </xdr:nvCxnSpPr>
      <xdr:spPr>
        <a:xfrm flipV="1">
          <a:off x="3098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162378</xdr:rowOff>
    </xdr:to>
    <xdr:cxnSp macro="">
      <xdr:nvCxnSpPr>
        <xdr:cNvPr id="196" name="直線コネクタ 195"/>
        <xdr:cNvCxnSpPr/>
      </xdr:nvCxnSpPr>
      <xdr:spPr>
        <a:xfrm flipV="1">
          <a:off x="2209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78015</xdr:rowOff>
    </xdr:to>
    <xdr:cxnSp macro="">
      <xdr:nvCxnSpPr>
        <xdr:cNvPr id="199" name="直線コネクタ 198"/>
        <xdr:cNvCxnSpPr/>
      </xdr:nvCxnSpPr>
      <xdr:spPr>
        <a:xfrm flipV="1">
          <a:off x="1320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10"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1" name="楕円 210"/>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2" name="テキスト ボックス 211"/>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5" name="楕円 214"/>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6" name="テキスト ボックス 215"/>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増加が主な要因である。少子高齢化の進展に伴う給付費の伸びにより、介護保険事業や後期高齢者医療事業に対する繰出金は今後も増加が見込まれるが、保険料の適正化をはかることなどにより、普通会計の負担額を減らしていくよう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60</xdr:row>
      <xdr:rowOff>0</xdr:rowOff>
    </xdr:to>
    <xdr:cxnSp macro="">
      <xdr:nvCxnSpPr>
        <xdr:cNvPr id="251" name="直線コネクタ 250"/>
        <xdr:cNvCxnSpPr/>
      </xdr:nvCxnSpPr>
      <xdr:spPr>
        <a:xfrm>
          <a:off x="15671800" y="10172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4" name="直線コネクタ 253"/>
        <xdr:cNvCxnSpPr/>
      </xdr:nvCxnSpPr>
      <xdr:spPr>
        <a:xfrm>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95250</xdr:rowOff>
    </xdr:to>
    <xdr:cxnSp macro="">
      <xdr:nvCxnSpPr>
        <xdr:cNvPr id="257" name="直線コネクタ 256"/>
        <xdr:cNvCxnSpPr/>
      </xdr:nvCxnSpPr>
      <xdr:spPr>
        <a:xfrm flipV="1">
          <a:off x="13893800" y="1014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95250</xdr:rowOff>
    </xdr:to>
    <xdr:cxnSp macro="">
      <xdr:nvCxnSpPr>
        <xdr:cNvPr id="260" name="直線コネクタ 259"/>
        <xdr:cNvCxnSpPr/>
      </xdr:nvCxnSpPr>
      <xdr:spPr>
        <a:xfrm>
          <a:off x="13004800" y="10045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1" name="その他該当値テキスト"/>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2" name="楕円 271"/>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3" name="テキスト ボックス 272"/>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6" name="楕円 275"/>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7" name="テキスト ボックス 276"/>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補助費に係る経常収支比率は、前年度から０．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が、決算額は減少している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。これは、下水道事業会計への繰出金や、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民間保育所等助成事業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に係る経費が減少し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ているものの、経常一般財源も減少していることが主な要因である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ポイント下回ってはいるが、今後も定期的な補助金の見直し等に取り組んでいく。</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154432</xdr:rowOff>
    </xdr:to>
    <xdr:cxnSp macro="">
      <xdr:nvCxnSpPr>
        <xdr:cNvPr id="310" name="直線コネクタ 309"/>
        <xdr:cNvCxnSpPr/>
      </xdr:nvCxnSpPr>
      <xdr:spPr>
        <a:xfrm>
          <a:off x="15671800" y="59654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145288</xdr:rowOff>
    </xdr:to>
    <xdr:cxnSp macro="">
      <xdr:nvCxnSpPr>
        <xdr:cNvPr id="313" name="直線コネクタ 312"/>
        <xdr:cNvCxnSpPr/>
      </xdr:nvCxnSpPr>
      <xdr:spPr>
        <a:xfrm flipV="1">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28702</xdr:rowOff>
    </xdr:to>
    <xdr:cxnSp macro="">
      <xdr:nvCxnSpPr>
        <xdr:cNvPr id="316" name="直線コネクタ 315"/>
        <xdr:cNvCxnSpPr/>
      </xdr:nvCxnSpPr>
      <xdr:spPr>
        <a:xfrm flipV="1">
          <a:off x="13893800" y="5974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37846</xdr:rowOff>
    </xdr:to>
    <xdr:cxnSp macro="">
      <xdr:nvCxnSpPr>
        <xdr:cNvPr id="319" name="直線コネクタ 318"/>
        <xdr:cNvCxnSpPr/>
      </xdr:nvCxnSpPr>
      <xdr:spPr>
        <a:xfrm flipV="1">
          <a:off x="13004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9" name="楕円 328"/>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120159</xdr:rowOff>
    </xdr:from>
    <xdr:ext cx="762000" cy="259045"/>
    <xdr:sp macro="" textlink="">
      <xdr:nvSpPr>
        <xdr:cNvPr id="330" name="補助費等該当値テキスト"/>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1" name="楕円 330"/>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2" name="テキスト ボックス 331"/>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3" name="楕円 332"/>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4" name="テキスト ボックス 333"/>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5" name="楕円 334"/>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6" name="テキスト ボックス 335"/>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7" name="楕円 336"/>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8" name="テキスト ボックス 337"/>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ポイント上昇しており、類似団体内平均値を０．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平成３０年７月豪雨災害への対応のために発行した市債の償還が本格的に始ま</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などが要因として挙げられるが、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公共施設個別計画に基づく施設整備や、増加する自然災害への対策などによる市債発行額の増により公債費の増加が見込まれ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、行財政プラン２０２０（令和２～６年度）による行財政改革の推進によって健全財政を維持するように努めていく。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153670</xdr:rowOff>
    </xdr:to>
    <xdr:cxnSp macro="">
      <xdr:nvCxnSpPr>
        <xdr:cNvPr id="371" name="直線コネクタ 370"/>
        <xdr:cNvCxnSpPr/>
      </xdr:nvCxnSpPr>
      <xdr:spPr>
        <a:xfrm>
          <a:off x="3987800" y="13271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69850</xdr:rowOff>
    </xdr:to>
    <xdr:cxnSp macro="">
      <xdr:nvCxnSpPr>
        <xdr:cNvPr id="374" name="直線コネクタ 373"/>
        <xdr:cNvCxnSpPr/>
      </xdr:nvCxnSpPr>
      <xdr:spPr>
        <a:xfrm>
          <a:off x="3098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7" name="直線コネクタ 376"/>
        <xdr:cNvCxnSpPr/>
      </xdr:nvCxnSpPr>
      <xdr:spPr>
        <a:xfrm flipV="1">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46989</xdr:rowOff>
    </xdr:to>
    <xdr:cxnSp macro="">
      <xdr:nvCxnSpPr>
        <xdr:cNvPr id="380" name="直線コネクタ 379"/>
        <xdr:cNvCxnSpPr/>
      </xdr:nvCxnSpPr>
      <xdr:spPr>
        <a:xfrm>
          <a:off x="1320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0" name="楕円 389"/>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1" name="公債費該当値テキスト"/>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2" name="楕円 391"/>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3" name="テキスト ボックス 39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5" name="テキスト ボックス 394"/>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7" name="テキスト ボックス 396"/>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9" name="テキスト ボックス 398"/>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公債費以外の経常収支比率は、昨年度より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ポイント上昇しているものの、類似団体内平均値より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ポイント下回っている。数値が悪化した主な要因は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及び繰出金の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と経常一般財源の減少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である。今後も人員配置の適正化など、行財政改革の更なる推進により、経費削減や合理化に努める。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130810</xdr:rowOff>
    </xdr:from>
    <xdr:to>
      <xdr:col>82</xdr:col>
      <xdr:colOff>107950</xdr:colOff>
      <xdr:row>75</xdr:row>
      <xdr:rowOff>39370</xdr:rowOff>
    </xdr:to>
    <xdr:cxnSp macro="">
      <xdr:nvCxnSpPr>
        <xdr:cNvPr id="432" name="直線コネクタ 431"/>
        <xdr:cNvCxnSpPr/>
      </xdr:nvCxnSpPr>
      <xdr:spPr>
        <a:xfrm>
          <a:off x="15671800" y="126466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123190</xdr:rowOff>
    </xdr:from>
    <xdr:to>
      <xdr:col>78</xdr:col>
      <xdr:colOff>69850</xdr:colOff>
      <xdr:row>73</xdr:row>
      <xdr:rowOff>130810</xdr:rowOff>
    </xdr:to>
    <xdr:cxnSp macro="">
      <xdr:nvCxnSpPr>
        <xdr:cNvPr id="435" name="直線コネクタ 434"/>
        <xdr:cNvCxnSpPr/>
      </xdr:nvCxnSpPr>
      <xdr:spPr>
        <a:xfrm>
          <a:off x="14782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123190</xdr:rowOff>
    </xdr:from>
    <xdr:to>
      <xdr:col>73</xdr:col>
      <xdr:colOff>180975</xdr:colOff>
      <xdr:row>75</xdr:row>
      <xdr:rowOff>24130</xdr:rowOff>
    </xdr:to>
    <xdr:cxnSp macro="">
      <xdr:nvCxnSpPr>
        <xdr:cNvPr id="438" name="直線コネクタ 437"/>
        <xdr:cNvCxnSpPr/>
      </xdr:nvCxnSpPr>
      <xdr:spPr>
        <a:xfrm flipV="1">
          <a:off x="13893800" y="126390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69850</xdr:rowOff>
    </xdr:to>
    <xdr:cxnSp macro="">
      <xdr:nvCxnSpPr>
        <xdr:cNvPr id="441" name="直線コネクタ 440"/>
        <xdr:cNvCxnSpPr/>
      </xdr:nvCxnSpPr>
      <xdr:spPr>
        <a:xfrm flipV="1">
          <a:off x="13004800" y="12882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160020</xdr:rowOff>
    </xdr:from>
    <xdr:to>
      <xdr:col>82</xdr:col>
      <xdr:colOff>158750</xdr:colOff>
      <xdr:row>75</xdr:row>
      <xdr:rowOff>90170</xdr:rowOff>
    </xdr:to>
    <xdr:sp macro="" textlink="">
      <xdr:nvSpPr>
        <xdr:cNvPr id="451" name="楕円 450"/>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5097</xdr:rowOff>
    </xdr:from>
    <xdr:ext cx="762000" cy="259045"/>
    <xdr:sp macro="" textlink="">
      <xdr:nvSpPr>
        <xdr:cNvPr id="452" name="公債費以外該当値テキスト"/>
        <xdr:cNvSpPr txBox="1"/>
      </xdr:nvSpPr>
      <xdr:spPr>
        <a:xfrm>
          <a:off x="16598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80010</xdr:rowOff>
    </xdr:from>
    <xdr:to>
      <xdr:col>78</xdr:col>
      <xdr:colOff>120650</xdr:colOff>
      <xdr:row>74</xdr:row>
      <xdr:rowOff>10160</xdr:rowOff>
    </xdr:to>
    <xdr:sp macro="" textlink="">
      <xdr:nvSpPr>
        <xdr:cNvPr id="453" name="楕円 452"/>
        <xdr:cNvSpPr/>
      </xdr:nvSpPr>
      <xdr:spPr>
        <a:xfrm>
          <a:off x="15621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20337</xdr:rowOff>
    </xdr:from>
    <xdr:ext cx="736600" cy="259045"/>
    <xdr:sp macro="" textlink="">
      <xdr:nvSpPr>
        <xdr:cNvPr id="454" name="テキスト ボックス 453"/>
        <xdr:cNvSpPr txBox="1"/>
      </xdr:nvSpPr>
      <xdr:spPr>
        <a:xfrm>
          <a:off x="15290800" y="123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72390</xdr:rowOff>
    </xdr:from>
    <xdr:to>
      <xdr:col>74</xdr:col>
      <xdr:colOff>31750</xdr:colOff>
      <xdr:row>74</xdr:row>
      <xdr:rowOff>2540</xdr:rowOff>
    </xdr:to>
    <xdr:sp macro="" textlink="">
      <xdr:nvSpPr>
        <xdr:cNvPr id="455" name="楕円 454"/>
        <xdr:cNvSpPr/>
      </xdr:nvSpPr>
      <xdr:spPr>
        <a:xfrm>
          <a:off x="14732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12717</xdr:rowOff>
    </xdr:from>
    <xdr:ext cx="762000" cy="259045"/>
    <xdr:sp macro="" textlink="">
      <xdr:nvSpPr>
        <xdr:cNvPr id="456" name="テキスト ボックス 455"/>
        <xdr:cNvSpPr txBox="1"/>
      </xdr:nvSpPr>
      <xdr:spPr>
        <a:xfrm>
          <a:off x="14401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7" name="楕円 456"/>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8" name="テキスト ボックス 457"/>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9" name="楕円 458"/>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60" name="テキスト ボックス 459"/>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115113</xdr:rowOff>
    </xdr:from>
    <xdr:to>
      <xdr:col>29</xdr:col>
      <xdr:colOff>127000</xdr:colOff>
      <xdr:row>17</xdr:row>
      <xdr:rowOff>154546</xdr:rowOff>
    </xdr:to>
    <xdr:cxnSp macro="">
      <xdr:nvCxnSpPr>
        <xdr:cNvPr id="50" name="直線コネクタ 49"/>
        <xdr:cNvCxnSpPr/>
      </xdr:nvCxnSpPr>
      <xdr:spPr bwMode="auto">
        <a:xfrm flipV="1">
          <a:off x="5003800" y="3077388"/>
          <a:ext cx="647700" cy="3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149403</xdr:rowOff>
    </xdr:from>
    <xdr:to>
      <xdr:col>26</xdr:col>
      <xdr:colOff>50800</xdr:colOff>
      <xdr:row>17</xdr:row>
      <xdr:rowOff>154546</xdr:rowOff>
    </xdr:to>
    <xdr:cxnSp macro="">
      <xdr:nvCxnSpPr>
        <xdr:cNvPr id="53" name="直線コネクタ 52"/>
        <xdr:cNvCxnSpPr/>
      </xdr:nvCxnSpPr>
      <xdr:spPr bwMode="auto">
        <a:xfrm>
          <a:off x="4305300" y="3111678"/>
          <a:ext cx="6985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149403</xdr:rowOff>
    </xdr:from>
    <xdr:to>
      <xdr:col>22</xdr:col>
      <xdr:colOff>114300</xdr:colOff>
      <xdr:row>17</xdr:row>
      <xdr:rowOff>159080</xdr:rowOff>
    </xdr:to>
    <xdr:cxnSp macro="">
      <xdr:nvCxnSpPr>
        <xdr:cNvPr id="56" name="直線コネクタ 55"/>
        <xdr:cNvCxnSpPr/>
      </xdr:nvCxnSpPr>
      <xdr:spPr bwMode="auto">
        <a:xfrm flipV="1">
          <a:off x="3606800" y="3111678"/>
          <a:ext cx="6985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159080</xdr:rowOff>
    </xdr:from>
    <xdr:to>
      <xdr:col>18</xdr:col>
      <xdr:colOff>177800</xdr:colOff>
      <xdr:row>18</xdr:row>
      <xdr:rowOff>61468</xdr:rowOff>
    </xdr:to>
    <xdr:cxnSp macro="">
      <xdr:nvCxnSpPr>
        <xdr:cNvPr id="59" name="直線コネクタ 58"/>
        <xdr:cNvCxnSpPr/>
      </xdr:nvCxnSpPr>
      <xdr:spPr bwMode="auto">
        <a:xfrm flipV="1">
          <a:off x="2908300" y="3121355"/>
          <a:ext cx="698500" cy="73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64313</xdr:rowOff>
    </xdr:from>
    <xdr:to>
      <xdr:col>29</xdr:col>
      <xdr:colOff>177800</xdr:colOff>
      <xdr:row>17</xdr:row>
      <xdr:rowOff>165913</xdr:rowOff>
    </xdr:to>
    <xdr:sp macro="" textlink="">
      <xdr:nvSpPr>
        <xdr:cNvPr id="69" name="楕円 68"/>
        <xdr:cNvSpPr/>
      </xdr:nvSpPr>
      <xdr:spPr bwMode="auto">
        <a:xfrm>
          <a:off x="56007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36390</xdr:rowOff>
    </xdr:from>
    <xdr:ext cx="762000" cy="259045"/>
    <xdr:sp macro="" textlink="">
      <xdr:nvSpPr>
        <xdr:cNvPr id="70" name="人口1人当たり決算額の推移該当値テキスト130"/>
        <xdr:cNvSpPr txBox="1"/>
      </xdr:nvSpPr>
      <xdr:spPr>
        <a:xfrm>
          <a:off x="5740400" y="299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103746</xdr:rowOff>
    </xdr:from>
    <xdr:to>
      <xdr:col>26</xdr:col>
      <xdr:colOff>101600</xdr:colOff>
      <xdr:row>18</xdr:row>
      <xdr:rowOff>33896</xdr:rowOff>
    </xdr:to>
    <xdr:sp macro="" textlink="">
      <xdr:nvSpPr>
        <xdr:cNvPr id="71" name="楕円 70"/>
        <xdr:cNvSpPr/>
      </xdr:nvSpPr>
      <xdr:spPr bwMode="auto">
        <a:xfrm>
          <a:off x="4953000" y="3066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18673</xdr:rowOff>
    </xdr:from>
    <xdr:ext cx="736600" cy="259045"/>
    <xdr:sp macro="" textlink="">
      <xdr:nvSpPr>
        <xdr:cNvPr id="72" name="テキスト ボックス 71"/>
        <xdr:cNvSpPr txBox="1"/>
      </xdr:nvSpPr>
      <xdr:spPr>
        <a:xfrm>
          <a:off x="4622800" y="3152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98603</xdr:rowOff>
    </xdr:from>
    <xdr:to>
      <xdr:col>22</xdr:col>
      <xdr:colOff>165100</xdr:colOff>
      <xdr:row>18</xdr:row>
      <xdr:rowOff>28753</xdr:rowOff>
    </xdr:to>
    <xdr:sp macro="" textlink="">
      <xdr:nvSpPr>
        <xdr:cNvPr id="73" name="楕円 72"/>
        <xdr:cNvSpPr/>
      </xdr:nvSpPr>
      <xdr:spPr bwMode="auto">
        <a:xfrm>
          <a:off x="4254500" y="30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13530</xdr:rowOff>
    </xdr:from>
    <xdr:ext cx="762000" cy="259045"/>
    <xdr:sp macro="" textlink="">
      <xdr:nvSpPr>
        <xdr:cNvPr id="74" name="テキスト ボックス 73"/>
        <xdr:cNvSpPr txBox="1"/>
      </xdr:nvSpPr>
      <xdr:spPr>
        <a:xfrm>
          <a:off x="3924300" y="314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108280</xdr:rowOff>
    </xdr:from>
    <xdr:to>
      <xdr:col>19</xdr:col>
      <xdr:colOff>38100</xdr:colOff>
      <xdr:row>18</xdr:row>
      <xdr:rowOff>38430</xdr:rowOff>
    </xdr:to>
    <xdr:sp macro="" textlink="">
      <xdr:nvSpPr>
        <xdr:cNvPr id="75" name="楕円 74"/>
        <xdr:cNvSpPr/>
      </xdr:nvSpPr>
      <xdr:spPr bwMode="auto">
        <a:xfrm>
          <a:off x="3556000" y="307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23207</xdr:rowOff>
    </xdr:from>
    <xdr:ext cx="762000" cy="259045"/>
    <xdr:sp macro="" textlink="">
      <xdr:nvSpPr>
        <xdr:cNvPr id="76" name="テキスト ボックス 75"/>
        <xdr:cNvSpPr txBox="1"/>
      </xdr:nvSpPr>
      <xdr:spPr>
        <a:xfrm>
          <a:off x="3225800" y="315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10668</xdr:rowOff>
    </xdr:from>
    <xdr:to>
      <xdr:col>15</xdr:col>
      <xdr:colOff>101600</xdr:colOff>
      <xdr:row>18</xdr:row>
      <xdr:rowOff>112268</xdr:rowOff>
    </xdr:to>
    <xdr:sp macro="" textlink="">
      <xdr:nvSpPr>
        <xdr:cNvPr id="77" name="楕円 76"/>
        <xdr:cNvSpPr/>
      </xdr:nvSpPr>
      <xdr:spPr bwMode="auto">
        <a:xfrm>
          <a:off x="2857500" y="314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97045</xdr:rowOff>
    </xdr:from>
    <xdr:ext cx="762000" cy="259045"/>
    <xdr:sp macro="" textlink="">
      <xdr:nvSpPr>
        <xdr:cNvPr id="78" name="テキスト ボックス 77"/>
        <xdr:cNvSpPr txBox="1"/>
      </xdr:nvSpPr>
      <xdr:spPr>
        <a:xfrm>
          <a:off x="2527300" y="323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294374</xdr:rowOff>
    </xdr:from>
    <xdr:to>
      <xdr:col>29</xdr:col>
      <xdr:colOff>127000</xdr:colOff>
      <xdr:row>36</xdr:row>
      <xdr:rowOff>927</xdr:rowOff>
    </xdr:to>
    <xdr:cxnSp macro="">
      <xdr:nvCxnSpPr>
        <xdr:cNvPr id="111" name="直線コネクタ 110"/>
        <xdr:cNvCxnSpPr/>
      </xdr:nvCxnSpPr>
      <xdr:spPr bwMode="auto">
        <a:xfrm flipV="1">
          <a:off x="5003800" y="6904724"/>
          <a:ext cx="647700" cy="4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927</xdr:rowOff>
    </xdr:from>
    <xdr:to>
      <xdr:col>26</xdr:col>
      <xdr:colOff>50800</xdr:colOff>
      <xdr:row>36</xdr:row>
      <xdr:rowOff>18529</xdr:rowOff>
    </xdr:to>
    <xdr:cxnSp macro="">
      <xdr:nvCxnSpPr>
        <xdr:cNvPr id="114" name="直線コネクタ 113"/>
        <xdr:cNvCxnSpPr/>
      </xdr:nvCxnSpPr>
      <xdr:spPr bwMode="auto">
        <a:xfrm flipV="1">
          <a:off x="4305300" y="6954177"/>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18529</xdr:rowOff>
    </xdr:from>
    <xdr:to>
      <xdr:col>22</xdr:col>
      <xdr:colOff>114300</xdr:colOff>
      <xdr:row>36</xdr:row>
      <xdr:rowOff>69279</xdr:rowOff>
    </xdr:to>
    <xdr:cxnSp macro="">
      <xdr:nvCxnSpPr>
        <xdr:cNvPr id="117" name="直線コネクタ 116"/>
        <xdr:cNvCxnSpPr/>
      </xdr:nvCxnSpPr>
      <xdr:spPr bwMode="auto">
        <a:xfrm flipV="1">
          <a:off x="3606800" y="6971779"/>
          <a:ext cx="698500" cy="50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275133</xdr:rowOff>
    </xdr:from>
    <xdr:to>
      <xdr:col>18</xdr:col>
      <xdr:colOff>177800</xdr:colOff>
      <xdr:row>36</xdr:row>
      <xdr:rowOff>69279</xdr:rowOff>
    </xdr:to>
    <xdr:cxnSp macro="">
      <xdr:nvCxnSpPr>
        <xdr:cNvPr id="120" name="直線コネクタ 119"/>
        <xdr:cNvCxnSpPr/>
      </xdr:nvCxnSpPr>
      <xdr:spPr bwMode="auto">
        <a:xfrm>
          <a:off x="2908300" y="6885483"/>
          <a:ext cx="698500" cy="137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243574</xdr:rowOff>
    </xdr:from>
    <xdr:to>
      <xdr:col>29</xdr:col>
      <xdr:colOff>177800</xdr:colOff>
      <xdr:row>36</xdr:row>
      <xdr:rowOff>2274</xdr:rowOff>
    </xdr:to>
    <xdr:sp macro="" textlink="">
      <xdr:nvSpPr>
        <xdr:cNvPr id="130" name="楕円 129"/>
        <xdr:cNvSpPr/>
      </xdr:nvSpPr>
      <xdr:spPr bwMode="auto">
        <a:xfrm>
          <a:off x="5600700" y="68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215651</xdr:rowOff>
    </xdr:from>
    <xdr:ext cx="762000" cy="259045"/>
    <xdr:sp macro="" textlink="">
      <xdr:nvSpPr>
        <xdr:cNvPr id="131" name="人口1人当たり決算額の推移該当値テキスト445"/>
        <xdr:cNvSpPr txBox="1"/>
      </xdr:nvSpPr>
      <xdr:spPr>
        <a:xfrm>
          <a:off x="5740400" y="682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293027</xdr:rowOff>
    </xdr:from>
    <xdr:to>
      <xdr:col>26</xdr:col>
      <xdr:colOff>101600</xdr:colOff>
      <xdr:row>36</xdr:row>
      <xdr:rowOff>51727</xdr:rowOff>
    </xdr:to>
    <xdr:sp macro="" textlink="">
      <xdr:nvSpPr>
        <xdr:cNvPr id="132" name="楕円 131"/>
        <xdr:cNvSpPr/>
      </xdr:nvSpPr>
      <xdr:spPr bwMode="auto">
        <a:xfrm>
          <a:off x="4953000" y="690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36504</xdr:rowOff>
    </xdr:from>
    <xdr:ext cx="736600" cy="259045"/>
    <xdr:sp macro="" textlink="">
      <xdr:nvSpPr>
        <xdr:cNvPr id="133" name="テキスト ボックス 132"/>
        <xdr:cNvSpPr txBox="1"/>
      </xdr:nvSpPr>
      <xdr:spPr>
        <a:xfrm>
          <a:off x="4622800" y="6989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310629</xdr:rowOff>
    </xdr:from>
    <xdr:to>
      <xdr:col>22</xdr:col>
      <xdr:colOff>165100</xdr:colOff>
      <xdr:row>36</xdr:row>
      <xdr:rowOff>69329</xdr:rowOff>
    </xdr:to>
    <xdr:sp macro="" textlink="">
      <xdr:nvSpPr>
        <xdr:cNvPr id="134" name="楕円 133"/>
        <xdr:cNvSpPr/>
      </xdr:nvSpPr>
      <xdr:spPr bwMode="auto">
        <a:xfrm>
          <a:off x="4254500" y="692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54106</xdr:rowOff>
    </xdr:from>
    <xdr:ext cx="762000" cy="259045"/>
    <xdr:sp macro="" textlink="">
      <xdr:nvSpPr>
        <xdr:cNvPr id="135" name="テキスト ボックス 134"/>
        <xdr:cNvSpPr txBox="1"/>
      </xdr:nvSpPr>
      <xdr:spPr>
        <a:xfrm>
          <a:off x="3924300" y="700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18479</xdr:rowOff>
    </xdr:from>
    <xdr:to>
      <xdr:col>19</xdr:col>
      <xdr:colOff>38100</xdr:colOff>
      <xdr:row>36</xdr:row>
      <xdr:rowOff>120079</xdr:rowOff>
    </xdr:to>
    <xdr:sp macro="" textlink="">
      <xdr:nvSpPr>
        <xdr:cNvPr id="136" name="楕円 135"/>
        <xdr:cNvSpPr/>
      </xdr:nvSpPr>
      <xdr:spPr bwMode="auto">
        <a:xfrm>
          <a:off x="3556000" y="697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104856</xdr:rowOff>
    </xdr:from>
    <xdr:ext cx="762000" cy="259045"/>
    <xdr:sp macro="" textlink="">
      <xdr:nvSpPr>
        <xdr:cNvPr id="137" name="テキスト ボックス 136"/>
        <xdr:cNvSpPr txBox="1"/>
      </xdr:nvSpPr>
      <xdr:spPr>
        <a:xfrm>
          <a:off x="3225800" y="705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224333</xdr:rowOff>
    </xdr:from>
    <xdr:to>
      <xdr:col>15</xdr:col>
      <xdr:colOff>101600</xdr:colOff>
      <xdr:row>35</xdr:row>
      <xdr:rowOff>325933</xdr:rowOff>
    </xdr:to>
    <xdr:sp macro="" textlink="">
      <xdr:nvSpPr>
        <xdr:cNvPr id="138" name="楕円 137"/>
        <xdr:cNvSpPr/>
      </xdr:nvSpPr>
      <xdr:spPr bwMode="auto">
        <a:xfrm>
          <a:off x="2857500" y="6834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310710</xdr:rowOff>
    </xdr:from>
    <xdr:ext cx="762000" cy="259045"/>
    <xdr:sp macro="" textlink="">
      <xdr:nvSpPr>
        <xdr:cNvPr id="139" name="テキスト ボックス 138"/>
        <xdr:cNvSpPr txBox="1"/>
      </xdr:nvSpPr>
      <xdr:spPr>
        <a:xfrm>
          <a:off x="2527300" y="692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117831</xdr:rowOff>
    </xdr:from>
    <xdr:to>
      <xdr:col>24</xdr:col>
      <xdr:colOff>63500</xdr:colOff>
      <xdr:row>36</xdr:row>
      <xdr:rowOff>168389</xdr:rowOff>
    </xdr:to>
    <xdr:cxnSp macro="">
      <xdr:nvCxnSpPr>
        <xdr:cNvPr id="61" name="直線コネクタ 60"/>
        <xdr:cNvCxnSpPr/>
      </xdr:nvCxnSpPr>
      <xdr:spPr>
        <a:xfrm>
          <a:off x="3797300" y="6290031"/>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117831</xdr:rowOff>
    </xdr:from>
    <xdr:to>
      <xdr:col>19</xdr:col>
      <xdr:colOff>177800</xdr:colOff>
      <xdr:row>36</xdr:row>
      <xdr:rowOff>137109</xdr:rowOff>
    </xdr:to>
    <xdr:cxnSp macro="">
      <xdr:nvCxnSpPr>
        <xdr:cNvPr id="64" name="直線コネクタ 63"/>
        <xdr:cNvCxnSpPr/>
      </xdr:nvCxnSpPr>
      <xdr:spPr>
        <a:xfrm flipV="1">
          <a:off x="2908300" y="6290031"/>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120764</xdr:rowOff>
    </xdr:from>
    <xdr:to>
      <xdr:col>15</xdr:col>
      <xdr:colOff>50800</xdr:colOff>
      <xdr:row>36</xdr:row>
      <xdr:rowOff>137109</xdr:rowOff>
    </xdr:to>
    <xdr:cxnSp macro="">
      <xdr:nvCxnSpPr>
        <xdr:cNvPr id="67" name="直線コネクタ 66"/>
        <xdr:cNvCxnSpPr/>
      </xdr:nvCxnSpPr>
      <xdr:spPr>
        <a:xfrm>
          <a:off x="2019300" y="6292964"/>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120764</xdr:rowOff>
    </xdr:from>
    <xdr:to>
      <xdr:col>10</xdr:col>
      <xdr:colOff>114300</xdr:colOff>
      <xdr:row>37</xdr:row>
      <xdr:rowOff>93218</xdr:rowOff>
    </xdr:to>
    <xdr:cxnSp macro="">
      <xdr:nvCxnSpPr>
        <xdr:cNvPr id="70" name="直線コネクタ 69"/>
        <xdr:cNvCxnSpPr/>
      </xdr:nvCxnSpPr>
      <xdr:spPr>
        <a:xfrm flipV="1">
          <a:off x="1130300" y="6292964"/>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117589</xdr:rowOff>
    </xdr:from>
    <xdr:to>
      <xdr:col>24</xdr:col>
      <xdr:colOff>114300</xdr:colOff>
      <xdr:row>37</xdr:row>
      <xdr:rowOff>47739</xdr:rowOff>
    </xdr:to>
    <xdr:sp macro="" textlink="">
      <xdr:nvSpPr>
        <xdr:cNvPr id="80" name="楕円 79"/>
        <xdr:cNvSpPr/>
      </xdr:nvSpPr>
      <xdr:spPr>
        <a:xfrm>
          <a:off x="4584700" y="62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96016</xdr:rowOff>
    </xdr:from>
    <xdr:ext cx="534377" cy="259045"/>
    <xdr:sp macro="" textlink="">
      <xdr:nvSpPr>
        <xdr:cNvPr id="81" name="人件費該当値テキスト"/>
        <xdr:cNvSpPr txBox="1"/>
      </xdr:nvSpPr>
      <xdr:spPr>
        <a:xfrm>
          <a:off x="4686300" y="62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67031</xdr:rowOff>
    </xdr:from>
    <xdr:to>
      <xdr:col>20</xdr:col>
      <xdr:colOff>38100</xdr:colOff>
      <xdr:row>36</xdr:row>
      <xdr:rowOff>168631</xdr:rowOff>
    </xdr:to>
    <xdr:sp macro="" textlink="">
      <xdr:nvSpPr>
        <xdr:cNvPr id="82" name="楕円 81"/>
        <xdr:cNvSpPr/>
      </xdr:nvSpPr>
      <xdr:spPr>
        <a:xfrm>
          <a:off x="3746500" y="62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159758</xdr:rowOff>
    </xdr:from>
    <xdr:ext cx="534377" cy="259045"/>
    <xdr:sp macro="" textlink="">
      <xdr:nvSpPr>
        <xdr:cNvPr id="83" name="テキスト ボックス 82"/>
        <xdr:cNvSpPr txBox="1"/>
      </xdr:nvSpPr>
      <xdr:spPr>
        <a:xfrm>
          <a:off x="3530111" y="63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86309</xdr:rowOff>
    </xdr:from>
    <xdr:to>
      <xdr:col>15</xdr:col>
      <xdr:colOff>101600</xdr:colOff>
      <xdr:row>37</xdr:row>
      <xdr:rowOff>16459</xdr:rowOff>
    </xdr:to>
    <xdr:sp macro="" textlink="">
      <xdr:nvSpPr>
        <xdr:cNvPr id="84" name="楕円 83"/>
        <xdr:cNvSpPr/>
      </xdr:nvSpPr>
      <xdr:spPr>
        <a:xfrm>
          <a:off x="2857500" y="62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7586</xdr:rowOff>
    </xdr:from>
    <xdr:ext cx="534377" cy="259045"/>
    <xdr:sp macro="" textlink="">
      <xdr:nvSpPr>
        <xdr:cNvPr id="85" name="テキスト ボックス 84"/>
        <xdr:cNvSpPr txBox="1"/>
      </xdr:nvSpPr>
      <xdr:spPr>
        <a:xfrm>
          <a:off x="2641111" y="63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69964</xdr:rowOff>
    </xdr:from>
    <xdr:to>
      <xdr:col>10</xdr:col>
      <xdr:colOff>165100</xdr:colOff>
      <xdr:row>37</xdr:row>
      <xdr:rowOff>114</xdr:rowOff>
    </xdr:to>
    <xdr:sp macro="" textlink="">
      <xdr:nvSpPr>
        <xdr:cNvPr id="86" name="楕円 85"/>
        <xdr:cNvSpPr/>
      </xdr:nvSpPr>
      <xdr:spPr>
        <a:xfrm>
          <a:off x="1968500" y="62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162691</xdr:rowOff>
    </xdr:from>
    <xdr:ext cx="534377" cy="259045"/>
    <xdr:sp macro="" textlink="">
      <xdr:nvSpPr>
        <xdr:cNvPr id="87" name="テキスト ボックス 86"/>
        <xdr:cNvSpPr txBox="1"/>
      </xdr:nvSpPr>
      <xdr:spPr>
        <a:xfrm>
          <a:off x="1752111" y="63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42418</xdr:rowOff>
    </xdr:from>
    <xdr:to>
      <xdr:col>6</xdr:col>
      <xdr:colOff>38100</xdr:colOff>
      <xdr:row>37</xdr:row>
      <xdr:rowOff>144018</xdr:rowOff>
    </xdr:to>
    <xdr:sp macro="" textlink="">
      <xdr:nvSpPr>
        <xdr:cNvPr id="88" name="楕円 87"/>
        <xdr:cNvSpPr/>
      </xdr:nvSpPr>
      <xdr:spPr>
        <a:xfrm>
          <a:off x="1079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135145</xdr:rowOff>
    </xdr:from>
    <xdr:ext cx="534377" cy="259045"/>
    <xdr:sp macro="" textlink="">
      <xdr:nvSpPr>
        <xdr:cNvPr id="89" name="テキスト ボックス 88"/>
        <xdr:cNvSpPr txBox="1"/>
      </xdr:nvSpPr>
      <xdr:spPr>
        <a:xfrm>
          <a:off x="863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40781</xdr:rowOff>
    </xdr:from>
    <xdr:to>
      <xdr:col>24</xdr:col>
      <xdr:colOff>63500</xdr:colOff>
      <xdr:row>57</xdr:row>
      <xdr:rowOff>89016</xdr:rowOff>
    </xdr:to>
    <xdr:cxnSp macro="">
      <xdr:nvCxnSpPr>
        <xdr:cNvPr id="121" name="直線コネクタ 120"/>
        <xdr:cNvCxnSpPr/>
      </xdr:nvCxnSpPr>
      <xdr:spPr>
        <a:xfrm>
          <a:off x="3797300" y="9641981"/>
          <a:ext cx="838200" cy="2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40781</xdr:rowOff>
    </xdr:from>
    <xdr:to>
      <xdr:col>19</xdr:col>
      <xdr:colOff>177800</xdr:colOff>
      <xdr:row>56</xdr:row>
      <xdr:rowOff>150934</xdr:rowOff>
    </xdr:to>
    <xdr:cxnSp macro="">
      <xdr:nvCxnSpPr>
        <xdr:cNvPr id="124" name="直線コネクタ 123"/>
        <xdr:cNvCxnSpPr/>
      </xdr:nvCxnSpPr>
      <xdr:spPr>
        <a:xfrm flipV="1">
          <a:off x="2908300" y="9641981"/>
          <a:ext cx="889000" cy="1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150934</xdr:rowOff>
    </xdr:from>
    <xdr:to>
      <xdr:col>15</xdr:col>
      <xdr:colOff>50800</xdr:colOff>
      <xdr:row>57</xdr:row>
      <xdr:rowOff>18444</xdr:rowOff>
    </xdr:to>
    <xdr:cxnSp macro="">
      <xdr:nvCxnSpPr>
        <xdr:cNvPr id="127" name="直線コネクタ 126"/>
        <xdr:cNvCxnSpPr/>
      </xdr:nvCxnSpPr>
      <xdr:spPr>
        <a:xfrm flipV="1">
          <a:off x="2019300" y="9752134"/>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20012</xdr:rowOff>
    </xdr:from>
    <xdr:to>
      <xdr:col>10</xdr:col>
      <xdr:colOff>114300</xdr:colOff>
      <xdr:row>57</xdr:row>
      <xdr:rowOff>18444</xdr:rowOff>
    </xdr:to>
    <xdr:cxnSp macro="">
      <xdr:nvCxnSpPr>
        <xdr:cNvPr id="130" name="直線コネクタ 129"/>
        <xdr:cNvCxnSpPr/>
      </xdr:nvCxnSpPr>
      <xdr:spPr>
        <a:xfrm>
          <a:off x="1130300" y="9621212"/>
          <a:ext cx="889000" cy="16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38216</xdr:rowOff>
    </xdr:from>
    <xdr:to>
      <xdr:col>24</xdr:col>
      <xdr:colOff>114300</xdr:colOff>
      <xdr:row>57</xdr:row>
      <xdr:rowOff>139816</xdr:rowOff>
    </xdr:to>
    <xdr:sp macro="" textlink="">
      <xdr:nvSpPr>
        <xdr:cNvPr id="140" name="楕円 139"/>
        <xdr:cNvSpPr/>
      </xdr:nvSpPr>
      <xdr:spPr>
        <a:xfrm>
          <a:off x="4584700" y="98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16643</xdr:rowOff>
    </xdr:from>
    <xdr:ext cx="534377" cy="259045"/>
    <xdr:sp macro="" textlink="">
      <xdr:nvSpPr>
        <xdr:cNvPr id="141" name="物件費該当値テキスト"/>
        <xdr:cNvSpPr txBox="1"/>
      </xdr:nvSpPr>
      <xdr:spPr>
        <a:xfrm>
          <a:off x="4686300" y="97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161431</xdr:rowOff>
    </xdr:from>
    <xdr:to>
      <xdr:col>20</xdr:col>
      <xdr:colOff>38100</xdr:colOff>
      <xdr:row>56</xdr:row>
      <xdr:rowOff>91581</xdr:rowOff>
    </xdr:to>
    <xdr:sp macro="" textlink="">
      <xdr:nvSpPr>
        <xdr:cNvPr id="142" name="楕円 141"/>
        <xdr:cNvSpPr/>
      </xdr:nvSpPr>
      <xdr:spPr>
        <a:xfrm>
          <a:off x="3746500" y="95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82708</xdr:rowOff>
    </xdr:from>
    <xdr:ext cx="534377" cy="259045"/>
    <xdr:sp macro="" textlink="">
      <xdr:nvSpPr>
        <xdr:cNvPr id="143" name="テキスト ボックス 142"/>
        <xdr:cNvSpPr txBox="1"/>
      </xdr:nvSpPr>
      <xdr:spPr>
        <a:xfrm>
          <a:off x="3530111" y="96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100134</xdr:rowOff>
    </xdr:from>
    <xdr:to>
      <xdr:col>15</xdr:col>
      <xdr:colOff>101600</xdr:colOff>
      <xdr:row>57</xdr:row>
      <xdr:rowOff>30284</xdr:rowOff>
    </xdr:to>
    <xdr:sp macro="" textlink="">
      <xdr:nvSpPr>
        <xdr:cNvPr id="144" name="楕円 143"/>
        <xdr:cNvSpPr/>
      </xdr:nvSpPr>
      <xdr:spPr>
        <a:xfrm>
          <a:off x="2857500" y="97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21411</xdr:rowOff>
    </xdr:from>
    <xdr:ext cx="534377" cy="259045"/>
    <xdr:sp macro="" textlink="">
      <xdr:nvSpPr>
        <xdr:cNvPr id="145" name="テキスト ボックス 144"/>
        <xdr:cNvSpPr txBox="1"/>
      </xdr:nvSpPr>
      <xdr:spPr>
        <a:xfrm>
          <a:off x="2641111" y="97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139094</xdr:rowOff>
    </xdr:from>
    <xdr:to>
      <xdr:col>10</xdr:col>
      <xdr:colOff>165100</xdr:colOff>
      <xdr:row>57</xdr:row>
      <xdr:rowOff>69244</xdr:rowOff>
    </xdr:to>
    <xdr:sp macro="" textlink="">
      <xdr:nvSpPr>
        <xdr:cNvPr id="146" name="楕円 145"/>
        <xdr:cNvSpPr/>
      </xdr:nvSpPr>
      <xdr:spPr>
        <a:xfrm>
          <a:off x="1968500" y="97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60371</xdr:rowOff>
    </xdr:from>
    <xdr:ext cx="534377" cy="259045"/>
    <xdr:sp macro="" textlink="">
      <xdr:nvSpPr>
        <xdr:cNvPr id="147" name="テキスト ボックス 146"/>
        <xdr:cNvSpPr txBox="1"/>
      </xdr:nvSpPr>
      <xdr:spPr>
        <a:xfrm>
          <a:off x="1752111" y="983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140662</xdr:rowOff>
    </xdr:from>
    <xdr:to>
      <xdr:col>6</xdr:col>
      <xdr:colOff>38100</xdr:colOff>
      <xdr:row>56</xdr:row>
      <xdr:rowOff>70812</xdr:rowOff>
    </xdr:to>
    <xdr:sp macro="" textlink="">
      <xdr:nvSpPr>
        <xdr:cNvPr id="148" name="楕円 147"/>
        <xdr:cNvSpPr/>
      </xdr:nvSpPr>
      <xdr:spPr>
        <a:xfrm>
          <a:off x="1079500" y="95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87339</xdr:rowOff>
    </xdr:from>
    <xdr:ext cx="534377" cy="259045"/>
    <xdr:sp macro="" textlink="">
      <xdr:nvSpPr>
        <xdr:cNvPr id="149" name="テキスト ボックス 148"/>
        <xdr:cNvSpPr txBox="1"/>
      </xdr:nvSpPr>
      <xdr:spPr>
        <a:xfrm>
          <a:off x="863111" y="9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116291</xdr:rowOff>
    </xdr:from>
    <xdr:to>
      <xdr:col>24</xdr:col>
      <xdr:colOff>63500</xdr:colOff>
      <xdr:row>73</xdr:row>
      <xdr:rowOff>130191</xdr:rowOff>
    </xdr:to>
    <xdr:cxnSp macro="">
      <xdr:nvCxnSpPr>
        <xdr:cNvPr id="176" name="直線コネクタ 175"/>
        <xdr:cNvCxnSpPr/>
      </xdr:nvCxnSpPr>
      <xdr:spPr>
        <a:xfrm flipV="1">
          <a:off x="3797300" y="12632141"/>
          <a:ext cx="8382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130191</xdr:rowOff>
    </xdr:from>
    <xdr:to>
      <xdr:col>19</xdr:col>
      <xdr:colOff>177800</xdr:colOff>
      <xdr:row>73</xdr:row>
      <xdr:rowOff>168412</xdr:rowOff>
    </xdr:to>
    <xdr:cxnSp macro="">
      <xdr:nvCxnSpPr>
        <xdr:cNvPr id="179" name="直線コネクタ 178"/>
        <xdr:cNvCxnSpPr/>
      </xdr:nvCxnSpPr>
      <xdr:spPr>
        <a:xfrm flipV="1">
          <a:off x="2908300" y="12646041"/>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168412</xdr:rowOff>
    </xdr:from>
    <xdr:to>
      <xdr:col>15</xdr:col>
      <xdr:colOff>50800</xdr:colOff>
      <xdr:row>74</xdr:row>
      <xdr:rowOff>2266</xdr:rowOff>
    </xdr:to>
    <xdr:cxnSp macro="">
      <xdr:nvCxnSpPr>
        <xdr:cNvPr id="182" name="直線コネクタ 181"/>
        <xdr:cNvCxnSpPr/>
      </xdr:nvCxnSpPr>
      <xdr:spPr>
        <a:xfrm flipV="1">
          <a:off x="2019300" y="12684262"/>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2266</xdr:rowOff>
    </xdr:from>
    <xdr:to>
      <xdr:col>10</xdr:col>
      <xdr:colOff>114300</xdr:colOff>
      <xdr:row>76</xdr:row>
      <xdr:rowOff>3088</xdr:rowOff>
    </xdr:to>
    <xdr:cxnSp macro="">
      <xdr:nvCxnSpPr>
        <xdr:cNvPr id="185" name="直線コネクタ 184"/>
        <xdr:cNvCxnSpPr/>
      </xdr:nvCxnSpPr>
      <xdr:spPr>
        <a:xfrm flipV="1">
          <a:off x="1130300" y="12689566"/>
          <a:ext cx="889000" cy="34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65491</xdr:rowOff>
    </xdr:from>
    <xdr:to>
      <xdr:col>24</xdr:col>
      <xdr:colOff>114300</xdr:colOff>
      <xdr:row>73</xdr:row>
      <xdr:rowOff>167091</xdr:rowOff>
    </xdr:to>
    <xdr:sp macro="" textlink="">
      <xdr:nvSpPr>
        <xdr:cNvPr id="195" name="楕円 194"/>
        <xdr:cNvSpPr/>
      </xdr:nvSpPr>
      <xdr:spPr>
        <a:xfrm>
          <a:off x="4584700" y="125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88368</xdr:rowOff>
    </xdr:from>
    <xdr:ext cx="469744" cy="259045"/>
    <xdr:sp macro="" textlink="">
      <xdr:nvSpPr>
        <xdr:cNvPr id="196" name="維持補修費該当値テキスト"/>
        <xdr:cNvSpPr txBox="1"/>
      </xdr:nvSpPr>
      <xdr:spPr>
        <a:xfrm>
          <a:off x="4686300" y="1243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79391</xdr:rowOff>
    </xdr:from>
    <xdr:to>
      <xdr:col>20</xdr:col>
      <xdr:colOff>38100</xdr:colOff>
      <xdr:row>74</xdr:row>
      <xdr:rowOff>9541</xdr:rowOff>
    </xdr:to>
    <xdr:sp macro="" textlink="">
      <xdr:nvSpPr>
        <xdr:cNvPr id="197" name="楕円 196"/>
        <xdr:cNvSpPr/>
      </xdr:nvSpPr>
      <xdr:spPr>
        <a:xfrm>
          <a:off x="3746500" y="1259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26068</xdr:rowOff>
    </xdr:from>
    <xdr:ext cx="469744" cy="259045"/>
    <xdr:sp macro="" textlink="">
      <xdr:nvSpPr>
        <xdr:cNvPr id="198" name="テキスト ボックス 197"/>
        <xdr:cNvSpPr txBox="1"/>
      </xdr:nvSpPr>
      <xdr:spPr>
        <a:xfrm>
          <a:off x="3562428" y="123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117612</xdr:rowOff>
    </xdr:from>
    <xdr:to>
      <xdr:col>15</xdr:col>
      <xdr:colOff>101600</xdr:colOff>
      <xdr:row>74</xdr:row>
      <xdr:rowOff>47762</xdr:rowOff>
    </xdr:to>
    <xdr:sp macro="" textlink="">
      <xdr:nvSpPr>
        <xdr:cNvPr id="199" name="楕円 198"/>
        <xdr:cNvSpPr/>
      </xdr:nvSpPr>
      <xdr:spPr>
        <a:xfrm>
          <a:off x="2857500" y="1263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64289</xdr:rowOff>
    </xdr:from>
    <xdr:ext cx="469744" cy="259045"/>
    <xdr:sp macro="" textlink="">
      <xdr:nvSpPr>
        <xdr:cNvPr id="200" name="テキスト ボックス 199"/>
        <xdr:cNvSpPr txBox="1"/>
      </xdr:nvSpPr>
      <xdr:spPr>
        <a:xfrm>
          <a:off x="2673428" y="1240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122916</xdr:rowOff>
    </xdr:from>
    <xdr:to>
      <xdr:col>10</xdr:col>
      <xdr:colOff>165100</xdr:colOff>
      <xdr:row>74</xdr:row>
      <xdr:rowOff>53066</xdr:rowOff>
    </xdr:to>
    <xdr:sp macro="" textlink="">
      <xdr:nvSpPr>
        <xdr:cNvPr id="201" name="楕円 200"/>
        <xdr:cNvSpPr/>
      </xdr:nvSpPr>
      <xdr:spPr>
        <a:xfrm>
          <a:off x="1968500" y="126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69593</xdr:rowOff>
    </xdr:from>
    <xdr:ext cx="469744" cy="259045"/>
    <xdr:sp macro="" textlink="">
      <xdr:nvSpPr>
        <xdr:cNvPr id="202" name="テキスト ボックス 201"/>
        <xdr:cNvSpPr txBox="1"/>
      </xdr:nvSpPr>
      <xdr:spPr>
        <a:xfrm>
          <a:off x="1784428" y="1241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123739</xdr:rowOff>
    </xdr:from>
    <xdr:to>
      <xdr:col>6</xdr:col>
      <xdr:colOff>38100</xdr:colOff>
      <xdr:row>76</xdr:row>
      <xdr:rowOff>53888</xdr:rowOff>
    </xdr:to>
    <xdr:sp macro="" textlink="">
      <xdr:nvSpPr>
        <xdr:cNvPr id="203" name="楕円 202"/>
        <xdr:cNvSpPr/>
      </xdr:nvSpPr>
      <xdr:spPr>
        <a:xfrm>
          <a:off x="1079500" y="129824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70416</xdr:rowOff>
    </xdr:from>
    <xdr:ext cx="469744" cy="259045"/>
    <xdr:sp macro="" textlink="">
      <xdr:nvSpPr>
        <xdr:cNvPr id="204" name="テキスト ボックス 203"/>
        <xdr:cNvSpPr txBox="1"/>
      </xdr:nvSpPr>
      <xdr:spPr>
        <a:xfrm>
          <a:off x="895428" y="127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153057</xdr:rowOff>
    </xdr:from>
    <xdr:to>
      <xdr:col>24</xdr:col>
      <xdr:colOff>63500</xdr:colOff>
      <xdr:row>97</xdr:row>
      <xdr:rowOff>96931</xdr:rowOff>
    </xdr:to>
    <xdr:cxnSp macro="">
      <xdr:nvCxnSpPr>
        <xdr:cNvPr id="236" name="直線コネクタ 235"/>
        <xdr:cNvCxnSpPr/>
      </xdr:nvCxnSpPr>
      <xdr:spPr>
        <a:xfrm flipV="1">
          <a:off x="3797300" y="16612257"/>
          <a:ext cx="838200" cy="1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100893</xdr:rowOff>
    </xdr:from>
    <xdr:to>
      <xdr:col>19</xdr:col>
      <xdr:colOff>177800</xdr:colOff>
      <xdr:row>97</xdr:row>
      <xdr:rowOff>96931</xdr:rowOff>
    </xdr:to>
    <xdr:cxnSp macro="">
      <xdr:nvCxnSpPr>
        <xdr:cNvPr id="239" name="直線コネクタ 238"/>
        <xdr:cNvCxnSpPr/>
      </xdr:nvCxnSpPr>
      <xdr:spPr>
        <a:xfrm>
          <a:off x="2908300" y="16560093"/>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100893</xdr:rowOff>
    </xdr:from>
    <xdr:to>
      <xdr:col>15</xdr:col>
      <xdr:colOff>50800</xdr:colOff>
      <xdr:row>98</xdr:row>
      <xdr:rowOff>26129</xdr:rowOff>
    </xdr:to>
    <xdr:cxnSp macro="">
      <xdr:nvCxnSpPr>
        <xdr:cNvPr id="242" name="直線コネクタ 241"/>
        <xdr:cNvCxnSpPr/>
      </xdr:nvCxnSpPr>
      <xdr:spPr>
        <a:xfrm flipV="1">
          <a:off x="2019300" y="16560093"/>
          <a:ext cx="889000" cy="2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26129</xdr:rowOff>
    </xdr:from>
    <xdr:to>
      <xdr:col>10</xdr:col>
      <xdr:colOff>114300</xdr:colOff>
      <xdr:row>98</xdr:row>
      <xdr:rowOff>77205</xdr:rowOff>
    </xdr:to>
    <xdr:cxnSp macro="">
      <xdr:nvCxnSpPr>
        <xdr:cNvPr id="245" name="直線コネクタ 244"/>
        <xdr:cNvCxnSpPr/>
      </xdr:nvCxnSpPr>
      <xdr:spPr>
        <a:xfrm flipV="1">
          <a:off x="1130300" y="16828229"/>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102257</xdr:rowOff>
    </xdr:from>
    <xdr:to>
      <xdr:col>24</xdr:col>
      <xdr:colOff>114300</xdr:colOff>
      <xdr:row>97</xdr:row>
      <xdr:rowOff>32407</xdr:rowOff>
    </xdr:to>
    <xdr:sp macro="" textlink="">
      <xdr:nvSpPr>
        <xdr:cNvPr id="255" name="楕円 254"/>
        <xdr:cNvSpPr/>
      </xdr:nvSpPr>
      <xdr:spPr>
        <a:xfrm>
          <a:off x="4584700" y="165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80684</xdr:rowOff>
    </xdr:from>
    <xdr:ext cx="599010" cy="259045"/>
    <xdr:sp macro="" textlink="">
      <xdr:nvSpPr>
        <xdr:cNvPr id="256" name="扶助費該当値テキスト"/>
        <xdr:cNvSpPr txBox="1"/>
      </xdr:nvSpPr>
      <xdr:spPr>
        <a:xfrm>
          <a:off x="4686300" y="1653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46131</xdr:rowOff>
    </xdr:from>
    <xdr:to>
      <xdr:col>20</xdr:col>
      <xdr:colOff>38100</xdr:colOff>
      <xdr:row>97</xdr:row>
      <xdr:rowOff>147731</xdr:rowOff>
    </xdr:to>
    <xdr:sp macro="" textlink="">
      <xdr:nvSpPr>
        <xdr:cNvPr id="257" name="楕円 256"/>
        <xdr:cNvSpPr/>
      </xdr:nvSpPr>
      <xdr:spPr>
        <a:xfrm>
          <a:off x="3746500" y="166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138858</xdr:rowOff>
    </xdr:from>
    <xdr:ext cx="599010" cy="259045"/>
    <xdr:sp macro="" textlink="">
      <xdr:nvSpPr>
        <xdr:cNvPr id="258" name="テキスト ボックス 257"/>
        <xdr:cNvSpPr txBox="1"/>
      </xdr:nvSpPr>
      <xdr:spPr>
        <a:xfrm>
          <a:off x="3497795" y="1676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50093</xdr:rowOff>
    </xdr:from>
    <xdr:to>
      <xdr:col>15</xdr:col>
      <xdr:colOff>101600</xdr:colOff>
      <xdr:row>96</xdr:row>
      <xdr:rowOff>151693</xdr:rowOff>
    </xdr:to>
    <xdr:sp macro="" textlink="">
      <xdr:nvSpPr>
        <xdr:cNvPr id="259" name="楕円 258"/>
        <xdr:cNvSpPr/>
      </xdr:nvSpPr>
      <xdr:spPr>
        <a:xfrm>
          <a:off x="2857500" y="165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142820</xdr:rowOff>
    </xdr:from>
    <xdr:ext cx="599010" cy="259045"/>
    <xdr:sp macro="" textlink="">
      <xdr:nvSpPr>
        <xdr:cNvPr id="260" name="テキスト ボックス 259"/>
        <xdr:cNvSpPr txBox="1"/>
      </xdr:nvSpPr>
      <xdr:spPr>
        <a:xfrm>
          <a:off x="2608795" y="1660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146779</xdr:rowOff>
    </xdr:from>
    <xdr:to>
      <xdr:col>10</xdr:col>
      <xdr:colOff>165100</xdr:colOff>
      <xdr:row>98</xdr:row>
      <xdr:rowOff>76929</xdr:rowOff>
    </xdr:to>
    <xdr:sp macro="" textlink="">
      <xdr:nvSpPr>
        <xdr:cNvPr id="261" name="楕円 260"/>
        <xdr:cNvSpPr/>
      </xdr:nvSpPr>
      <xdr:spPr>
        <a:xfrm>
          <a:off x="1968500" y="167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68056</xdr:rowOff>
    </xdr:from>
    <xdr:ext cx="599010" cy="259045"/>
    <xdr:sp macro="" textlink="">
      <xdr:nvSpPr>
        <xdr:cNvPr id="262" name="テキスト ボックス 261"/>
        <xdr:cNvSpPr txBox="1"/>
      </xdr:nvSpPr>
      <xdr:spPr>
        <a:xfrm>
          <a:off x="1719795" y="1687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26405</xdr:rowOff>
    </xdr:from>
    <xdr:to>
      <xdr:col>6</xdr:col>
      <xdr:colOff>38100</xdr:colOff>
      <xdr:row>98</xdr:row>
      <xdr:rowOff>128005</xdr:rowOff>
    </xdr:to>
    <xdr:sp macro="" textlink="">
      <xdr:nvSpPr>
        <xdr:cNvPr id="263" name="楕円 262"/>
        <xdr:cNvSpPr/>
      </xdr:nvSpPr>
      <xdr:spPr>
        <a:xfrm>
          <a:off x="1079500" y="168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119132</xdr:rowOff>
    </xdr:from>
    <xdr:ext cx="599010" cy="259045"/>
    <xdr:sp macro="" textlink="">
      <xdr:nvSpPr>
        <xdr:cNvPr id="264" name="テキスト ボックス 263"/>
        <xdr:cNvSpPr txBox="1"/>
      </xdr:nvSpPr>
      <xdr:spPr>
        <a:xfrm>
          <a:off x="830795" y="169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86382</xdr:rowOff>
    </xdr:from>
    <xdr:to>
      <xdr:col>55</xdr:col>
      <xdr:colOff>0</xdr:colOff>
      <xdr:row>36</xdr:row>
      <xdr:rowOff>98225</xdr:rowOff>
    </xdr:to>
    <xdr:cxnSp macro="">
      <xdr:nvCxnSpPr>
        <xdr:cNvPr id="295" name="直線コネクタ 294"/>
        <xdr:cNvCxnSpPr/>
      </xdr:nvCxnSpPr>
      <xdr:spPr>
        <a:xfrm flipV="1">
          <a:off x="9639300" y="6258582"/>
          <a:ext cx="8382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98225</xdr:rowOff>
    </xdr:from>
    <xdr:to>
      <xdr:col>50</xdr:col>
      <xdr:colOff>114300</xdr:colOff>
      <xdr:row>36</xdr:row>
      <xdr:rowOff>140440</xdr:rowOff>
    </xdr:to>
    <xdr:cxnSp macro="">
      <xdr:nvCxnSpPr>
        <xdr:cNvPr id="298" name="直線コネクタ 297"/>
        <xdr:cNvCxnSpPr/>
      </xdr:nvCxnSpPr>
      <xdr:spPr>
        <a:xfrm flipV="1">
          <a:off x="8750300" y="6270425"/>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27174</xdr:rowOff>
    </xdr:from>
    <xdr:to>
      <xdr:col>45</xdr:col>
      <xdr:colOff>177800</xdr:colOff>
      <xdr:row>36</xdr:row>
      <xdr:rowOff>140440</xdr:rowOff>
    </xdr:to>
    <xdr:cxnSp macro="">
      <xdr:nvCxnSpPr>
        <xdr:cNvPr id="301" name="直線コネクタ 300"/>
        <xdr:cNvCxnSpPr/>
      </xdr:nvCxnSpPr>
      <xdr:spPr>
        <a:xfrm>
          <a:off x="7861300" y="5170674"/>
          <a:ext cx="889000" cy="114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27174</xdr:rowOff>
    </xdr:from>
    <xdr:to>
      <xdr:col>41</xdr:col>
      <xdr:colOff>50800</xdr:colOff>
      <xdr:row>36</xdr:row>
      <xdr:rowOff>41086</xdr:rowOff>
    </xdr:to>
    <xdr:cxnSp macro="">
      <xdr:nvCxnSpPr>
        <xdr:cNvPr id="304" name="直線コネクタ 303"/>
        <xdr:cNvCxnSpPr/>
      </xdr:nvCxnSpPr>
      <xdr:spPr>
        <a:xfrm flipV="1">
          <a:off x="6972300" y="5170674"/>
          <a:ext cx="889000" cy="104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35582</xdr:rowOff>
    </xdr:from>
    <xdr:to>
      <xdr:col>55</xdr:col>
      <xdr:colOff>50800</xdr:colOff>
      <xdr:row>36</xdr:row>
      <xdr:rowOff>137182</xdr:rowOff>
    </xdr:to>
    <xdr:sp macro="" textlink="">
      <xdr:nvSpPr>
        <xdr:cNvPr id="314" name="楕円 313"/>
        <xdr:cNvSpPr/>
      </xdr:nvSpPr>
      <xdr:spPr>
        <a:xfrm>
          <a:off x="10426700" y="62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58459</xdr:rowOff>
    </xdr:from>
    <xdr:ext cx="534377" cy="259045"/>
    <xdr:sp macro="" textlink="">
      <xdr:nvSpPr>
        <xdr:cNvPr id="315" name="補助費等該当値テキスト"/>
        <xdr:cNvSpPr txBox="1"/>
      </xdr:nvSpPr>
      <xdr:spPr>
        <a:xfrm>
          <a:off x="10528300" y="60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47425</xdr:rowOff>
    </xdr:from>
    <xdr:to>
      <xdr:col>50</xdr:col>
      <xdr:colOff>165100</xdr:colOff>
      <xdr:row>36</xdr:row>
      <xdr:rowOff>149025</xdr:rowOff>
    </xdr:to>
    <xdr:sp macro="" textlink="">
      <xdr:nvSpPr>
        <xdr:cNvPr id="316" name="楕円 315"/>
        <xdr:cNvSpPr/>
      </xdr:nvSpPr>
      <xdr:spPr>
        <a:xfrm>
          <a:off x="9588500" y="62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165552</xdr:rowOff>
    </xdr:from>
    <xdr:ext cx="534377" cy="259045"/>
    <xdr:sp macro="" textlink="">
      <xdr:nvSpPr>
        <xdr:cNvPr id="317" name="テキスト ボックス 316"/>
        <xdr:cNvSpPr txBox="1"/>
      </xdr:nvSpPr>
      <xdr:spPr>
        <a:xfrm>
          <a:off x="9372111" y="599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89640</xdr:rowOff>
    </xdr:from>
    <xdr:to>
      <xdr:col>46</xdr:col>
      <xdr:colOff>38100</xdr:colOff>
      <xdr:row>37</xdr:row>
      <xdr:rowOff>19790</xdr:rowOff>
    </xdr:to>
    <xdr:sp macro="" textlink="">
      <xdr:nvSpPr>
        <xdr:cNvPr id="318" name="楕円 317"/>
        <xdr:cNvSpPr/>
      </xdr:nvSpPr>
      <xdr:spPr>
        <a:xfrm>
          <a:off x="8699500" y="6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36317</xdr:rowOff>
    </xdr:from>
    <xdr:ext cx="534377" cy="259045"/>
    <xdr:sp macro="" textlink="">
      <xdr:nvSpPr>
        <xdr:cNvPr id="319" name="テキスト ボックス 318"/>
        <xdr:cNvSpPr txBox="1"/>
      </xdr:nvSpPr>
      <xdr:spPr>
        <a:xfrm>
          <a:off x="8483111" y="60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147824</xdr:rowOff>
    </xdr:from>
    <xdr:to>
      <xdr:col>41</xdr:col>
      <xdr:colOff>101600</xdr:colOff>
      <xdr:row>30</xdr:row>
      <xdr:rowOff>77974</xdr:rowOff>
    </xdr:to>
    <xdr:sp macro="" textlink="">
      <xdr:nvSpPr>
        <xdr:cNvPr id="320" name="楕円 319"/>
        <xdr:cNvSpPr/>
      </xdr:nvSpPr>
      <xdr:spPr>
        <a:xfrm>
          <a:off x="7810500" y="51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94501</xdr:rowOff>
    </xdr:from>
    <xdr:ext cx="599010" cy="259045"/>
    <xdr:sp macro="" textlink="">
      <xdr:nvSpPr>
        <xdr:cNvPr id="321" name="テキスト ボックス 320"/>
        <xdr:cNvSpPr txBox="1"/>
      </xdr:nvSpPr>
      <xdr:spPr>
        <a:xfrm>
          <a:off x="7561795" y="48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161736</xdr:rowOff>
    </xdr:from>
    <xdr:to>
      <xdr:col>36</xdr:col>
      <xdr:colOff>165100</xdr:colOff>
      <xdr:row>36</xdr:row>
      <xdr:rowOff>91886</xdr:rowOff>
    </xdr:to>
    <xdr:sp macro="" textlink="">
      <xdr:nvSpPr>
        <xdr:cNvPr id="322" name="楕円 321"/>
        <xdr:cNvSpPr/>
      </xdr:nvSpPr>
      <xdr:spPr>
        <a:xfrm>
          <a:off x="6921500" y="6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108413</xdr:rowOff>
    </xdr:from>
    <xdr:ext cx="534377" cy="259045"/>
    <xdr:sp macro="" textlink="">
      <xdr:nvSpPr>
        <xdr:cNvPr id="323" name="テキスト ボックス 322"/>
        <xdr:cNvSpPr txBox="1"/>
      </xdr:nvSpPr>
      <xdr:spPr>
        <a:xfrm>
          <a:off x="6705111" y="593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75921</xdr:rowOff>
    </xdr:from>
    <xdr:to>
      <xdr:col>55</xdr:col>
      <xdr:colOff>0</xdr:colOff>
      <xdr:row>57</xdr:row>
      <xdr:rowOff>48636</xdr:rowOff>
    </xdr:to>
    <xdr:cxnSp macro="">
      <xdr:nvCxnSpPr>
        <xdr:cNvPr id="355" name="直線コネクタ 354"/>
        <xdr:cNvCxnSpPr/>
      </xdr:nvCxnSpPr>
      <xdr:spPr>
        <a:xfrm flipV="1">
          <a:off x="9639300" y="9162771"/>
          <a:ext cx="838200" cy="65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48636</xdr:rowOff>
    </xdr:from>
    <xdr:to>
      <xdr:col>50</xdr:col>
      <xdr:colOff>114300</xdr:colOff>
      <xdr:row>57</xdr:row>
      <xdr:rowOff>157907</xdr:rowOff>
    </xdr:to>
    <xdr:cxnSp macro="">
      <xdr:nvCxnSpPr>
        <xdr:cNvPr id="358" name="直線コネクタ 357"/>
        <xdr:cNvCxnSpPr/>
      </xdr:nvCxnSpPr>
      <xdr:spPr>
        <a:xfrm flipV="1">
          <a:off x="8750300" y="9821286"/>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87694</xdr:rowOff>
    </xdr:from>
    <xdr:to>
      <xdr:col>45</xdr:col>
      <xdr:colOff>177800</xdr:colOff>
      <xdr:row>57</xdr:row>
      <xdr:rowOff>157907</xdr:rowOff>
    </xdr:to>
    <xdr:cxnSp macro="">
      <xdr:nvCxnSpPr>
        <xdr:cNvPr id="361" name="直線コネクタ 360"/>
        <xdr:cNvCxnSpPr/>
      </xdr:nvCxnSpPr>
      <xdr:spPr>
        <a:xfrm>
          <a:off x="7861300" y="9688894"/>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87694</xdr:rowOff>
    </xdr:from>
    <xdr:to>
      <xdr:col>41</xdr:col>
      <xdr:colOff>50800</xdr:colOff>
      <xdr:row>57</xdr:row>
      <xdr:rowOff>20469</xdr:rowOff>
    </xdr:to>
    <xdr:cxnSp macro="">
      <xdr:nvCxnSpPr>
        <xdr:cNvPr id="364" name="直線コネクタ 363"/>
        <xdr:cNvCxnSpPr/>
      </xdr:nvCxnSpPr>
      <xdr:spPr>
        <a:xfrm flipV="1">
          <a:off x="6972300" y="9688894"/>
          <a:ext cx="889000" cy="10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25121</xdr:rowOff>
    </xdr:from>
    <xdr:to>
      <xdr:col>55</xdr:col>
      <xdr:colOff>50800</xdr:colOff>
      <xdr:row>53</xdr:row>
      <xdr:rowOff>126721</xdr:rowOff>
    </xdr:to>
    <xdr:sp macro="" textlink="">
      <xdr:nvSpPr>
        <xdr:cNvPr id="374" name="楕円 373"/>
        <xdr:cNvSpPr/>
      </xdr:nvSpPr>
      <xdr:spPr>
        <a:xfrm>
          <a:off x="10426700" y="91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47998</xdr:rowOff>
    </xdr:from>
    <xdr:ext cx="534377" cy="259045"/>
    <xdr:sp macro="" textlink="">
      <xdr:nvSpPr>
        <xdr:cNvPr id="375" name="普通建設事業費該当値テキスト"/>
        <xdr:cNvSpPr txBox="1"/>
      </xdr:nvSpPr>
      <xdr:spPr>
        <a:xfrm>
          <a:off x="10528300" y="896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169286</xdr:rowOff>
    </xdr:from>
    <xdr:to>
      <xdr:col>50</xdr:col>
      <xdr:colOff>165100</xdr:colOff>
      <xdr:row>57</xdr:row>
      <xdr:rowOff>99436</xdr:rowOff>
    </xdr:to>
    <xdr:sp macro="" textlink="">
      <xdr:nvSpPr>
        <xdr:cNvPr id="376" name="楕円 375"/>
        <xdr:cNvSpPr/>
      </xdr:nvSpPr>
      <xdr:spPr>
        <a:xfrm>
          <a:off x="9588500" y="97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90563</xdr:rowOff>
    </xdr:from>
    <xdr:ext cx="534377" cy="259045"/>
    <xdr:sp macro="" textlink="">
      <xdr:nvSpPr>
        <xdr:cNvPr id="377" name="テキスト ボックス 376"/>
        <xdr:cNvSpPr txBox="1"/>
      </xdr:nvSpPr>
      <xdr:spPr>
        <a:xfrm>
          <a:off x="9372111" y="98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107107</xdr:rowOff>
    </xdr:from>
    <xdr:to>
      <xdr:col>46</xdr:col>
      <xdr:colOff>38100</xdr:colOff>
      <xdr:row>58</xdr:row>
      <xdr:rowOff>37257</xdr:rowOff>
    </xdr:to>
    <xdr:sp macro="" textlink="">
      <xdr:nvSpPr>
        <xdr:cNvPr id="378" name="楕円 377"/>
        <xdr:cNvSpPr/>
      </xdr:nvSpPr>
      <xdr:spPr>
        <a:xfrm>
          <a:off x="8699500" y="98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28384</xdr:rowOff>
    </xdr:from>
    <xdr:ext cx="534377" cy="259045"/>
    <xdr:sp macro="" textlink="">
      <xdr:nvSpPr>
        <xdr:cNvPr id="379" name="テキスト ボックス 378"/>
        <xdr:cNvSpPr txBox="1"/>
      </xdr:nvSpPr>
      <xdr:spPr>
        <a:xfrm>
          <a:off x="8483111" y="997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36894</xdr:rowOff>
    </xdr:from>
    <xdr:to>
      <xdr:col>41</xdr:col>
      <xdr:colOff>101600</xdr:colOff>
      <xdr:row>56</xdr:row>
      <xdr:rowOff>138494</xdr:rowOff>
    </xdr:to>
    <xdr:sp macro="" textlink="">
      <xdr:nvSpPr>
        <xdr:cNvPr id="380" name="楕円 379"/>
        <xdr:cNvSpPr/>
      </xdr:nvSpPr>
      <xdr:spPr>
        <a:xfrm>
          <a:off x="7810500" y="96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129621</xdr:rowOff>
    </xdr:from>
    <xdr:ext cx="534377" cy="259045"/>
    <xdr:sp macro="" textlink="">
      <xdr:nvSpPr>
        <xdr:cNvPr id="381" name="テキスト ボックス 380"/>
        <xdr:cNvSpPr txBox="1"/>
      </xdr:nvSpPr>
      <xdr:spPr>
        <a:xfrm>
          <a:off x="7594111" y="97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141119</xdr:rowOff>
    </xdr:from>
    <xdr:to>
      <xdr:col>36</xdr:col>
      <xdr:colOff>165100</xdr:colOff>
      <xdr:row>57</xdr:row>
      <xdr:rowOff>71269</xdr:rowOff>
    </xdr:to>
    <xdr:sp macro="" textlink="">
      <xdr:nvSpPr>
        <xdr:cNvPr id="382" name="楕円 381"/>
        <xdr:cNvSpPr/>
      </xdr:nvSpPr>
      <xdr:spPr>
        <a:xfrm>
          <a:off x="6921500" y="97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62396</xdr:rowOff>
    </xdr:from>
    <xdr:ext cx="534377" cy="259045"/>
    <xdr:sp macro="" textlink="">
      <xdr:nvSpPr>
        <xdr:cNvPr id="383" name="テキスト ボックス 382"/>
        <xdr:cNvSpPr txBox="1"/>
      </xdr:nvSpPr>
      <xdr:spPr>
        <a:xfrm>
          <a:off x="6705111" y="983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27091</xdr:rowOff>
    </xdr:from>
    <xdr:to>
      <xdr:col>55</xdr:col>
      <xdr:colOff>0</xdr:colOff>
      <xdr:row>77</xdr:row>
      <xdr:rowOff>124453</xdr:rowOff>
    </xdr:to>
    <xdr:cxnSp macro="">
      <xdr:nvCxnSpPr>
        <xdr:cNvPr id="410" name="直線コネクタ 409"/>
        <xdr:cNvCxnSpPr/>
      </xdr:nvCxnSpPr>
      <xdr:spPr>
        <a:xfrm flipV="1">
          <a:off x="9639300" y="13228741"/>
          <a:ext cx="838200" cy="9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124453</xdr:rowOff>
    </xdr:from>
    <xdr:to>
      <xdr:col>50</xdr:col>
      <xdr:colOff>114300</xdr:colOff>
      <xdr:row>77</xdr:row>
      <xdr:rowOff>149347</xdr:rowOff>
    </xdr:to>
    <xdr:cxnSp macro="">
      <xdr:nvCxnSpPr>
        <xdr:cNvPr id="413" name="直線コネクタ 412"/>
        <xdr:cNvCxnSpPr/>
      </xdr:nvCxnSpPr>
      <xdr:spPr>
        <a:xfrm flipV="1">
          <a:off x="8750300" y="13326103"/>
          <a:ext cx="8890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8279</xdr:rowOff>
    </xdr:from>
    <xdr:to>
      <xdr:col>45</xdr:col>
      <xdr:colOff>177800</xdr:colOff>
      <xdr:row>77</xdr:row>
      <xdr:rowOff>149347</xdr:rowOff>
    </xdr:to>
    <xdr:cxnSp macro="">
      <xdr:nvCxnSpPr>
        <xdr:cNvPr id="416" name="直線コネクタ 415"/>
        <xdr:cNvCxnSpPr/>
      </xdr:nvCxnSpPr>
      <xdr:spPr>
        <a:xfrm>
          <a:off x="7861300" y="13209929"/>
          <a:ext cx="889000" cy="1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8279</xdr:rowOff>
    </xdr:from>
    <xdr:to>
      <xdr:col>41</xdr:col>
      <xdr:colOff>50800</xdr:colOff>
      <xdr:row>78</xdr:row>
      <xdr:rowOff>18016</xdr:rowOff>
    </xdr:to>
    <xdr:cxnSp macro="">
      <xdr:nvCxnSpPr>
        <xdr:cNvPr id="419" name="直線コネクタ 418"/>
        <xdr:cNvCxnSpPr/>
      </xdr:nvCxnSpPr>
      <xdr:spPr>
        <a:xfrm flipV="1">
          <a:off x="6972300" y="13209929"/>
          <a:ext cx="889000" cy="1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147741</xdr:rowOff>
    </xdr:from>
    <xdr:to>
      <xdr:col>55</xdr:col>
      <xdr:colOff>50800</xdr:colOff>
      <xdr:row>77</xdr:row>
      <xdr:rowOff>77891</xdr:rowOff>
    </xdr:to>
    <xdr:sp macro="" textlink="">
      <xdr:nvSpPr>
        <xdr:cNvPr id="429" name="楕円 428"/>
        <xdr:cNvSpPr/>
      </xdr:nvSpPr>
      <xdr:spPr>
        <a:xfrm>
          <a:off x="10426700" y="131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170618</xdr:rowOff>
    </xdr:from>
    <xdr:ext cx="534377" cy="259045"/>
    <xdr:sp macro="" textlink="">
      <xdr:nvSpPr>
        <xdr:cNvPr id="430" name="普通建設事業費 （ うち新規整備　）該当値テキスト"/>
        <xdr:cNvSpPr txBox="1"/>
      </xdr:nvSpPr>
      <xdr:spPr>
        <a:xfrm>
          <a:off x="10528300" y="1302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73653</xdr:rowOff>
    </xdr:from>
    <xdr:to>
      <xdr:col>50</xdr:col>
      <xdr:colOff>165100</xdr:colOff>
      <xdr:row>78</xdr:row>
      <xdr:rowOff>3803</xdr:rowOff>
    </xdr:to>
    <xdr:sp macro="" textlink="">
      <xdr:nvSpPr>
        <xdr:cNvPr id="431" name="楕円 430"/>
        <xdr:cNvSpPr/>
      </xdr:nvSpPr>
      <xdr:spPr>
        <a:xfrm>
          <a:off x="9588500" y="132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166380</xdr:rowOff>
    </xdr:from>
    <xdr:ext cx="469744" cy="259045"/>
    <xdr:sp macro="" textlink="">
      <xdr:nvSpPr>
        <xdr:cNvPr id="432" name="テキスト ボックス 431"/>
        <xdr:cNvSpPr txBox="1"/>
      </xdr:nvSpPr>
      <xdr:spPr>
        <a:xfrm>
          <a:off x="9404428" y="1336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98547</xdr:rowOff>
    </xdr:from>
    <xdr:to>
      <xdr:col>46</xdr:col>
      <xdr:colOff>38100</xdr:colOff>
      <xdr:row>78</xdr:row>
      <xdr:rowOff>28697</xdr:rowOff>
    </xdr:to>
    <xdr:sp macro="" textlink="">
      <xdr:nvSpPr>
        <xdr:cNvPr id="433" name="楕円 432"/>
        <xdr:cNvSpPr/>
      </xdr:nvSpPr>
      <xdr:spPr>
        <a:xfrm>
          <a:off x="86995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19824</xdr:rowOff>
    </xdr:from>
    <xdr:ext cx="469744" cy="259045"/>
    <xdr:sp macro="" textlink="">
      <xdr:nvSpPr>
        <xdr:cNvPr id="434" name="テキスト ボックス 433"/>
        <xdr:cNvSpPr txBox="1"/>
      </xdr:nvSpPr>
      <xdr:spPr>
        <a:xfrm>
          <a:off x="8515428" y="1339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128929</xdr:rowOff>
    </xdr:from>
    <xdr:to>
      <xdr:col>41</xdr:col>
      <xdr:colOff>101600</xdr:colOff>
      <xdr:row>77</xdr:row>
      <xdr:rowOff>59079</xdr:rowOff>
    </xdr:to>
    <xdr:sp macro="" textlink="">
      <xdr:nvSpPr>
        <xdr:cNvPr id="435" name="楕円 434"/>
        <xdr:cNvSpPr/>
      </xdr:nvSpPr>
      <xdr:spPr>
        <a:xfrm>
          <a:off x="7810500" y="131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50206</xdr:rowOff>
    </xdr:from>
    <xdr:ext cx="534377" cy="259045"/>
    <xdr:sp macro="" textlink="">
      <xdr:nvSpPr>
        <xdr:cNvPr id="436" name="テキスト ボックス 435"/>
        <xdr:cNvSpPr txBox="1"/>
      </xdr:nvSpPr>
      <xdr:spPr>
        <a:xfrm>
          <a:off x="7594111" y="132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138666</xdr:rowOff>
    </xdr:from>
    <xdr:to>
      <xdr:col>36</xdr:col>
      <xdr:colOff>165100</xdr:colOff>
      <xdr:row>78</xdr:row>
      <xdr:rowOff>68816</xdr:rowOff>
    </xdr:to>
    <xdr:sp macro="" textlink="">
      <xdr:nvSpPr>
        <xdr:cNvPr id="437" name="楕円 436"/>
        <xdr:cNvSpPr/>
      </xdr:nvSpPr>
      <xdr:spPr>
        <a:xfrm>
          <a:off x="6921500" y="133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59943</xdr:rowOff>
    </xdr:from>
    <xdr:ext cx="469744" cy="259045"/>
    <xdr:sp macro="" textlink="">
      <xdr:nvSpPr>
        <xdr:cNvPr id="438" name="テキスト ボックス 437"/>
        <xdr:cNvSpPr txBox="1"/>
      </xdr:nvSpPr>
      <xdr:spPr>
        <a:xfrm>
          <a:off x="6737428" y="1343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123050</xdr:rowOff>
    </xdr:from>
    <xdr:to>
      <xdr:col>55</xdr:col>
      <xdr:colOff>0</xdr:colOff>
      <xdr:row>95</xdr:row>
      <xdr:rowOff>124861</xdr:rowOff>
    </xdr:to>
    <xdr:cxnSp macro="">
      <xdr:nvCxnSpPr>
        <xdr:cNvPr id="467" name="直線コネクタ 466"/>
        <xdr:cNvCxnSpPr/>
      </xdr:nvCxnSpPr>
      <xdr:spPr>
        <a:xfrm flipV="1">
          <a:off x="9639300" y="15725000"/>
          <a:ext cx="838200" cy="6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124861</xdr:rowOff>
    </xdr:from>
    <xdr:to>
      <xdr:col>50</xdr:col>
      <xdr:colOff>114300</xdr:colOff>
      <xdr:row>96</xdr:row>
      <xdr:rowOff>153512</xdr:rowOff>
    </xdr:to>
    <xdr:cxnSp macro="">
      <xdr:nvCxnSpPr>
        <xdr:cNvPr id="470" name="直線コネクタ 469"/>
        <xdr:cNvCxnSpPr/>
      </xdr:nvCxnSpPr>
      <xdr:spPr>
        <a:xfrm flipV="1">
          <a:off x="8750300" y="16412611"/>
          <a:ext cx="889000" cy="2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70014</xdr:rowOff>
    </xdr:from>
    <xdr:to>
      <xdr:col>45</xdr:col>
      <xdr:colOff>177800</xdr:colOff>
      <xdr:row>96</xdr:row>
      <xdr:rowOff>153512</xdr:rowOff>
    </xdr:to>
    <xdr:cxnSp macro="">
      <xdr:nvCxnSpPr>
        <xdr:cNvPr id="473" name="直線コネクタ 472"/>
        <xdr:cNvCxnSpPr/>
      </xdr:nvCxnSpPr>
      <xdr:spPr>
        <a:xfrm>
          <a:off x="7861300" y="16529214"/>
          <a:ext cx="889000" cy="8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70014</xdr:rowOff>
    </xdr:from>
    <xdr:to>
      <xdr:col>41</xdr:col>
      <xdr:colOff>50800</xdr:colOff>
      <xdr:row>96</xdr:row>
      <xdr:rowOff>80626</xdr:rowOff>
    </xdr:to>
    <xdr:cxnSp macro="">
      <xdr:nvCxnSpPr>
        <xdr:cNvPr id="476" name="直線コネクタ 475"/>
        <xdr:cNvCxnSpPr/>
      </xdr:nvCxnSpPr>
      <xdr:spPr>
        <a:xfrm flipV="1">
          <a:off x="6972300" y="16529214"/>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72250</xdr:rowOff>
    </xdr:from>
    <xdr:to>
      <xdr:col>55</xdr:col>
      <xdr:colOff>50800</xdr:colOff>
      <xdr:row>92</xdr:row>
      <xdr:rowOff>2400</xdr:rowOff>
    </xdr:to>
    <xdr:sp macro="" textlink="">
      <xdr:nvSpPr>
        <xdr:cNvPr id="486" name="楕円 485"/>
        <xdr:cNvSpPr/>
      </xdr:nvSpPr>
      <xdr:spPr>
        <a:xfrm>
          <a:off x="10426700" y="156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25277</xdr:rowOff>
    </xdr:from>
    <xdr:ext cx="534377" cy="259045"/>
    <xdr:sp macro="" textlink="">
      <xdr:nvSpPr>
        <xdr:cNvPr id="487" name="普通建設事業費 （ うち更新整備　）該当値テキスト"/>
        <xdr:cNvSpPr txBox="1"/>
      </xdr:nvSpPr>
      <xdr:spPr>
        <a:xfrm>
          <a:off x="10528300" y="1562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74061</xdr:rowOff>
    </xdr:from>
    <xdr:to>
      <xdr:col>50</xdr:col>
      <xdr:colOff>165100</xdr:colOff>
      <xdr:row>96</xdr:row>
      <xdr:rowOff>4211</xdr:rowOff>
    </xdr:to>
    <xdr:sp macro="" textlink="">
      <xdr:nvSpPr>
        <xdr:cNvPr id="488" name="楕円 487"/>
        <xdr:cNvSpPr/>
      </xdr:nvSpPr>
      <xdr:spPr>
        <a:xfrm>
          <a:off x="9588500" y="163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20738</xdr:rowOff>
    </xdr:from>
    <xdr:ext cx="534377" cy="259045"/>
    <xdr:sp macro="" textlink="">
      <xdr:nvSpPr>
        <xdr:cNvPr id="489" name="テキスト ボックス 488"/>
        <xdr:cNvSpPr txBox="1"/>
      </xdr:nvSpPr>
      <xdr:spPr>
        <a:xfrm>
          <a:off x="9372111" y="161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102712</xdr:rowOff>
    </xdr:from>
    <xdr:to>
      <xdr:col>46</xdr:col>
      <xdr:colOff>38100</xdr:colOff>
      <xdr:row>97</xdr:row>
      <xdr:rowOff>32862</xdr:rowOff>
    </xdr:to>
    <xdr:sp macro="" textlink="">
      <xdr:nvSpPr>
        <xdr:cNvPr id="490" name="楕円 489"/>
        <xdr:cNvSpPr/>
      </xdr:nvSpPr>
      <xdr:spPr>
        <a:xfrm>
          <a:off x="8699500" y="165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23989</xdr:rowOff>
    </xdr:from>
    <xdr:ext cx="534377" cy="259045"/>
    <xdr:sp macro="" textlink="">
      <xdr:nvSpPr>
        <xdr:cNvPr id="491" name="テキスト ボックス 490"/>
        <xdr:cNvSpPr txBox="1"/>
      </xdr:nvSpPr>
      <xdr:spPr>
        <a:xfrm>
          <a:off x="8483111" y="166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19214</xdr:rowOff>
    </xdr:from>
    <xdr:to>
      <xdr:col>41</xdr:col>
      <xdr:colOff>101600</xdr:colOff>
      <xdr:row>96</xdr:row>
      <xdr:rowOff>120814</xdr:rowOff>
    </xdr:to>
    <xdr:sp macro="" textlink="">
      <xdr:nvSpPr>
        <xdr:cNvPr id="492" name="楕円 491"/>
        <xdr:cNvSpPr/>
      </xdr:nvSpPr>
      <xdr:spPr>
        <a:xfrm>
          <a:off x="7810500" y="164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111941</xdr:rowOff>
    </xdr:from>
    <xdr:ext cx="534377" cy="259045"/>
    <xdr:sp macro="" textlink="">
      <xdr:nvSpPr>
        <xdr:cNvPr id="493" name="テキスト ボックス 492"/>
        <xdr:cNvSpPr txBox="1"/>
      </xdr:nvSpPr>
      <xdr:spPr>
        <a:xfrm>
          <a:off x="7594111" y="1657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29826</xdr:rowOff>
    </xdr:from>
    <xdr:to>
      <xdr:col>36</xdr:col>
      <xdr:colOff>165100</xdr:colOff>
      <xdr:row>96</xdr:row>
      <xdr:rowOff>131426</xdr:rowOff>
    </xdr:to>
    <xdr:sp macro="" textlink="">
      <xdr:nvSpPr>
        <xdr:cNvPr id="494" name="楕円 493"/>
        <xdr:cNvSpPr/>
      </xdr:nvSpPr>
      <xdr:spPr>
        <a:xfrm>
          <a:off x="6921500" y="164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122553</xdr:rowOff>
    </xdr:from>
    <xdr:ext cx="534377" cy="259045"/>
    <xdr:sp macro="" textlink="">
      <xdr:nvSpPr>
        <xdr:cNvPr id="495" name="テキスト ボックス 494"/>
        <xdr:cNvSpPr txBox="1"/>
      </xdr:nvSpPr>
      <xdr:spPr>
        <a:xfrm>
          <a:off x="6705111" y="165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36830</xdr:rowOff>
    </xdr:from>
    <xdr:to>
      <xdr:col>85</xdr:col>
      <xdr:colOff>127000</xdr:colOff>
      <xdr:row>39</xdr:row>
      <xdr:rowOff>43841</xdr:rowOff>
    </xdr:to>
    <xdr:cxnSp macro="">
      <xdr:nvCxnSpPr>
        <xdr:cNvPr id="524" name="直線コネクタ 523"/>
        <xdr:cNvCxnSpPr/>
      </xdr:nvCxnSpPr>
      <xdr:spPr>
        <a:xfrm>
          <a:off x="15481300" y="6723380"/>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132842</xdr:rowOff>
    </xdr:from>
    <xdr:to>
      <xdr:col>81</xdr:col>
      <xdr:colOff>50800</xdr:colOff>
      <xdr:row>39</xdr:row>
      <xdr:rowOff>36830</xdr:rowOff>
    </xdr:to>
    <xdr:cxnSp macro="">
      <xdr:nvCxnSpPr>
        <xdr:cNvPr id="527" name="直線コネクタ 526"/>
        <xdr:cNvCxnSpPr/>
      </xdr:nvCxnSpPr>
      <xdr:spPr>
        <a:xfrm>
          <a:off x="14592300" y="647649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148158</xdr:rowOff>
    </xdr:from>
    <xdr:to>
      <xdr:col>76</xdr:col>
      <xdr:colOff>114300</xdr:colOff>
      <xdr:row>37</xdr:row>
      <xdr:rowOff>132842</xdr:rowOff>
    </xdr:to>
    <xdr:cxnSp macro="">
      <xdr:nvCxnSpPr>
        <xdr:cNvPr id="530" name="直線コネクタ 529"/>
        <xdr:cNvCxnSpPr/>
      </xdr:nvCxnSpPr>
      <xdr:spPr>
        <a:xfrm>
          <a:off x="13703300" y="6320358"/>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165760</xdr:rowOff>
    </xdr:from>
    <xdr:to>
      <xdr:col>71</xdr:col>
      <xdr:colOff>177800</xdr:colOff>
      <xdr:row>36</xdr:row>
      <xdr:rowOff>148158</xdr:rowOff>
    </xdr:to>
    <xdr:cxnSp macro="">
      <xdr:nvCxnSpPr>
        <xdr:cNvPr id="533" name="直線コネクタ 532"/>
        <xdr:cNvCxnSpPr/>
      </xdr:nvCxnSpPr>
      <xdr:spPr>
        <a:xfrm>
          <a:off x="12814300" y="5995060"/>
          <a:ext cx="889000" cy="3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164491</xdr:rowOff>
    </xdr:from>
    <xdr:to>
      <xdr:col>85</xdr:col>
      <xdr:colOff>177800</xdr:colOff>
      <xdr:row>39</xdr:row>
      <xdr:rowOff>94641</xdr:rowOff>
    </xdr:to>
    <xdr:sp macro="" textlink="">
      <xdr:nvSpPr>
        <xdr:cNvPr id="543" name="楕円 542"/>
        <xdr:cNvSpPr/>
      </xdr:nvSpPr>
      <xdr:spPr>
        <a:xfrm>
          <a:off x="162687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79418</xdr:rowOff>
    </xdr:from>
    <xdr:ext cx="249299" cy="259045"/>
    <xdr:sp macro="" textlink="">
      <xdr:nvSpPr>
        <xdr:cNvPr id="544" name="災害復旧事業費該当値テキスト"/>
        <xdr:cNvSpPr txBox="1"/>
      </xdr:nvSpPr>
      <xdr:spPr>
        <a:xfrm>
          <a:off x="16370300" y="6594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157480</xdr:rowOff>
    </xdr:from>
    <xdr:to>
      <xdr:col>81</xdr:col>
      <xdr:colOff>101600</xdr:colOff>
      <xdr:row>39</xdr:row>
      <xdr:rowOff>87630</xdr:rowOff>
    </xdr:to>
    <xdr:sp macro="" textlink="">
      <xdr:nvSpPr>
        <xdr:cNvPr id="545" name="楕円 544"/>
        <xdr:cNvSpPr/>
      </xdr:nvSpPr>
      <xdr:spPr>
        <a:xfrm>
          <a:off x="1543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78757</xdr:rowOff>
    </xdr:from>
    <xdr:ext cx="378565" cy="259045"/>
    <xdr:sp macro="" textlink="">
      <xdr:nvSpPr>
        <xdr:cNvPr id="546" name="テキスト ボックス 545"/>
        <xdr:cNvSpPr txBox="1"/>
      </xdr:nvSpPr>
      <xdr:spPr>
        <a:xfrm>
          <a:off x="15292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82042</xdr:rowOff>
    </xdr:from>
    <xdr:to>
      <xdr:col>76</xdr:col>
      <xdr:colOff>165100</xdr:colOff>
      <xdr:row>38</xdr:row>
      <xdr:rowOff>12192</xdr:rowOff>
    </xdr:to>
    <xdr:sp macro="" textlink="">
      <xdr:nvSpPr>
        <xdr:cNvPr id="547" name="楕円 546"/>
        <xdr:cNvSpPr/>
      </xdr:nvSpPr>
      <xdr:spPr>
        <a:xfrm>
          <a:off x="14541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28719</xdr:rowOff>
    </xdr:from>
    <xdr:ext cx="469744" cy="259045"/>
    <xdr:sp macro="" textlink="">
      <xdr:nvSpPr>
        <xdr:cNvPr id="548" name="テキスト ボックス 547"/>
        <xdr:cNvSpPr txBox="1"/>
      </xdr:nvSpPr>
      <xdr:spPr>
        <a:xfrm>
          <a:off x="14357428" y="620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97358</xdr:rowOff>
    </xdr:from>
    <xdr:to>
      <xdr:col>72</xdr:col>
      <xdr:colOff>38100</xdr:colOff>
      <xdr:row>37</xdr:row>
      <xdr:rowOff>27508</xdr:rowOff>
    </xdr:to>
    <xdr:sp macro="" textlink="">
      <xdr:nvSpPr>
        <xdr:cNvPr id="549" name="楕円 548"/>
        <xdr:cNvSpPr/>
      </xdr:nvSpPr>
      <xdr:spPr>
        <a:xfrm>
          <a:off x="13652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44035</xdr:rowOff>
    </xdr:from>
    <xdr:ext cx="469744" cy="259045"/>
    <xdr:sp macro="" textlink="">
      <xdr:nvSpPr>
        <xdr:cNvPr id="550" name="テキスト ボックス 549"/>
        <xdr:cNvSpPr txBox="1"/>
      </xdr:nvSpPr>
      <xdr:spPr>
        <a:xfrm>
          <a:off x="13468428" y="60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114960</xdr:rowOff>
    </xdr:from>
    <xdr:to>
      <xdr:col>67</xdr:col>
      <xdr:colOff>101600</xdr:colOff>
      <xdr:row>35</xdr:row>
      <xdr:rowOff>45110</xdr:rowOff>
    </xdr:to>
    <xdr:sp macro="" textlink="">
      <xdr:nvSpPr>
        <xdr:cNvPr id="551" name="楕円 550"/>
        <xdr:cNvSpPr/>
      </xdr:nvSpPr>
      <xdr:spPr>
        <a:xfrm>
          <a:off x="12763500" y="59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61637</xdr:rowOff>
    </xdr:from>
    <xdr:ext cx="469744" cy="259045"/>
    <xdr:sp macro="" textlink="">
      <xdr:nvSpPr>
        <xdr:cNvPr id="552" name="テキスト ボックス 551"/>
        <xdr:cNvSpPr txBox="1"/>
      </xdr:nvSpPr>
      <xdr:spPr>
        <a:xfrm>
          <a:off x="12579428" y="57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102267</xdr:rowOff>
    </xdr:from>
    <xdr:to>
      <xdr:col>85</xdr:col>
      <xdr:colOff>127000</xdr:colOff>
      <xdr:row>74</xdr:row>
      <xdr:rowOff>150787</xdr:rowOff>
    </xdr:to>
    <xdr:cxnSp macro="">
      <xdr:nvCxnSpPr>
        <xdr:cNvPr id="635" name="直線コネクタ 634"/>
        <xdr:cNvCxnSpPr/>
      </xdr:nvCxnSpPr>
      <xdr:spPr>
        <a:xfrm flipV="1">
          <a:off x="15481300" y="12789567"/>
          <a:ext cx="838200" cy="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150787</xdr:rowOff>
    </xdr:from>
    <xdr:to>
      <xdr:col>81</xdr:col>
      <xdr:colOff>50800</xdr:colOff>
      <xdr:row>75</xdr:row>
      <xdr:rowOff>32772</xdr:rowOff>
    </xdr:to>
    <xdr:cxnSp macro="">
      <xdr:nvCxnSpPr>
        <xdr:cNvPr id="638" name="直線コネクタ 637"/>
        <xdr:cNvCxnSpPr/>
      </xdr:nvCxnSpPr>
      <xdr:spPr>
        <a:xfrm flipV="1">
          <a:off x="14592300" y="12838087"/>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32772</xdr:rowOff>
    </xdr:from>
    <xdr:to>
      <xdr:col>76</xdr:col>
      <xdr:colOff>114300</xdr:colOff>
      <xdr:row>75</xdr:row>
      <xdr:rowOff>72320</xdr:rowOff>
    </xdr:to>
    <xdr:cxnSp macro="">
      <xdr:nvCxnSpPr>
        <xdr:cNvPr id="641" name="直線コネクタ 640"/>
        <xdr:cNvCxnSpPr/>
      </xdr:nvCxnSpPr>
      <xdr:spPr>
        <a:xfrm flipV="1">
          <a:off x="13703300" y="1289152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72320</xdr:rowOff>
    </xdr:from>
    <xdr:to>
      <xdr:col>71</xdr:col>
      <xdr:colOff>177800</xdr:colOff>
      <xdr:row>75</xdr:row>
      <xdr:rowOff>97409</xdr:rowOff>
    </xdr:to>
    <xdr:cxnSp macro="">
      <xdr:nvCxnSpPr>
        <xdr:cNvPr id="644" name="直線コネクタ 643"/>
        <xdr:cNvCxnSpPr/>
      </xdr:nvCxnSpPr>
      <xdr:spPr>
        <a:xfrm flipV="1">
          <a:off x="12814300" y="12931070"/>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51467</xdr:rowOff>
    </xdr:from>
    <xdr:to>
      <xdr:col>85</xdr:col>
      <xdr:colOff>177800</xdr:colOff>
      <xdr:row>74</xdr:row>
      <xdr:rowOff>153067</xdr:rowOff>
    </xdr:to>
    <xdr:sp macro="" textlink="">
      <xdr:nvSpPr>
        <xdr:cNvPr id="654" name="楕円 653"/>
        <xdr:cNvSpPr/>
      </xdr:nvSpPr>
      <xdr:spPr>
        <a:xfrm>
          <a:off x="16268700" y="127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74344</xdr:rowOff>
    </xdr:from>
    <xdr:ext cx="534377" cy="259045"/>
    <xdr:sp macro="" textlink="">
      <xdr:nvSpPr>
        <xdr:cNvPr id="655" name="公債費該当値テキスト"/>
        <xdr:cNvSpPr txBox="1"/>
      </xdr:nvSpPr>
      <xdr:spPr>
        <a:xfrm>
          <a:off x="16370300" y="125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99987</xdr:rowOff>
    </xdr:from>
    <xdr:to>
      <xdr:col>81</xdr:col>
      <xdr:colOff>101600</xdr:colOff>
      <xdr:row>75</xdr:row>
      <xdr:rowOff>30137</xdr:rowOff>
    </xdr:to>
    <xdr:sp macro="" textlink="">
      <xdr:nvSpPr>
        <xdr:cNvPr id="656" name="楕円 655"/>
        <xdr:cNvSpPr/>
      </xdr:nvSpPr>
      <xdr:spPr>
        <a:xfrm>
          <a:off x="15430500" y="127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46664</xdr:rowOff>
    </xdr:from>
    <xdr:ext cx="534377" cy="259045"/>
    <xdr:sp macro="" textlink="">
      <xdr:nvSpPr>
        <xdr:cNvPr id="657" name="テキスト ボックス 656"/>
        <xdr:cNvSpPr txBox="1"/>
      </xdr:nvSpPr>
      <xdr:spPr>
        <a:xfrm>
          <a:off x="15214111" y="125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153422</xdr:rowOff>
    </xdr:from>
    <xdr:to>
      <xdr:col>76</xdr:col>
      <xdr:colOff>165100</xdr:colOff>
      <xdr:row>75</xdr:row>
      <xdr:rowOff>83572</xdr:rowOff>
    </xdr:to>
    <xdr:sp macro="" textlink="">
      <xdr:nvSpPr>
        <xdr:cNvPr id="658" name="楕円 657"/>
        <xdr:cNvSpPr/>
      </xdr:nvSpPr>
      <xdr:spPr>
        <a:xfrm>
          <a:off x="14541500" y="12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100099</xdr:rowOff>
    </xdr:from>
    <xdr:ext cx="534377" cy="259045"/>
    <xdr:sp macro="" textlink="">
      <xdr:nvSpPr>
        <xdr:cNvPr id="659" name="テキスト ボックス 658"/>
        <xdr:cNvSpPr txBox="1"/>
      </xdr:nvSpPr>
      <xdr:spPr>
        <a:xfrm>
          <a:off x="14325111" y="126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21520</xdr:rowOff>
    </xdr:from>
    <xdr:to>
      <xdr:col>72</xdr:col>
      <xdr:colOff>38100</xdr:colOff>
      <xdr:row>75</xdr:row>
      <xdr:rowOff>123120</xdr:rowOff>
    </xdr:to>
    <xdr:sp macro="" textlink="">
      <xdr:nvSpPr>
        <xdr:cNvPr id="660" name="楕円 659"/>
        <xdr:cNvSpPr/>
      </xdr:nvSpPr>
      <xdr:spPr>
        <a:xfrm>
          <a:off x="13652500" y="128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114247</xdr:rowOff>
    </xdr:from>
    <xdr:ext cx="534377" cy="259045"/>
    <xdr:sp macro="" textlink="">
      <xdr:nvSpPr>
        <xdr:cNvPr id="661" name="テキスト ボックス 660"/>
        <xdr:cNvSpPr txBox="1"/>
      </xdr:nvSpPr>
      <xdr:spPr>
        <a:xfrm>
          <a:off x="13436111" y="129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46609</xdr:rowOff>
    </xdr:from>
    <xdr:to>
      <xdr:col>67</xdr:col>
      <xdr:colOff>101600</xdr:colOff>
      <xdr:row>75</xdr:row>
      <xdr:rowOff>148208</xdr:rowOff>
    </xdr:to>
    <xdr:sp macro="" textlink="">
      <xdr:nvSpPr>
        <xdr:cNvPr id="662" name="楕円 661"/>
        <xdr:cNvSpPr/>
      </xdr:nvSpPr>
      <xdr:spPr>
        <a:xfrm>
          <a:off x="12763500" y="12905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139337</xdr:rowOff>
    </xdr:from>
    <xdr:ext cx="534377" cy="259045"/>
    <xdr:sp macro="" textlink="">
      <xdr:nvSpPr>
        <xdr:cNvPr id="663" name="テキスト ボックス 662"/>
        <xdr:cNvSpPr txBox="1"/>
      </xdr:nvSpPr>
      <xdr:spPr>
        <a:xfrm>
          <a:off x="12547111" y="12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25595</xdr:rowOff>
    </xdr:from>
    <xdr:to>
      <xdr:col>85</xdr:col>
      <xdr:colOff>127000</xdr:colOff>
      <xdr:row>95</xdr:row>
      <xdr:rowOff>33826</xdr:rowOff>
    </xdr:to>
    <xdr:cxnSp macro="">
      <xdr:nvCxnSpPr>
        <xdr:cNvPr id="694" name="直線コネクタ 693"/>
        <xdr:cNvCxnSpPr/>
      </xdr:nvCxnSpPr>
      <xdr:spPr>
        <a:xfrm>
          <a:off x="15481300" y="16141895"/>
          <a:ext cx="838200" cy="1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25595</xdr:rowOff>
    </xdr:from>
    <xdr:to>
      <xdr:col>81</xdr:col>
      <xdr:colOff>50800</xdr:colOff>
      <xdr:row>94</xdr:row>
      <xdr:rowOff>109590</xdr:rowOff>
    </xdr:to>
    <xdr:cxnSp macro="">
      <xdr:nvCxnSpPr>
        <xdr:cNvPr id="697" name="直線コネクタ 696"/>
        <xdr:cNvCxnSpPr/>
      </xdr:nvCxnSpPr>
      <xdr:spPr>
        <a:xfrm flipV="1">
          <a:off x="14592300" y="16141895"/>
          <a:ext cx="889000" cy="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109590</xdr:rowOff>
    </xdr:from>
    <xdr:to>
      <xdr:col>76</xdr:col>
      <xdr:colOff>114300</xdr:colOff>
      <xdr:row>97</xdr:row>
      <xdr:rowOff>92968</xdr:rowOff>
    </xdr:to>
    <xdr:cxnSp macro="">
      <xdr:nvCxnSpPr>
        <xdr:cNvPr id="700" name="直線コネクタ 699"/>
        <xdr:cNvCxnSpPr/>
      </xdr:nvCxnSpPr>
      <xdr:spPr>
        <a:xfrm flipV="1">
          <a:off x="13703300" y="16225890"/>
          <a:ext cx="889000" cy="49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92968</xdr:rowOff>
    </xdr:from>
    <xdr:to>
      <xdr:col>71</xdr:col>
      <xdr:colOff>177800</xdr:colOff>
      <xdr:row>97</xdr:row>
      <xdr:rowOff>97997</xdr:rowOff>
    </xdr:to>
    <xdr:cxnSp macro="">
      <xdr:nvCxnSpPr>
        <xdr:cNvPr id="703" name="直線コネクタ 702"/>
        <xdr:cNvCxnSpPr/>
      </xdr:nvCxnSpPr>
      <xdr:spPr>
        <a:xfrm flipV="1">
          <a:off x="12814300" y="1672361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154476</xdr:rowOff>
    </xdr:from>
    <xdr:to>
      <xdr:col>85</xdr:col>
      <xdr:colOff>177800</xdr:colOff>
      <xdr:row>95</xdr:row>
      <xdr:rowOff>84626</xdr:rowOff>
    </xdr:to>
    <xdr:sp macro="" textlink="">
      <xdr:nvSpPr>
        <xdr:cNvPr id="713" name="楕円 712"/>
        <xdr:cNvSpPr/>
      </xdr:nvSpPr>
      <xdr:spPr>
        <a:xfrm>
          <a:off x="16268700" y="162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5903</xdr:rowOff>
    </xdr:from>
    <xdr:ext cx="534377" cy="259045"/>
    <xdr:sp macro="" textlink="">
      <xdr:nvSpPr>
        <xdr:cNvPr id="714" name="積立金該当値テキスト"/>
        <xdr:cNvSpPr txBox="1"/>
      </xdr:nvSpPr>
      <xdr:spPr>
        <a:xfrm>
          <a:off x="16370300" y="161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146245</xdr:rowOff>
    </xdr:from>
    <xdr:to>
      <xdr:col>81</xdr:col>
      <xdr:colOff>101600</xdr:colOff>
      <xdr:row>94</xdr:row>
      <xdr:rowOff>76395</xdr:rowOff>
    </xdr:to>
    <xdr:sp macro="" textlink="">
      <xdr:nvSpPr>
        <xdr:cNvPr id="715" name="楕円 714"/>
        <xdr:cNvSpPr/>
      </xdr:nvSpPr>
      <xdr:spPr>
        <a:xfrm>
          <a:off x="15430500" y="160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92922</xdr:rowOff>
    </xdr:from>
    <xdr:ext cx="534377" cy="259045"/>
    <xdr:sp macro="" textlink="">
      <xdr:nvSpPr>
        <xdr:cNvPr id="716" name="テキスト ボックス 715"/>
        <xdr:cNvSpPr txBox="1"/>
      </xdr:nvSpPr>
      <xdr:spPr>
        <a:xfrm>
          <a:off x="15214111" y="158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58790</xdr:rowOff>
    </xdr:from>
    <xdr:to>
      <xdr:col>76</xdr:col>
      <xdr:colOff>165100</xdr:colOff>
      <xdr:row>94</xdr:row>
      <xdr:rowOff>160390</xdr:rowOff>
    </xdr:to>
    <xdr:sp macro="" textlink="">
      <xdr:nvSpPr>
        <xdr:cNvPr id="717" name="楕円 716"/>
        <xdr:cNvSpPr/>
      </xdr:nvSpPr>
      <xdr:spPr>
        <a:xfrm>
          <a:off x="14541500" y="161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5467</xdr:rowOff>
    </xdr:from>
    <xdr:ext cx="534377" cy="259045"/>
    <xdr:sp macro="" textlink="">
      <xdr:nvSpPr>
        <xdr:cNvPr id="718" name="テキスト ボックス 717"/>
        <xdr:cNvSpPr txBox="1"/>
      </xdr:nvSpPr>
      <xdr:spPr>
        <a:xfrm>
          <a:off x="14325111" y="15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42168</xdr:rowOff>
    </xdr:from>
    <xdr:to>
      <xdr:col>72</xdr:col>
      <xdr:colOff>38100</xdr:colOff>
      <xdr:row>97</xdr:row>
      <xdr:rowOff>143768</xdr:rowOff>
    </xdr:to>
    <xdr:sp macro="" textlink="">
      <xdr:nvSpPr>
        <xdr:cNvPr id="719" name="楕円 718"/>
        <xdr:cNvSpPr/>
      </xdr:nvSpPr>
      <xdr:spPr>
        <a:xfrm>
          <a:off x="13652500" y="16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160295</xdr:rowOff>
    </xdr:from>
    <xdr:ext cx="534377" cy="259045"/>
    <xdr:sp macro="" textlink="">
      <xdr:nvSpPr>
        <xdr:cNvPr id="720" name="テキスト ボックス 719"/>
        <xdr:cNvSpPr txBox="1"/>
      </xdr:nvSpPr>
      <xdr:spPr>
        <a:xfrm>
          <a:off x="13436111" y="1644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47197</xdr:rowOff>
    </xdr:from>
    <xdr:to>
      <xdr:col>67</xdr:col>
      <xdr:colOff>101600</xdr:colOff>
      <xdr:row>97</xdr:row>
      <xdr:rowOff>148797</xdr:rowOff>
    </xdr:to>
    <xdr:sp macro="" textlink="">
      <xdr:nvSpPr>
        <xdr:cNvPr id="721" name="楕円 720"/>
        <xdr:cNvSpPr/>
      </xdr:nvSpPr>
      <xdr:spPr>
        <a:xfrm>
          <a:off x="12763500" y="166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165324</xdr:rowOff>
    </xdr:from>
    <xdr:ext cx="534377" cy="259045"/>
    <xdr:sp macro="" textlink="">
      <xdr:nvSpPr>
        <xdr:cNvPr id="722" name="テキスト ボックス 721"/>
        <xdr:cNvSpPr txBox="1"/>
      </xdr:nvSpPr>
      <xdr:spPr>
        <a:xfrm>
          <a:off x="12547111" y="164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76835</xdr:rowOff>
    </xdr:from>
    <xdr:to>
      <xdr:col>116</xdr:col>
      <xdr:colOff>63500</xdr:colOff>
      <xdr:row>34</xdr:row>
      <xdr:rowOff>107505</xdr:rowOff>
    </xdr:to>
    <xdr:cxnSp macro="">
      <xdr:nvCxnSpPr>
        <xdr:cNvPr id="751" name="直線コネクタ 750"/>
        <xdr:cNvCxnSpPr/>
      </xdr:nvCxnSpPr>
      <xdr:spPr>
        <a:xfrm flipV="1">
          <a:off x="21323300" y="5906135"/>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107505</xdr:rowOff>
    </xdr:from>
    <xdr:to>
      <xdr:col>111</xdr:col>
      <xdr:colOff>177800</xdr:colOff>
      <xdr:row>35</xdr:row>
      <xdr:rowOff>63691</xdr:rowOff>
    </xdr:to>
    <xdr:cxnSp macro="">
      <xdr:nvCxnSpPr>
        <xdr:cNvPr id="754" name="直線コネクタ 753"/>
        <xdr:cNvCxnSpPr/>
      </xdr:nvCxnSpPr>
      <xdr:spPr>
        <a:xfrm flipV="1">
          <a:off x="20434300" y="5936805"/>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63691</xdr:rowOff>
    </xdr:from>
    <xdr:to>
      <xdr:col>107</xdr:col>
      <xdr:colOff>50800</xdr:colOff>
      <xdr:row>36</xdr:row>
      <xdr:rowOff>635</xdr:rowOff>
    </xdr:to>
    <xdr:cxnSp macro="">
      <xdr:nvCxnSpPr>
        <xdr:cNvPr id="757" name="直線コネクタ 756"/>
        <xdr:cNvCxnSpPr/>
      </xdr:nvCxnSpPr>
      <xdr:spPr>
        <a:xfrm flipV="1">
          <a:off x="19545300" y="6064441"/>
          <a:ext cx="889000" cy="10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105601</xdr:rowOff>
    </xdr:from>
    <xdr:to>
      <xdr:col>102</xdr:col>
      <xdr:colOff>114300</xdr:colOff>
      <xdr:row>36</xdr:row>
      <xdr:rowOff>635</xdr:rowOff>
    </xdr:to>
    <xdr:cxnSp macro="">
      <xdr:nvCxnSpPr>
        <xdr:cNvPr id="760" name="直線コネクタ 759"/>
        <xdr:cNvCxnSpPr/>
      </xdr:nvCxnSpPr>
      <xdr:spPr>
        <a:xfrm>
          <a:off x="18656300" y="5763451"/>
          <a:ext cx="889000" cy="40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26035</xdr:rowOff>
    </xdr:from>
    <xdr:to>
      <xdr:col>116</xdr:col>
      <xdr:colOff>114300</xdr:colOff>
      <xdr:row>34</xdr:row>
      <xdr:rowOff>127635</xdr:rowOff>
    </xdr:to>
    <xdr:sp macro="" textlink="">
      <xdr:nvSpPr>
        <xdr:cNvPr id="770" name="楕円 769"/>
        <xdr:cNvSpPr/>
      </xdr:nvSpPr>
      <xdr:spPr>
        <a:xfrm>
          <a:off x="2211070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48912</xdr:rowOff>
    </xdr:from>
    <xdr:ext cx="469744" cy="259045"/>
    <xdr:sp macro="" textlink="">
      <xdr:nvSpPr>
        <xdr:cNvPr id="771" name="投資及び出資金該当値テキスト"/>
        <xdr:cNvSpPr txBox="1"/>
      </xdr:nvSpPr>
      <xdr:spPr>
        <a:xfrm>
          <a:off x="22212300" y="570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56705</xdr:rowOff>
    </xdr:from>
    <xdr:to>
      <xdr:col>112</xdr:col>
      <xdr:colOff>38100</xdr:colOff>
      <xdr:row>34</xdr:row>
      <xdr:rowOff>158305</xdr:rowOff>
    </xdr:to>
    <xdr:sp macro="" textlink="">
      <xdr:nvSpPr>
        <xdr:cNvPr id="772" name="楕円 771"/>
        <xdr:cNvSpPr/>
      </xdr:nvSpPr>
      <xdr:spPr>
        <a:xfrm>
          <a:off x="21272500" y="58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3382</xdr:rowOff>
    </xdr:from>
    <xdr:ext cx="469744" cy="259045"/>
    <xdr:sp macro="" textlink="">
      <xdr:nvSpPr>
        <xdr:cNvPr id="773" name="テキスト ボックス 772"/>
        <xdr:cNvSpPr txBox="1"/>
      </xdr:nvSpPr>
      <xdr:spPr>
        <a:xfrm>
          <a:off x="21088428" y="566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12891</xdr:rowOff>
    </xdr:from>
    <xdr:to>
      <xdr:col>107</xdr:col>
      <xdr:colOff>101600</xdr:colOff>
      <xdr:row>35</xdr:row>
      <xdr:rowOff>114491</xdr:rowOff>
    </xdr:to>
    <xdr:sp macro="" textlink="">
      <xdr:nvSpPr>
        <xdr:cNvPr id="774" name="楕円 773"/>
        <xdr:cNvSpPr/>
      </xdr:nvSpPr>
      <xdr:spPr>
        <a:xfrm>
          <a:off x="20383500" y="60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131018</xdr:rowOff>
    </xdr:from>
    <xdr:ext cx="469744" cy="259045"/>
    <xdr:sp macro="" textlink="">
      <xdr:nvSpPr>
        <xdr:cNvPr id="775" name="テキスト ボックス 774"/>
        <xdr:cNvSpPr txBox="1"/>
      </xdr:nvSpPr>
      <xdr:spPr>
        <a:xfrm>
          <a:off x="20199428" y="578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121285</xdr:rowOff>
    </xdr:from>
    <xdr:to>
      <xdr:col>102</xdr:col>
      <xdr:colOff>165100</xdr:colOff>
      <xdr:row>36</xdr:row>
      <xdr:rowOff>51435</xdr:rowOff>
    </xdr:to>
    <xdr:sp macro="" textlink="">
      <xdr:nvSpPr>
        <xdr:cNvPr id="776" name="楕円 775"/>
        <xdr:cNvSpPr/>
      </xdr:nvSpPr>
      <xdr:spPr>
        <a:xfrm>
          <a:off x="19494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67962</xdr:rowOff>
    </xdr:from>
    <xdr:ext cx="469744" cy="259045"/>
    <xdr:sp macro="" textlink="">
      <xdr:nvSpPr>
        <xdr:cNvPr id="777" name="テキスト ボックス 776"/>
        <xdr:cNvSpPr txBox="1"/>
      </xdr:nvSpPr>
      <xdr:spPr>
        <a:xfrm>
          <a:off x="19310428" y="589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54801</xdr:rowOff>
    </xdr:from>
    <xdr:to>
      <xdr:col>98</xdr:col>
      <xdr:colOff>38100</xdr:colOff>
      <xdr:row>33</xdr:row>
      <xdr:rowOff>156401</xdr:rowOff>
    </xdr:to>
    <xdr:sp macro="" textlink="">
      <xdr:nvSpPr>
        <xdr:cNvPr id="778" name="楕円 777"/>
        <xdr:cNvSpPr/>
      </xdr:nvSpPr>
      <xdr:spPr>
        <a:xfrm>
          <a:off x="18605500" y="57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1478</xdr:rowOff>
    </xdr:from>
    <xdr:ext cx="469744" cy="259045"/>
    <xdr:sp macro="" textlink="">
      <xdr:nvSpPr>
        <xdr:cNvPr id="779" name="テキスト ボックス 778"/>
        <xdr:cNvSpPr txBox="1"/>
      </xdr:nvSpPr>
      <xdr:spPr>
        <a:xfrm>
          <a:off x="18421428" y="548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31000</xdr:rowOff>
    </xdr:from>
    <xdr:to>
      <xdr:col>116</xdr:col>
      <xdr:colOff>63500</xdr:colOff>
      <xdr:row>59</xdr:row>
      <xdr:rowOff>31229</xdr:rowOff>
    </xdr:to>
    <xdr:cxnSp macro="">
      <xdr:nvCxnSpPr>
        <xdr:cNvPr id="808" name="直線コネクタ 807"/>
        <xdr:cNvCxnSpPr/>
      </xdr:nvCxnSpPr>
      <xdr:spPr>
        <a:xfrm flipV="1">
          <a:off x="21323300" y="1014655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23400</xdr:rowOff>
    </xdr:from>
    <xdr:to>
      <xdr:col>111</xdr:col>
      <xdr:colOff>177800</xdr:colOff>
      <xdr:row>59</xdr:row>
      <xdr:rowOff>31229</xdr:rowOff>
    </xdr:to>
    <xdr:cxnSp macro="">
      <xdr:nvCxnSpPr>
        <xdr:cNvPr id="811" name="直線コネクタ 810"/>
        <xdr:cNvCxnSpPr/>
      </xdr:nvCxnSpPr>
      <xdr:spPr>
        <a:xfrm>
          <a:off x="20434300" y="10138950"/>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17590</xdr:rowOff>
    </xdr:from>
    <xdr:to>
      <xdr:col>107</xdr:col>
      <xdr:colOff>50800</xdr:colOff>
      <xdr:row>59</xdr:row>
      <xdr:rowOff>23400</xdr:rowOff>
    </xdr:to>
    <xdr:cxnSp macro="">
      <xdr:nvCxnSpPr>
        <xdr:cNvPr id="814" name="直線コネクタ 813"/>
        <xdr:cNvCxnSpPr/>
      </xdr:nvCxnSpPr>
      <xdr:spPr>
        <a:xfrm>
          <a:off x="19545300" y="10133140"/>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156655</xdr:rowOff>
    </xdr:from>
    <xdr:to>
      <xdr:col>102</xdr:col>
      <xdr:colOff>114300</xdr:colOff>
      <xdr:row>59</xdr:row>
      <xdr:rowOff>17590</xdr:rowOff>
    </xdr:to>
    <xdr:cxnSp macro="">
      <xdr:nvCxnSpPr>
        <xdr:cNvPr id="817" name="直線コネクタ 816"/>
        <xdr:cNvCxnSpPr/>
      </xdr:nvCxnSpPr>
      <xdr:spPr>
        <a:xfrm>
          <a:off x="18656300" y="10100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151650</xdr:rowOff>
    </xdr:from>
    <xdr:to>
      <xdr:col>116</xdr:col>
      <xdr:colOff>114300</xdr:colOff>
      <xdr:row>59</xdr:row>
      <xdr:rowOff>81800</xdr:rowOff>
    </xdr:to>
    <xdr:sp macro="" textlink="">
      <xdr:nvSpPr>
        <xdr:cNvPr id="827" name="楕円 826"/>
        <xdr:cNvSpPr/>
      </xdr:nvSpPr>
      <xdr:spPr>
        <a:xfrm>
          <a:off x="221107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66577</xdr:rowOff>
    </xdr:from>
    <xdr:ext cx="378565" cy="259045"/>
    <xdr:sp macro="" textlink="">
      <xdr:nvSpPr>
        <xdr:cNvPr id="828" name="貸付金該当値テキスト"/>
        <xdr:cNvSpPr txBox="1"/>
      </xdr:nvSpPr>
      <xdr:spPr>
        <a:xfrm>
          <a:off x="22212300" y="1001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151879</xdr:rowOff>
    </xdr:from>
    <xdr:to>
      <xdr:col>112</xdr:col>
      <xdr:colOff>38100</xdr:colOff>
      <xdr:row>59</xdr:row>
      <xdr:rowOff>82029</xdr:rowOff>
    </xdr:to>
    <xdr:sp macro="" textlink="">
      <xdr:nvSpPr>
        <xdr:cNvPr id="829" name="楕円 828"/>
        <xdr:cNvSpPr/>
      </xdr:nvSpPr>
      <xdr:spPr>
        <a:xfrm>
          <a:off x="21272500" y="10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73156</xdr:rowOff>
    </xdr:from>
    <xdr:ext cx="378565" cy="259045"/>
    <xdr:sp macro="" textlink="">
      <xdr:nvSpPr>
        <xdr:cNvPr id="830" name="テキスト ボックス 829"/>
        <xdr:cNvSpPr txBox="1"/>
      </xdr:nvSpPr>
      <xdr:spPr>
        <a:xfrm>
          <a:off x="21134017" y="101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144050</xdr:rowOff>
    </xdr:from>
    <xdr:to>
      <xdr:col>107</xdr:col>
      <xdr:colOff>101600</xdr:colOff>
      <xdr:row>59</xdr:row>
      <xdr:rowOff>74200</xdr:rowOff>
    </xdr:to>
    <xdr:sp macro="" textlink="">
      <xdr:nvSpPr>
        <xdr:cNvPr id="831" name="楕円 830"/>
        <xdr:cNvSpPr/>
      </xdr:nvSpPr>
      <xdr:spPr>
        <a:xfrm>
          <a:off x="20383500" y="100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65327</xdr:rowOff>
    </xdr:from>
    <xdr:ext cx="469744" cy="259045"/>
    <xdr:sp macro="" textlink="">
      <xdr:nvSpPr>
        <xdr:cNvPr id="832" name="テキスト ボックス 831"/>
        <xdr:cNvSpPr txBox="1"/>
      </xdr:nvSpPr>
      <xdr:spPr>
        <a:xfrm>
          <a:off x="20199428" y="101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138240</xdr:rowOff>
    </xdr:from>
    <xdr:to>
      <xdr:col>102</xdr:col>
      <xdr:colOff>165100</xdr:colOff>
      <xdr:row>59</xdr:row>
      <xdr:rowOff>68390</xdr:rowOff>
    </xdr:to>
    <xdr:sp macro="" textlink="">
      <xdr:nvSpPr>
        <xdr:cNvPr id="833" name="楕円 832"/>
        <xdr:cNvSpPr/>
      </xdr:nvSpPr>
      <xdr:spPr>
        <a:xfrm>
          <a:off x="19494500" y="100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59517</xdr:rowOff>
    </xdr:from>
    <xdr:ext cx="469744" cy="259045"/>
    <xdr:sp macro="" textlink="">
      <xdr:nvSpPr>
        <xdr:cNvPr id="834" name="テキスト ボックス 833"/>
        <xdr:cNvSpPr txBox="1"/>
      </xdr:nvSpPr>
      <xdr:spPr>
        <a:xfrm>
          <a:off x="19310428" y="101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105855</xdr:rowOff>
    </xdr:from>
    <xdr:to>
      <xdr:col>98</xdr:col>
      <xdr:colOff>38100</xdr:colOff>
      <xdr:row>59</xdr:row>
      <xdr:rowOff>36005</xdr:rowOff>
    </xdr:to>
    <xdr:sp macro="" textlink="">
      <xdr:nvSpPr>
        <xdr:cNvPr id="835" name="楕円 834"/>
        <xdr:cNvSpPr/>
      </xdr:nvSpPr>
      <xdr:spPr>
        <a:xfrm>
          <a:off x="18605500" y="100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27132</xdr:rowOff>
    </xdr:from>
    <xdr:ext cx="469744" cy="259045"/>
    <xdr:sp macro="" textlink="">
      <xdr:nvSpPr>
        <xdr:cNvPr id="836" name="テキスト ボックス 835"/>
        <xdr:cNvSpPr txBox="1"/>
      </xdr:nvSpPr>
      <xdr:spPr>
        <a:xfrm>
          <a:off x="18421428" y="1014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66624</xdr:rowOff>
    </xdr:from>
    <xdr:to>
      <xdr:col>116</xdr:col>
      <xdr:colOff>63500</xdr:colOff>
      <xdr:row>75</xdr:row>
      <xdr:rowOff>125946</xdr:rowOff>
    </xdr:to>
    <xdr:cxnSp macro="">
      <xdr:nvCxnSpPr>
        <xdr:cNvPr id="866" name="直線コネクタ 865"/>
        <xdr:cNvCxnSpPr/>
      </xdr:nvCxnSpPr>
      <xdr:spPr>
        <a:xfrm flipV="1">
          <a:off x="21323300" y="12925374"/>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125946</xdr:rowOff>
    </xdr:from>
    <xdr:to>
      <xdr:col>111</xdr:col>
      <xdr:colOff>177800</xdr:colOff>
      <xdr:row>75</xdr:row>
      <xdr:rowOff>135051</xdr:rowOff>
    </xdr:to>
    <xdr:cxnSp macro="">
      <xdr:nvCxnSpPr>
        <xdr:cNvPr id="869" name="直線コネクタ 868"/>
        <xdr:cNvCxnSpPr/>
      </xdr:nvCxnSpPr>
      <xdr:spPr>
        <a:xfrm flipV="1">
          <a:off x="20434300" y="12984696"/>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135051</xdr:rowOff>
    </xdr:from>
    <xdr:to>
      <xdr:col>107</xdr:col>
      <xdr:colOff>50800</xdr:colOff>
      <xdr:row>76</xdr:row>
      <xdr:rowOff>7646</xdr:rowOff>
    </xdr:to>
    <xdr:cxnSp macro="">
      <xdr:nvCxnSpPr>
        <xdr:cNvPr id="872" name="直線コネクタ 871"/>
        <xdr:cNvCxnSpPr/>
      </xdr:nvCxnSpPr>
      <xdr:spPr>
        <a:xfrm flipV="1">
          <a:off x="19545300" y="12993801"/>
          <a:ext cx="889000" cy="4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7646</xdr:rowOff>
    </xdr:from>
    <xdr:to>
      <xdr:col>102</xdr:col>
      <xdr:colOff>114300</xdr:colOff>
      <xdr:row>76</xdr:row>
      <xdr:rowOff>30011</xdr:rowOff>
    </xdr:to>
    <xdr:cxnSp macro="">
      <xdr:nvCxnSpPr>
        <xdr:cNvPr id="875" name="直線コネクタ 874"/>
        <xdr:cNvCxnSpPr/>
      </xdr:nvCxnSpPr>
      <xdr:spPr>
        <a:xfrm flipV="1">
          <a:off x="18656300" y="13037846"/>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15824</xdr:rowOff>
    </xdr:from>
    <xdr:to>
      <xdr:col>116</xdr:col>
      <xdr:colOff>114300</xdr:colOff>
      <xdr:row>75</xdr:row>
      <xdr:rowOff>117424</xdr:rowOff>
    </xdr:to>
    <xdr:sp macro="" textlink="">
      <xdr:nvSpPr>
        <xdr:cNvPr id="885" name="楕円 884"/>
        <xdr:cNvSpPr/>
      </xdr:nvSpPr>
      <xdr:spPr>
        <a:xfrm>
          <a:off x="22110700" y="128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165701</xdr:rowOff>
    </xdr:from>
    <xdr:ext cx="534377" cy="259045"/>
    <xdr:sp macro="" textlink="">
      <xdr:nvSpPr>
        <xdr:cNvPr id="886" name="繰出金該当値テキスト"/>
        <xdr:cNvSpPr txBox="1"/>
      </xdr:nvSpPr>
      <xdr:spPr>
        <a:xfrm>
          <a:off x="22212300" y="128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75146</xdr:rowOff>
    </xdr:from>
    <xdr:to>
      <xdr:col>112</xdr:col>
      <xdr:colOff>38100</xdr:colOff>
      <xdr:row>76</xdr:row>
      <xdr:rowOff>5296</xdr:rowOff>
    </xdr:to>
    <xdr:sp macro="" textlink="">
      <xdr:nvSpPr>
        <xdr:cNvPr id="887" name="楕円 886"/>
        <xdr:cNvSpPr/>
      </xdr:nvSpPr>
      <xdr:spPr>
        <a:xfrm>
          <a:off x="21272500" y="129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167873</xdr:rowOff>
    </xdr:from>
    <xdr:ext cx="534377" cy="259045"/>
    <xdr:sp macro="" textlink="">
      <xdr:nvSpPr>
        <xdr:cNvPr id="888" name="テキスト ボックス 887"/>
        <xdr:cNvSpPr txBox="1"/>
      </xdr:nvSpPr>
      <xdr:spPr>
        <a:xfrm>
          <a:off x="21056111" y="130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84251</xdr:rowOff>
    </xdr:from>
    <xdr:to>
      <xdr:col>107</xdr:col>
      <xdr:colOff>101600</xdr:colOff>
      <xdr:row>76</xdr:row>
      <xdr:rowOff>14402</xdr:rowOff>
    </xdr:to>
    <xdr:sp macro="" textlink="">
      <xdr:nvSpPr>
        <xdr:cNvPr id="889" name="楕円 888"/>
        <xdr:cNvSpPr/>
      </xdr:nvSpPr>
      <xdr:spPr>
        <a:xfrm>
          <a:off x="20383500" y="12943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5529</xdr:rowOff>
    </xdr:from>
    <xdr:ext cx="534377" cy="259045"/>
    <xdr:sp macro="" textlink="">
      <xdr:nvSpPr>
        <xdr:cNvPr id="890" name="テキスト ボックス 889"/>
        <xdr:cNvSpPr txBox="1"/>
      </xdr:nvSpPr>
      <xdr:spPr>
        <a:xfrm>
          <a:off x="20167111" y="1303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128295</xdr:rowOff>
    </xdr:from>
    <xdr:to>
      <xdr:col>102</xdr:col>
      <xdr:colOff>165100</xdr:colOff>
      <xdr:row>76</xdr:row>
      <xdr:rowOff>58446</xdr:rowOff>
    </xdr:to>
    <xdr:sp macro="" textlink="">
      <xdr:nvSpPr>
        <xdr:cNvPr id="891" name="楕円 890"/>
        <xdr:cNvSpPr/>
      </xdr:nvSpPr>
      <xdr:spPr>
        <a:xfrm>
          <a:off x="19494500" y="12987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49573</xdr:rowOff>
    </xdr:from>
    <xdr:ext cx="534377" cy="259045"/>
    <xdr:sp macro="" textlink="">
      <xdr:nvSpPr>
        <xdr:cNvPr id="892" name="テキスト ボックス 891"/>
        <xdr:cNvSpPr txBox="1"/>
      </xdr:nvSpPr>
      <xdr:spPr>
        <a:xfrm>
          <a:off x="19278111" y="130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150661</xdr:rowOff>
    </xdr:from>
    <xdr:to>
      <xdr:col>98</xdr:col>
      <xdr:colOff>38100</xdr:colOff>
      <xdr:row>76</xdr:row>
      <xdr:rowOff>80811</xdr:rowOff>
    </xdr:to>
    <xdr:sp macro="" textlink="">
      <xdr:nvSpPr>
        <xdr:cNvPr id="893" name="楕円 892"/>
        <xdr:cNvSpPr/>
      </xdr:nvSpPr>
      <xdr:spPr>
        <a:xfrm>
          <a:off x="18605500" y="130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71938</xdr:rowOff>
    </xdr:from>
    <xdr:ext cx="534377" cy="259045"/>
    <xdr:sp macro="" textlink="">
      <xdr:nvSpPr>
        <xdr:cNvPr id="894" name="テキスト ボックス 893"/>
        <xdr:cNvSpPr txBox="1"/>
      </xdr:nvSpPr>
      <xdr:spPr>
        <a:xfrm>
          <a:off x="18389111" y="13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４９２，５２１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４１，９４３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額となっている。主な構成項目である扶助費は、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住民非課税世帯等支援給付金給付事業等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を行ったことにより、住民一人当た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り１３２，２７３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１０，５９４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円増額となって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８，９０４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円低い額となっている。普通建設事業費は、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倉敷西部クリーンセンター整備事業や中央斎場施設整備事業等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にかかる経費が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８４，４０６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で前年度より４０，３２９円増額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となっており、類似団体平均値より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３６，０１９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額となっている。新規整備、更新事業ともに類似団体平均値と比較して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今後も公共施設個別計画に基づく施設整備等が計画されており、多額の財政需要が見込まれる。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物件費は、新型コロナウイルス感染症対策事業の減により、住民一人当たり５０，８０２円で前年度より６，７２７円減額となっている。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企業誘致推進事業やエネルギー価格高騰対策省エネ設備導入促進事業等の増により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４８，３９８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１，０８８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となっている。積立金は、将来の市債償還に備えるため、減債基金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積立額を増額したものの、学校施設整備基金積立金等の減により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２２，９９２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５，５０２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繰出金は、岡山県後期高齢者医療広域連合や介護保険事業特別会計等への繰出金の増により、住民一人当たり３７，４１８円で前年度より１，５５７円増額となっている。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475,914
468,096
356.07
242,259,876
234,397,827
6,186,451
114,620,816
203,604,927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161036</xdr:rowOff>
    </xdr:from>
    <xdr:to>
      <xdr:col>24</xdr:col>
      <xdr:colOff>63500</xdr:colOff>
      <xdr:row>35</xdr:row>
      <xdr:rowOff>167894</xdr:rowOff>
    </xdr:to>
    <xdr:cxnSp macro="">
      <xdr:nvCxnSpPr>
        <xdr:cNvPr id="61" name="直線コネクタ 60"/>
        <xdr:cNvCxnSpPr/>
      </xdr:nvCxnSpPr>
      <xdr:spPr>
        <a:xfrm>
          <a:off x="3797300" y="616178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177800</xdr:colOff>
      <xdr:row>35</xdr:row>
      <xdr:rowOff>161036</xdr:rowOff>
    </xdr:to>
    <xdr:cxnSp macro="">
      <xdr:nvCxnSpPr>
        <xdr:cNvPr id="64" name="直線コネクタ 63"/>
        <xdr:cNvCxnSpPr/>
      </xdr:nvCxnSpPr>
      <xdr:spPr>
        <a:xfrm>
          <a:off x="2908300" y="615569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154940</xdr:rowOff>
    </xdr:from>
    <xdr:to>
      <xdr:col>15</xdr:col>
      <xdr:colOff>50800</xdr:colOff>
      <xdr:row>35</xdr:row>
      <xdr:rowOff>157226</xdr:rowOff>
    </xdr:to>
    <xdr:cxnSp macro="">
      <xdr:nvCxnSpPr>
        <xdr:cNvPr id="67" name="直線コネクタ 66"/>
        <xdr:cNvCxnSpPr/>
      </xdr:nvCxnSpPr>
      <xdr:spPr>
        <a:xfrm flipV="1">
          <a:off x="2019300" y="61556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157226</xdr:rowOff>
    </xdr:from>
    <xdr:to>
      <xdr:col>10</xdr:col>
      <xdr:colOff>114300</xdr:colOff>
      <xdr:row>35</xdr:row>
      <xdr:rowOff>170942</xdr:rowOff>
    </xdr:to>
    <xdr:cxnSp macro="">
      <xdr:nvCxnSpPr>
        <xdr:cNvPr id="70" name="直線コネクタ 69"/>
        <xdr:cNvCxnSpPr/>
      </xdr:nvCxnSpPr>
      <xdr:spPr>
        <a:xfrm flipV="1">
          <a:off x="1130300" y="6157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117094</xdr:rowOff>
    </xdr:from>
    <xdr:to>
      <xdr:col>24</xdr:col>
      <xdr:colOff>114300</xdr:colOff>
      <xdr:row>36</xdr:row>
      <xdr:rowOff>47244</xdr:rowOff>
    </xdr:to>
    <xdr:sp macro="" textlink="">
      <xdr:nvSpPr>
        <xdr:cNvPr id="80" name="楕円 79"/>
        <xdr:cNvSpPr/>
      </xdr:nvSpPr>
      <xdr:spPr>
        <a:xfrm>
          <a:off x="45847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95521</xdr:rowOff>
    </xdr:from>
    <xdr:ext cx="469744" cy="259045"/>
    <xdr:sp macro="" textlink="">
      <xdr:nvSpPr>
        <xdr:cNvPr id="81" name="議会費該当値テキスト"/>
        <xdr:cNvSpPr txBox="1"/>
      </xdr:nvSpPr>
      <xdr:spPr>
        <a:xfrm>
          <a:off x="4686300"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110236</xdr:rowOff>
    </xdr:from>
    <xdr:to>
      <xdr:col>20</xdr:col>
      <xdr:colOff>38100</xdr:colOff>
      <xdr:row>36</xdr:row>
      <xdr:rowOff>40386</xdr:rowOff>
    </xdr:to>
    <xdr:sp macro="" textlink="">
      <xdr:nvSpPr>
        <xdr:cNvPr id="82" name="楕円 81"/>
        <xdr:cNvSpPr/>
      </xdr:nvSpPr>
      <xdr:spPr>
        <a:xfrm>
          <a:off x="3746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31513</xdr:rowOff>
    </xdr:from>
    <xdr:ext cx="469744" cy="259045"/>
    <xdr:sp macro="" textlink="">
      <xdr:nvSpPr>
        <xdr:cNvPr id="83" name="テキスト ボックス 82"/>
        <xdr:cNvSpPr txBox="1"/>
      </xdr:nvSpPr>
      <xdr:spPr>
        <a:xfrm>
          <a:off x="3562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104140</xdr:rowOff>
    </xdr:from>
    <xdr:to>
      <xdr:col>15</xdr:col>
      <xdr:colOff>101600</xdr:colOff>
      <xdr:row>36</xdr:row>
      <xdr:rowOff>34290</xdr:rowOff>
    </xdr:to>
    <xdr:sp macro="" textlink="">
      <xdr:nvSpPr>
        <xdr:cNvPr id="84" name="楕円 83"/>
        <xdr:cNvSpPr/>
      </xdr:nvSpPr>
      <xdr:spPr>
        <a:xfrm>
          <a:off x="2857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25417</xdr:rowOff>
    </xdr:from>
    <xdr:ext cx="469744" cy="259045"/>
    <xdr:sp macro="" textlink="">
      <xdr:nvSpPr>
        <xdr:cNvPr id="85" name="テキスト ボックス 84"/>
        <xdr:cNvSpPr txBox="1"/>
      </xdr:nvSpPr>
      <xdr:spPr>
        <a:xfrm>
          <a:off x="2673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106426</xdr:rowOff>
    </xdr:from>
    <xdr:to>
      <xdr:col>10</xdr:col>
      <xdr:colOff>165100</xdr:colOff>
      <xdr:row>36</xdr:row>
      <xdr:rowOff>36576</xdr:rowOff>
    </xdr:to>
    <xdr:sp macro="" textlink="">
      <xdr:nvSpPr>
        <xdr:cNvPr id="86" name="楕円 85"/>
        <xdr:cNvSpPr/>
      </xdr:nvSpPr>
      <xdr:spPr>
        <a:xfrm>
          <a:off x="1968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27703</xdr:rowOff>
    </xdr:from>
    <xdr:ext cx="469744" cy="259045"/>
    <xdr:sp macro="" textlink="">
      <xdr:nvSpPr>
        <xdr:cNvPr id="87" name="テキスト ボックス 86"/>
        <xdr:cNvSpPr txBox="1"/>
      </xdr:nvSpPr>
      <xdr:spPr>
        <a:xfrm>
          <a:off x="1784428"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120142</xdr:rowOff>
    </xdr:from>
    <xdr:to>
      <xdr:col>6</xdr:col>
      <xdr:colOff>38100</xdr:colOff>
      <xdr:row>36</xdr:row>
      <xdr:rowOff>50292</xdr:rowOff>
    </xdr:to>
    <xdr:sp macro="" textlink="">
      <xdr:nvSpPr>
        <xdr:cNvPr id="88" name="楕円 87"/>
        <xdr:cNvSpPr/>
      </xdr:nvSpPr>
      <xdr:spPr>
        <a:xfrm>
          <a:off x="1079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41419</xdr:rowOff>
    </xdr:from>
    <xdr:ext cx="469744" cy="259045"/>
    <xdr:sp macro="" textlink="">
      <xdr:nvSpPr>
        <xdr:cNvPr id="89" name="テキスト ボックス 88"/>
        <xdr:cNvSpPr txBox="1"/>
      </xdr:nvSpPr>
      <xdr:spPr>
        <a:xfrm>
          <a:off x="895428"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33160</xdr:rowOff>
    </xdr:from>
    <xdr:to>
      <xdr:col>24</xdr:col>
      <xdr:colOff>63500</xdr:colOff>
      <xdr:row>57</xdr:row>
      <xdr:rowOff>131902</xdr:rowOff>
    </xdr:to>
    <xdr:cxnSp macro="">
      <xdr:nvCxnSpPr>
        <xdr:cNvPr id="119" name="直線コネクタ 118"/>
        <xdr:cNvCxnSpPr/>
      </xdr:nvCxnSpPr>
      <xdr:spPr>
        <a:xfrm flipV="1">
          <a:off x="3797300" y="9805810"/>
          <a:ext cx="838200" cy="9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131902</xdr:rowOff>
    </xdr:from>
    <xdr:to>
      <xdr:col>19</xdr:col>
      <xdr:colOff>177800</xdr:colOff>
      <xdr:row>57</xdr:row>
      <xdr:rowOff>161252</xdr:rowOff>
    </xdr:to>
    <xdr:cxnSp macro="">
      <xdr:nvCxnSpPr>
        <xdr:cNvPr id="122" name="直線コネクタ 121"/>
        <xdr:cNvCxnSpPr/>
      </xdr:nvCxnSpPr>
      <xdr:spPr>
        <a:xfrm flipV="1">
          <a:off x="2908300" y="9904552"/>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54496</xdr:rowOff>
    </xdr:from>
    <xdr:to>
      <xdr:col>15</xdr:col>
      <xdr:colOff>50800</xdr:colOff>
      <xdr:row>57</xdr:row>
      <xdr:rowOff>161252</xdr:rowOff>
    </xdr:to>
    <xdr:cxnSp macro="">
      <xdr:nvCxnSpPr>
        <xdr:cNvPr id="125" name="直線コネクタ 124"/>
        <xdr:cNvCxnSpPr/>
      </xdr:nvCxnSpPr>
      <xdr:spPr>
        <a:xfrm>
          <a:off x="2019300" y="8798446"/>
          <a:ext cx="889000" cy="11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54496</xdr:rowOff>
    </xdr:from>
    <xdr:to>
      <xdr:col>10</xdr:col>
      <xdr:colOff>114300</xdr:colOff>
      <xdr:row>58</xdr:row>
      <xdr:rowOff>148057</xdr:rowOff>
    </xdr:to>
    <xdr:cxnSp macro="">
      <xdr:nvCxnSpPr>
        <xdr:cNvPr id="128" name="直線コネクタ 127"/>
        <xdr:cNvCxnSpPr/>
      </xdr:nvCxnSpPr>
      <xdr:spPr>
        <a:xfrm flipV="1">
          <a:off x="1130300" y="8798446"/>
          <a:ext cx="889000" cy="12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153810</xdr:rowOff>
    </xdr:from>
    <xdr:to>
      <xdr:col>24</xdr:col>
      <xdr:colOff>114300</xdr:colOff>
      <xdr:row>57</xdr:row>
      <xdr:rowOff>83960</xdr:rowOff>
    </xdr:to>
    <xdr:sp macro="" textlink="">
      <xdr:nvSpPr>
        <xdr:cNvPr id="138" name="楕円 137"/>
        <xdr:cNvSpPr/>
      </xdr:nvSpPr>
      <xdr:spPr>
        <a:xfrm>
          <a:off x="4584700" y="97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5237</xdr:rowOff>
    </xdr:from>
    <xdr:ext cx="534377" cy="259045"/>
    <xdr:sp macro="" textlink="">
      <xdr:nvSpPr>
        <xdr:cNvPr id="139" name="総務費該当値テキスト"/>
        <xdr:cNvSpPr txBox="1"/>
      </xdr:nvSpPr>
      <xdr:spPr>
        <a:xfrm>
          <a:off x="4686300" y="960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81102</xdr:rowOff>
    </xdr:from>
    <xdr:to>
      <xdr:col>20</xdr:col>
      <xdr:colOff>38100</xdr:colOff>
      <xdr:row>58</xdr:row>
      <xdr:rowOff>11252</xdr:rowOff>
    </xdr:to>
    <xdr:sp macro="" textlink="">
      <xdr:nvSpPr>
        <xdr:cNvPr id="140" name="楕円 139"/>
        <xdr:cNvSpPr/>
      </xdr:nvSpPr>
      <xdr:spPr>
        <a:xfrm>
          <a:off x="3746500" y="98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27779</xdr:rowOff>
    </xdr:from>
    <xdr:ext cx="534377" cy="259045"/>
    <xdr:sp macro="" textlink="">
      <xdr:nvSpPr>
        <xdr:cNvPr id="141" name="テキスト ボックス 140"/>
        <xdr:cNvSpPr txBox="1"/>
      </xdr:nvSpPr>
      <xdr:spPr>
        <a:xfrm>
          <a:off x="3530111" y="96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110452</xdr:rowOff>
    </xdr:from>
    <xdr:to>
      <xdr:col>15</xdr:col>
      <xdr:colOff>101600</xdr:colOff>
      <xdr:row>58</xdr:row>
      <xdr:rowOff>40602</xdr:rowOff>
    </xdr:to>
    <xdr:sp macro="" textlink="">
      <xdr:nvSpPr>
        <xdr:cNvPr id="142" name="楕円 141"/>
        <xdr:cNvSpPr/>
      </xdr:nvSpPr>
      <xdr:spPr>
        <a:xfrm>
          <a:off x="2857500" y="98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57129</xdr:rowOff>
    </xdr:from>
    <xdr:ext cx="534377" cy="259045"/>
    <xdr:sp macro="" textlink="">
      <xdr:nvSpPr>
        <xdr:cNvPr id="143" name="テキスト ボックス 142"/>
        <xdr:cNvSpPr txBox="1"/>
      </xdr:nvSpPr>
      <xdr:spPr>
        <a:xfrm>
          <a:off x="2641111" y="96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3696</xdr:rowOff>
    </xdr:from>
    <xdr:to>
      <xdr:col>10</xdr:col>
      <xdr:colOff>165100</xdr:colOff>
      <xdr:row>51</xdr:row>
      <xdr:rowOff>105296</xdr:rowOff>
    </xdr:to>
    <xdr:sp macro="" textlink="">
      <xdr:nvSpPr>
        <xdr:cNvPr id="144" name="楕円 143"/>
        <xdr:cNvSpPr/>
      </xdr:nvSpPr>
      <xdr:spPr>
        <a:xfrm>
          <a:off x="1968500" y="87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96423</xdr:rowOff>
    </xdr:from>
    <xdr:ext cx="599010" cy="259045"/>
    <xdr:sp macro="" textlink="">
      <xdr:nvSpPr>
        <xdr:cNvPr id="145" name="テキスト ボックス 144"/>
        <xdr:cNvSpPr txBox="1"/>
      </xdr:nvSpPr>
      <xdr:spPr>
        <a:xfrm>
          <a:off x="1719795" y="884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97257</xdr:rowOff>
    </xdr:from>
    <xdr:to>
      <xdr:col>6</xdr:col>
      <xdr:colOff>38100</xdr:colOff>
      <xdr:row>59</xdr:row>
      <xdr:rowOff>27407</xdr:rowOff>
    </xdr:to>
    <xdr:sp macro="" textlink="">
      <xdr:nvSpPr>
        <xdr:cNvPr id="146" name="楕円 145"/>
        <xdr:cNvSpPr/>
      </xdr:nvSpPr>
      <xdr:spPr>
        <a:xfrm>
          <a:off x="1079500" y="100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18534</xdr:rowOff>
    </xdr:from>
    <xdr:ext cx="534377" cy="259045"/>
    <xdr:sp macro="" textlink="">
      <xdr:nvSpPr>
        <xdr:cNvPr id="147" name="テキスト ボックス 146"/>
        <xdr:cNvSpPr txBox="1"/>
      </xdr:nvSpPr>
      <xdr:spPr>
        <a:xfrm>
          <a:off x="863111" y="101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156535</xdr:rowOff>
    </xdr:from>
    <xdr:to>
      <xdr:col>24</xdr:col>
      <xdr:colOff>63500</xdr:colOff>
      <xdr:row>77</xdr:row>
      <xdr:rowOff>63695</xdr:rowOff>
    </xdr:to>
    <xdr:cxnSp macro="">
      <xdr:nvCxnSpPr>
        <xdr:cNvPr id="175" name="直線コネクタ 174"/>
        <xdr:cNvCxnSpPr/>
      </xdr:nvCxnSpPr>
      <xdr:spPr>
        <a:xfrm flipV="1">
          <a:off x="3797300" y="13186735"/>
          <a:ext cx="838200" cy="7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105218</xdr:rowOff>
    </xdr:from>
    <xdr:to>
      <xdr:col>19</xdr:col>
      <xdr:colOff>177800</xdr:colOff>
      <xdr:row>77</xdr:row>
      <xdr:rowOff>63695</xdr:rowOff>
    </xdr:to>
    <xdr:cxnSp macro="">
      <xdr:nvCxnSpPr>
        <xdr:cNvPr id="178" name="直線コネクタ 177"/>
        <xdr:cNvCxnSpPr/>
      </xdr:nvCxnSpPr>
      <xdr:spPr>
        <a:xfrm>
          <a:off x="2908300" y="13135418"/>
          <a:ext cx="889000" cy="1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105218</xdr:rowOff>
    </xdr:from>
    <xdr:to>
      <xdr:col>15</xdr:col>
      <xdr:colOff>50800</xdr:colOff>
      <xdr:row>77</xdr:row>
      <xdr:rowOff>145845</xdr:rowOff>
    </xdr:to>
    <xdr:cxnSp macro="">
      <xdr:nvCxnSpPr>
        <xdr:cNvPr id="181" name="直線コネクタ 180"/>
        <xdr:cNvCxnSpPr/>
      </xdr:nvCxnSpPr>
      <xdr:spPr>
        <a:xfrm flipV="1">
          <a:off x="2019300" y="13135418"/>
          <a:ext cx="889000" cy="2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145845</xdr:rowOff>
    </xdr:from>
    <xdr:to>
      <xdr:col>10</xdr:col>
      <xdr:colOff>114300</xdr:colOff>
      <xdr:row>78</xdr:row>
      <xdr:rowOff>61244</xdr:rowOff>
    </xdr:to>
    <xdr:cxnSp macro="">
      <xdr:nvCxnSpPr>
        <xdr:cNvPr id="184" name="直線コネクタ 183"/>
        <xdr:cNvCxnSpPr/>
      </xdr:nvCxnSpPr>
      <xdr:spPr>
        <a:xfrm flipV="1">
          <a:off x="1130300" y="13347495"/>
          <a:ext cx="889000" cy="8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105735</xdr:rowOff>
    </xdr:from>
    <xdr:to>
      <xdr:col>24</xdr:col>
      <xdr:colOff>114300</xdr:colOff>
      <xdr:row>77</xdr:row>
      <xdr:rowOff>35885</xdr:rowOff>
    </xdr:to>
    <xdr:sp macro="" textlink="">
      <xdr:nvSpPr>
        <xdr:cNvPr id="194" name="楕円 193"/>
        <xdr:cNvSpPr/>
      </xdr:nvSpPr>
      <xdr:spPr>
        <a:xfrm>
          <a:off x="4584700" y="131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84162</xdr:rowOff>
    </xdr:from>
    <xdr:ext cx="599010" cy="259045"/>
    <xdr:sp macro="" textlink="">
      <xdr:nvSpPr>
        <xdr:cNvPr id="195" name="民生費該当値テキスト"/>
        <xdr:cNvSpPr txBox="1"/>
      </xdr:nvSpPr>
      <xdr:spPr>
        <a:xfrm>
          <a:off x="4686300" y="1311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12895</xdr:rowOff>
    </xdr:from>
    <xdr:to>
      <xdr:col>20</xdr:col>
      <xdr:colOff>38100</xdr:colOff>
      <xdr:row>77</xdr:row>
      <xdr:rowOff>114495</xdr:rowOff>
    </xdr:to>
    <xdr:sp macro="" textlink="">
      <xdr:nvSpPr>
        <xdr:cNvPr id="196" name="楕円 195"/>
        <xdr:cNvSpPr/>
      </xdr:nvSpPr>
      <xdr:spPr>
        <a:xfrm>
          <a:off x="3746500" y="132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105622</xdr:rowOff>
    </xdr:from>
    <xdr:ext cx="599010" cy="259045"/>
    <xdr:sp macro="" textlink="">
      <xdr:nvSpPr>
        <xdr:cNvPr id="197" name="テキスト ボックス 196"/>
        <xdr:cNvSpPr txBox="1"/>
      </xdr:nvSpPr>
      <xdr:spPr>
        <a:xfrm>
          <a:off x="3497795" y="1330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54418</xdr:rowOff>
    </xdr:from>
    <xdr:to>
      <xdr:col>15</xdr:col>
      <xdr:colOff>101600</xdr:colOff>
      <xdr:row>76</xdr:row>
      <xdr:rowOff>156018</xdr:rowOff>
    </xdr:to>
    <xdr:sp macro="" textlink="">
      <xdr:nvSpPr>
        <xdr:cNvPr id="198" name="楕円 197"/>
        <xdr:cNvSpPr/>
      </xdr:nvSpPr>
      <xdr:spPr>
        <a:xfrm>
          <a:off x="2857500" y="1308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147145</xdr:rowOff>
    </xdr:from>
    <xdr:ext cx="599010" cy="259045"/>
    <xdr:sp macro="" textlink="">
      <xdr:nvSpPr>
        <xdr:cNvPr id="199" name="テキスト ボックス 198"/>
        <xdr:cNvSpPr txBox="1"/>
      </xdr:nvSpPr>
      <xdr:spPr>
        <a:xfrm>
          <a:off x="2608795" y="1317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95045</xdr:rowOff>
    </xdr:from>
    <xdr:to>
      <xdr:col>10</xdr:col>
      <xdr:colOff>165100</xdr:colOff>
      <xdr:row>78</xdr:row>
      <xdr:rowOff>25195</xdr:rowOff>
    </xdr:to>
    <xdr:sp macro="" textlink="">
      <xdr:nvSpPr>
        <xdr:cNvPr id="200" name="楕円 199"/>
        <xdr:cNvSpPr/>
      </xdr:nvSpPr>
      <xdr:spPr>
        <a:xfrm>
          <a:off x="1968500" y="132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16322</xdr:rowOff>
    </xdr:from>
    <xdr:ext cx="599010" cy="259045"/>
    <xdr:sp macro="" textlink="">
      <xdr:nvSpPr>
        <xdr:cNvPr id="201" name="テキスト ボックス 200"/>
        <xdr:cNvSpPr txBox="1"/>
      </xdr:nvSpPr>
      <xdr:spPr>
        <a:xfrm>
          <a:off x="1719795" y="1338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10444</xdr:rowOff>
    </xdr:from>
    <xdr:to>
      <xdr:col>6</xdr:col>
      <xdr:colOff>38100</xdr:colOff>
      <xdr:row>78</xdr:row>
      <xdr:rowOff>112044</xdr:rowOff>
    </xdr:to>
    <xdr:sp macro="" textlink="">
      <xdr:nvSpPr>
        <xdr:cNvPr id="202" name="楕円 201"/>
        <xdr:cNvSpPr/>
      </xdr:nvSpPr>
      <xdr:spPr>
        <a:xfrm>
          <a:off x="1079500" y="13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103171</xdr:rowOff>
    </xdr:from>
    <xdr:ext cx="599010" cy="259045"/>
    <xdr:sp macro="" textlink="">
      <xdr:nvSpPr>
        <xdr:cNvPr id="203" name="テキスト ボックス 202"/>
        <xdr:cNvSpPr txBox="1"/>
      </xdr:nvSpPr>
      <xdr:spPr>
        <a:xfrm>
          <a:off x="830795" y="1347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123355</xdr:rowOff>
    </xdr:from>
    <xdr:to>
      <xdr:col>24</xdr:col>
      <xdr:colOff>63500</xdr:colOff>
      <xdr:row>95</xdr:row>
      <xdr:rowOff>31972</xdr:rowOff>
    </xdr:to>
    <xdr:cxnSp macro="">
      <xdr:nvCxnSpPr>
        <xdr:cNvPr id="233" name="直線コネクタ 232"/>
        <xdr:cNvCxnSpPr/>
      </xdr:nvCxnSpPr>
      <xdr:spPr>
        <a:xfrm flipV="1">
          <a:off x="3797300" y="15896755"/>
          <a:ext cx="838200" cy="4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31972</xdr:rowOff>
    </xdr:from>
    <xdr:to>
      <xdr:col>19</xdr:col>
      <xdr:colOff>177800</xdr:colOff>
      <xdr:row>96</xdr:row>
      <xdr:rowOff>14960</xdr:rowOff>
    </xdr:to>
    <xdr:cxnSp macro="">
      <xdr:nvCxnSpPr>
        <xdr:cNvPr id="236" name="直線コネクタ 235"/>
        <xdr:cNvCxnSpPr/>
      </xdr:nvCxnSpPr>
      <xdr:spPr>
        <a:xfrm flipV="1">
          <a:off x="2908300" y="16319722"/>
          <a:ext cx="889000" cy="15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14960</xdr:rowOff>
    </xdr:from>
    <xdr:to>
      <xdr:col>15</xdr:col>
      <xdr:colOff>50800</xdr:colOff>
      <xdr:row>96</xdr:row>
      <xdr:rowOff>113068</xdr:rowOff>
    </xdr:to>
    <xdr:cxnSp macro="">
      <xdr:nvCxnSpPr>
        <xdr:cNvPr id="239" name="直線コネクタ 238"/>
        <xdr:cNvCxnSpPr/>
      </xdr:nvCxnSpPr>
      <xdr:spPr>
        <a:xfrm flipV="1">
          <a:off x="2019300" y="16474160"/>
          <a:ext cx="889000" cy="9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10522</xdr:rowOff>
    </xdr:from>
    <xdr:to>
      <xdr:col>10</xdr:col>
      <xdr:colOff>114300</xdr:colOff>
      <xdr:row>96</xdr:row>
      <xdr:rowOff>113068</xdr:rowOff>
    </xdr:to>
    <xdr:cxnSp macro="">
      <xdr:nvCxnSpPr>
        <xdr:cNvPr id="242" name="直線コネクタ 241"/>
        <xdr:cNvCxnSpPr/>
      </xdr:nvCxnSpPr>
      <xdr:spPr>
        <a:xfrm>
          <a:off x="1130300" y="16298272"/>
          <a:ext cx="889000" cy="27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72555</xdr:rowOff>
    </xdr:from>
    <xdr:to>
      <xdr:col>24</xdr:col>
      <xdr:colOff>114300</xdr:colOff>
      <xdr:row>93</xdr:row>
      <xdr:rowOff>2705</xdr:rowOff>
    </xdr:to>
    <xdr:sp macro="" textlink="">
      <xdr:nvSpPr>
        <xdr:cNvPr id="252" name="楕円 251"/>
        <xdr:cNvSpPr/>
      </xdr:nvSpPr>
      <xdr:spPr>
        <a:xfrm>
          <a:off x="4584700" y="158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95432</xdr:rowOff>
    </xdr:from>
    <xdr:ext cx="534377" cy="259045"/>
    <xdr:sp macro="" textlink="">
      <xdr:nvSpPr>
        <xdr:cNvPr id="253" name="衛生費該当値テキスト"/>
        <xdr:cNvSpPr txBox="1"/>
      </xdr:nvSpPr>
      <xdr:spPr>
        <a:xfrm>
          <a:off x="4686300" y="156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152622</xdr:rowOff>
    </xdr:from>
    <xdr:to>
      <xdr:col>20</xdr:col>
      <xdr:colOff>38100</xdr:colOff>
      <xdr:row>95</xdr:row>
      <xdr:rowOff>82772</xdr:rowOff>
    </xdr:to>
    <xdr:sp macro="" textlink="">
      <xdr:nvSpPr>
        <xdr:cNvPr id="254" name="楕円 253"/>
        <xdr:cNvSpPr/>
      </xdr:nvSpPr>
      <xdr:spPr>
        <a:xfrm>
          <a:off x="3746500" y="162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99299</xdr:rowOff>
    </xdr:from>
    <xdr:ext cx="534377" cy="259045"/>
    <xdr:sp macro="" textlink="">
      <xdr:nvSpPr>
        <xdr:cNvPr id="255" name="テキスト ボックス 254"/>
        <xdr:cNvSpPr txBox="1"/>
      </xdr:nvSpPr>
      <xdr:spPr>
        <a:xfrm>
          <a:off x="3530111" y="160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135610</xdr:rowOff>
    </xdr:from>
    <xdr:to>
      <xdr:col>15</xdr:col>
      <xdr:colOff>101600</xdr:colOff>
      <xdr:row>96</xdr:row>
      <xdr:rowOff>65760</xdr:rowOff>
    </xdr:to>
    <xdr:sp macro="" textlink="">
      <xdr:nvSpPr>
        <xdr:cNvPr id="256" name="楕円 255"/>
        <xdr:cNvSpPr/>
      </xdr:nvSpPr>
      <xdr:spPr>
        <a:xfrm>
          <a:off x="2857500" y="164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82287</xdr:rowOff>
    </xdr:from>
    <xdr:ext cx="534377" cy="259045"/>
    <xdr:sp macro="" textlink="">
      <xdr:nvSpPr>
        <xdr:cNvPr id="257" name="テキスト ボックス 256"/>
        <xdr:cNvSpPr txBox="1"/>
      </xdr:nvSpPr>
      <xdr:spPr>
        <a:xfrm>
          <a:off x="2641111" y="161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62268</xdr:rowOff>
    </xdr:from>
    <xdr:to>
      <xdr:col>10</xdr:col>
      <xdr:colOff>165100</xdr:colOff>
      <xdr:row>96</xdr:row>
      <xdr:rowOff>163868</xdr:rowOff>
    </xdr:to>
    <xdr:sp macro="" textlink="">
      <xdr:nvSpPr>
        <xdr:cNvPr id="258" name="楕円 257"/>
        <xdr:cNvSpPr/>
      </xdr:nvSpPr>
      <xdr:spPr>
        <a:xfrm>
          <a:off x="1968500" y="165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8945</xdr:rowOff>
    </xdr:from>
    <xdr:ext cx="534377" cy="259045"/>
    <xdr:sp macro="" textlink="">
      <xdr:nvSpPr>
        <xdr:cNvPr id="259" name="テキスト ボックス 258"/>
        <xdr:cNvSpPr txBox="1"/>
      </xdr:nvSpPr>
      <xdr:spPr>
        <a:xfrm>
          <a:off x="1752111" y="162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131172</xdr:rowOff>
    </xdr:from>
    <xdr:to>
      <xdr:col>6</xdr:col>
      <xdr:colOff>38100</xdr:colOff>
      <xdr:row>95</xdr:row>
      <xdr:rowOff>61322</xdr:rowOff>
    </xdr:to>
    <xdr:sp macro="" textlink="">
      <xdr:nvSpPr>
        <xdr:cNvPr id="260" name="楕円 259"/>
        <xdr:cNvSpPr/>
      </xdr:nvSpPr>
      <xdr:spPr>
        <a:xfrm>
          <a:off x="1079500" y="162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77849</xdr:rowOff>
    </xdr:from>
    <xdr:ext cx="534377" cy="259045"/>
    <xdr:sp macro="" textlink="">
      <xdr:nvSpPr>
        <xdr:cNvPr id="261" name="テキスト ボックス 260"/>
        <xdr:cNvSpPr txBox="1"/>
      </xdr:nvSpPr>
      <xdr:spPr>
        <a:xfrm>
          <a:off x="863111" y="160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57404</xdr:rowOff>
    </xdr:from>
    <xdr:to>
      <xdr:col>55</xdr:col>
      <xdr:colOff>0</xdr:colOff>
      <xdr:row>37</xdr:row>
      <xdr:rowOff>38735</xdr:rowOff>
    </xdr:to>
    <xdr:cxnSp macro="">
      <xdr:nvCxnSpPr>
        <xdr:cNvPr id="290" name="直線コネクタ 289"/>
        <xdr:cNvCxnSpPr/>
      </xdr:nvCxnSpPr>
      <xdr:spPr>
        <a:xfrm>
          <a:off x="9639300" y="6229604"/>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57404</xdr:rowOff>
    </xdr:from>
    <xdr:to>
      <xdr:col>50</xdr:col>
      <xdr:colOff>114300</xdr:colOff>
      <xdr:row>37</xdr:row>
      <xdr:rowOff>50546</xdr:rowOff>
    </xdr:to>
    <xdr:cxnSp macro="">
      <xdr:nvCxnSpPr>
        <xdr:cNvPr id="293" name="直線コネクタ 292"/>
        <xdr:cNvCxnSpPr/>
      </xdr:nvCxnSpPr>
      <xdr:spPr>
        <a:xfrm flipV="1">
          <a:off x="8750300" y="62296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41021</xdr:rowOff>
    </xdr:from>
    <xdr:to>
      <xdr:col>45</xdr:col>
      <xdr:colOff>177800</xdr:colOff>
      <xdr:row>37</xdr:row>
      <xdr:rowOff>50546</xdr:rowOff>
    </xdr:to>
    <xdr:cxnSp macro="">
      <xdr:nvCxnSpPr>
        <xdr:cNvPr id="296" name="直線コネクタ 295"/>
        <xdr:cNvCxnSpPr/>
      </xdr:nvCxnSpPr>
      <xdr:spPr>
        <a:xfrm>
          <a:off x="7861300" y="638467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143129</xdr:rowOff>
    </xdr:from>
    <xdr:to>
      <xdr:col>41</xdr:col>
      <xdr:colOff>50800</xdr:colOff>
      <xdr:row>37</xdr:row>
      <xdr:rowOff>41021</xdr:rowOff>
    </xdr:to>
    <xdr:cxnSp macro="">
      <xdr:nvCxnSpPr>
        <xdr:cNvPr id="299" name="直線コネクタ 298"/>
        <xdr:cNvCxnSpPr/>
      </xdr:nvCxnSpPr>
      <xdr:spPr>
        <a:xfrm>
          <a:off x="6972300" y="6315329"/>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159385</xdr:rowOff>
    </xdr:from>
    <xdr:to>
      <xdr:col>55</xdr:col>
      <xdr:colOff>50800</xdr:colOff>
      <xdr:row>37</xdr:row>
      <xdr:rowOff>89535</xdr:rowOff>
    </xdr:to>
    <xdr:sp macro="" textlink="">
      <xdr:nvSpPr>
        <xdr:cNvPr id="309" name="楕円 308"/>
        <xdr:cNvSpPr/>
      </xdr:nvSpPr>
      <xdr:spPr>
        <a:xfrm>
          <a:off x="10426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10812</xdr:rowOff>
    </xdr:from>
    <xdr:ext cx="378565" cy="259045"/>
    <xdr:sp macro="" textlink="">
      <xdr:nvSpPr>
        <xdr:cNvPr id="310" name="労働費該当値テキスト"/>
        <xdr:cNvSpPr txBox="1"/>
      </xdr:nvSpPr>
      <xdr:spPr>
        <a:xfrm>
          <a:off x="10528300" y="618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6604</xdr:rowOff>
    </xdr:from>
    <xdr:to>
      <xdr:col>50</xdr:col>
      <xdr:colOff>165100</xdr:colOff>
      <xdr:row>36</xdr:row>
      <xdr:rowOff>108204</xdr:rowOff>
    </xdr:to>
    <xdr:sp macro="" textlink="">
      <xdr:nvSpPr>
        <xdr:cNvPr id="311" name="楕円 310"/>
        <xdr:cNvSpPr/>
      </xdr:nvSpPr>
      <xdr:spPr>
        <a:xfrm>
          <a:off x="958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124731</xdr:rowOff>
    </xdr:from>
    <xdr:ext cx="469744" cy="259045"/>
    <xdr:sp macro="" textlink="">
      <xdr:nvSpPr>
        <xdr:cNvPr id="312" name="テキスト ボックス 311"/>
        <xdr:cNvSpPr txBox="1"/>
      </xdr:nvSpPr>
      <xdr:spPr>
        <a:xfrm>
          <a:off x="9404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171196</xdr:rowOff>
    </xdr:from>
    <xdr:to>
      <xdr:col>46</xdr:col>
      <xdr:colOff>38100</xdr:colOff>
      <xdr:row>37</xdr:row>
      <xdr:rowOff>101346</xdr:rowOff>
    </xdr:to>
    <xdr:sp macro="" textlink="">
      <xdr:nvSpPr>
        <xdr:cNvPr id="313" name="楕円 312"/>
        <xdr:cNvSpPr/>
      </xdr:nvSpPr>
      <xdr:spPr>
        <a:xfrm>
          <a:off x="8699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117873</xdr:rowOff>
    </xdr:from>
    <xdr:ext cx="378565" cy="259045"/>
    <xdr:sp macro="" textlink="">
      <xdr:nvSpPr>
        <xdr:cNvPr id="314" name="テキスト ボックス 313"/>
        <xdr:cNvSpPr txBox="1"/>
      </xdr:nvSpPr>
      <xdr:spPr>
        <a:xfrm>
          <a:off x="8561017" y="611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161671</xdr:rowOff>
    </xdr:from>
    <xdr:to>
      <xdr:col>41</xdr:col>
      <xdr:colOff>101600</xdr:colOff>
      <xdr:row>37</xdr:row>
      <xdr:rowOff>91821</xdr:rowOff>
    </xdr:to>
    <xdr:sp macro="" textlink="">
      <xdr:nvSpPr>
        <xdr:cNvPr id="315" name="楕円 314"/>
        <xdr:cNvSpPr/>
      </xdr:nvSpPr>
      <xdr:spPr>
        <a:xfrm>
          <a:off x="78105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108348</xdr:rowOff>
    </xdr:from>
    <xdr:ext cx="378565" cy="259045"/>
    <xdr:sp macro="" textlink="">
      <xdr:nvSpPr>
        <xdr:cNvPr id="316" name="テキスト ボックス 315"/>
        <xdr:cNvSpPr txBox="1"/>
      </xdr:nvSpPr>
      <xdr:spPr>
        <a:xfrm>
          <a:off x="7672017" y="610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92329</xdr:rowOff>
    </xdr:from>
    <xdr:to>
      <xdr:col>36</xdr:col>
      <xdr:colOff>165100</xdr:colOff>
      <xdr:row>37</xdr:row>
      <xdr:rowOff>22479</xdr:rowOff>
    </xdr:to>
    <xdr:sp macro="" textlink="">
      <xdr:nvSpPr>
        <xdr:cNvPr id="317" name="楕円 316"/>
        <xdr:cNvSpPr/>
      </xdr:nvSpPr>
      <xdr:spPr>
        <a:xfrm>
          <a:off x="6921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39006</xdr:rowOff>
    </xdr:from>
    <xdr:ext cx="469744" cy="259045"/>
    <xdr:sp macro="" textlink="">
      <xdr:nvSpPr>
        <xdr:cNvPr id="318" name="テキスト ボックス 317"/>
        <xdr:cNvSpPr txBox="1"/>
      </xdr:nvSpPr>
      <xdr:spPr>
        <a:xfrm>
          <a:off x="6737428"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82703</xdr:rowOff>
    </xdr:from>
    <xdr:to>
      <xdr:col>55</xdr:col>
      <xdr:colOff>0</xdr:colOff>
      <xdr:row>55</xdr:row>
      <xdr:rowOff>98247</xdr:rowOff>
    </xdr:to>
    <xdr:cxnSp macro="">
      <xdr:nvCxnSpPr>
        <xdr:cNvPr id="347" name="直線コネクタ 346"/>
        <xdr:cNvCxnSpPr/>
      </xdr:nvCxnSpPr>
      <xdr:spPr>
        <a:xfrm flipV="1">
          <a:off x="9639300" y="9341003"/>
          <a:ext cx="8382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92075</xdr:rowOff>
    </xdr:from>
    <xdr:to>
      <xdr:col>50</xdr:col>
      <xdr:colOff>114300</xdr:colOff>
      <xdr:row>55</xdr:row>
      <xdr:rowOff>98247</xdr:rowOff>
    </xdr:to>
    <xdr:cxnSp macro="">
      <xdr:nvCxnSpPr>
        <xdr:cNvPr id="350" name="直線コネクタ 349"/>
        <xdr:cNvCxnSpPr/>
      </xdr:nvCxnSpPr>
      <xdr:spPr>
        <a:xfrm>
          <a:off x="8750300" y="952182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22733</xdr:rowOff>
    </xdr:from>
    <xdr:to>
      <xdr:col>45</xdr:col>
      <xdr:colOff>177800</xdr:colOff>
      <xdr:row>55</xdr:row>
      <xdr:rowOff>92075</xdr:rowOff>
    </xdr:to>
    <xdr:cxnSp macro="">
      <xdr:nvCxnSpPr>
        <xdr:cNvPr id="353" name="直線コネクタ 352"/>
        <xdr:cNvCxnSpPr/>
      </xdr:nvCxnSpPr>
      <xdr:spPr>
        <a:xfrm>
          <a:off x="7861300" y="9452483"/>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110439</xdr:rowOff>
    </xdr:from>
    <xdr:to>
      <xdr:col>41</xdr:col>
      <xdr:colOff>50800</xdr:colOff>
      <xdr:row>55</xdr:row>
      <xdr:rowOff>22733</xdr:rowOff>
    </xdr:to>
    <xdr:cxnSp macro="">
      <xdr:nvCxnSpPr>
        <xdr:cNvPr id="356" name="直線コネクタ 355"/>
        <xdr:cNvCxnSpPr/>
      </xdr:nvCxnSpPr>
      <xdr:spPr>
        <a:xfrm>
          <a:off x="6972300" y="9368739"/>
          <a:ext cx="8890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31903</xdr:rowOff>
    </xdr:from>
    <xdr:to>
      <xdr:col>55</xdr:col>
      <xdr:colOff>50800</xdr:colOff>
      <xdr:row>54</xdr:row>
      <xdr:rowOff>133503</xdr:rowOff>
    </xdr:to>
    <xdr:sp macro="" textlink="">
      <xdr:nvSpPr>
        <xdr:cNvPr id="366" name="楕円 365"/>
        <xdr:cNvSpPr/>
      </xdr:nvSpPr>
      <xdr:spPr>
        <a:xfrm>
          <a:off x="10426700" y="92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54780</xdr:rowOff>
    </xdr:from>
    <xdr:ext cx="534377" cy="259045"/>
    <xdr:sp macro="" textlink="">
      <xdr:nvSpPr>
        <xdr:cNvPr id="367" name="農林水産業費該当値テキスト"/>
        <xdr:cNvSpPr txBox="1"/>
      </xdr:nvSpPr>
      <xdr:spPr>
        <a:xfrm>
          <a:off x="10528300" y="9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47447</xdr:rowOff>
    </xdr:from>
    <xdr:to>
      <xdr:col>50</xdr:col>
      <xdr:colOff>165100</xdr:colOff>
      <xdr:row>55</xdr:row>
      <xdr:rowOff>149047</xdr:rowOff>
    </xdr:to>
    <xdr:sp macro="" textlink="">
      <xdr:nvSpPr>
        <xdr:cNvPr id="368" name="楕円 367"/>
        <xdr:cNvSpPr/>
      </xdr:nvSpPr>
      <xdr:spPr>
        <a:xfrm>
          <a:off x="9588500" y="94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165574</xdr:rowOff>
    </xdr:from>
    <xdr:ext cx="469744" cy="259045"/>
    <xdr:sp macro="" textlink="">
      <xdr:nvSpPr>
        <xdr:cNvPr id="369" name="テキスト ボックス 368"/>
        <xdr:cNvSpPr txBox="1"/>
      </xdr:nvSpPr>
      <xdr:spPr>
        <a:xfrm>
          <a:off x="9404428" y="925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41275</xdr:rowOff>
    </xdr:from>
    <xdr:to>
      <xdr:col>46</xdr:col>
      <xdr:colOff>38100</xdr:colOff>
      <xdr:row>55</xdr:row>
      <xdr:rowOff>142875</xdr:rowOff>
    </xdr:to>
    <xdr:sp macro="" textlink="">
      <xdr:nvSpPr>
        <xdr:cNvPr id="370" name="楕円 369"/>
        <xdr:cNvSpPr/>
      </xdr:nvSpPr>
      <xdr:spPr>
        <a:xfrm>
          <a:off x="8699500" y="94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159402</xdr:rowOff>
    </xdr:from>
    <xdr:ext cx="469744" cy="259045"/>
    <xdr:sp macro="" textlink="">
      <xdr:nvSpPr>
        <xdr:cNvPr id="371" name="テキスト ボックス 370"/>
        <xdr:cNvSpPr txBox="1"/>
      </xdr:nvSpPr>
      <xdr:spPr>
        <a:xfrm>
          <a:off x="8515428" y="92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143383</xdr:rowOff>
    </xdr:from>
    <xdr:to>
      <xdr:col>41</xdr:col>
      <xdr:colOff>101600</xdr:colOff>
      <xdr:row>55</xdr:row>
      <xdr:rowOff>73533</xdr:rowOff>
    </xdr:to>
    <xdr:sp macro="" textlink="">
      <xdr:nvSpPr>
        <xdr:cNvPr id="372" name="楕円 371"/>
        <xdr:cNvSpPr/>
      </xdr:nvSpPr>
      <xdr:spPr>
        <a:xfrm>
          <a:off x="7810500" y="94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90060</xdr:rowOff>
    </xdr:from>
    <xdr:ext cx="469744" cy="259045"/>
    <xdr:sp macro="" textlink="">
      <xdr:nvSpPr>
        <xdr:cNvPr id="373" name="テキスト ボックス 372"/>
        <xdr:cNvSpPr txBox="1"/>
      </xdr:nvSpPr>
      <xdr:spPr>
        <a:xfrm>
          <a:off x="7626428" y="91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59639</xdr:rowOff>
    </xdr:from>
    <xdr:to>
      <xdr:col>36</xdr:col>
      <xdr:colOff>165100</xdr:colOff>
      <xdr:row>54</xdr:row>
      <xdr:rowOff>161239</xdr:rowOff>
    </xdr:to>
    <xdr:sp macro="" textlink="">
      <xdr:nvSpPr>
        <xdr:cNvPr id="374" name="楕円 373"/>
        <xdr:cNvSpPr/>
      </xdr:nvSpPr>
      <xdr:spPr>
        <a:xfrm>
          <a:off x="6921500" y="93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6316</xdr:rowOff>
    </xdr:from>
    <xdr:ext cx="534377" cy="259045"/>
    <xdr:sp macro="" textlink="">
      <xdr:nvSpPr>
        <xdr:cNvPr id="375" name="テキスト ボックス 374"/>
        <xdr:cNvSpPr txBox="1"/>
      </xdr:nvSpPr>
      <xdr:spPr>
        <a:xfrm>
          <a:off x="6705111" y="909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143177</xdr:rowOff>
    </xdr:from>
    <xdr:to>
      <xdr:col>55</xdr:col>
      <xdr:colOff>0</xdr:colOff>
      <xdr:row>79</xdr:row>
      <xdr:rowOff>17986</xdr:rowOff>
    </xdr:to>
    <xdr:cxnSp macro="">
      <xdr:nvCxnSpPr>
        <xdr:cNvPr id="406" name="直線コネクタ 405"/>
        <xdr:cNvCxnSpPr/>
      </xdr:nvCxnSpPr>
      <xdr:spPr>
        <a:xfrm flipV="1">
          <a:off x="9639300" y="13516277"/>
          <a:ext cx="8382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156404</xdr:rowOff>
    </xdr:from>
    <xdr:to>
      <xdr:col>50</xdr:col>
      <xdr:colOff>114300</xdr:colOff>
      <xdr:row>79</xdr:row>
      <xdr:rowOff>17986</xdr:rowOff>
    </xdr:to>
    <xdr:cxnSp macro="">
      <xdr:nvCxnSpPr>
        <xdr:cNvPr id="409" name="直線コネクタ 408"/>
        <xdr:cNvCxnSpPr/>
      </xdr:nvCxnSpPr>
      <xdr:spPr>
        <a:xfrm>
          <a:off x="8750300" y="13529504"/>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94323</xdr:rowOff>
    </xdr:from>
    <xdr:to>
      <xdr:col>45</xdr:col>
      <xdr:colOff>177800</xdr:colOff>
      <xdr:row>78</xdr:row>
      <xdr:rowOff>156404</xdr:rowOff>
    </xdr:to>
    <xdr:cxnSp macro="">
      <xdr:nvCxnSpPr>
        <xdr:cNvPr id="412" name="直線コネクタ 411"/>
        <xdr:cNvCxnSpPr/>
      </xdr:nvCxnSpPr>
      <xdr:spPr>
        <a:xfrm>
          <a:off x="7861300" y="13467423"/>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94323</xdr:rowOff>
    </xdr:from>
    <xdr:to>
      <xdr:col>41</xdr:col>
      <xdr:colOff>50800</xdr:colOff>
      <xdr:row>78</xdr:row>
      <xdr:rowOff>151375</xdr:rowOff>
    </xdr:to>
    <xdr:cxnSp macro="">
      <xdr:nvCxnSpPr>
        <xdr:cNvPr id="415" name="直線コネクタ 414"/>
        <xdr:cNvCxnSpPr/>
      </xdr:nvCxnSpPr>
      <xdr:spPr>
        <a:xfrm flipV="1">
          <a:off x="6972300" y="13467423"/>
          <a:ext cx="889000" cy="5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92377</xdr:rowOff>
    </xdr:from>
    <xdr:to>
      <xdr:col>55</xdr:col>
      <xdr:colOff>50800</xdr:colOff>
      <xdr:row>79</xdr:row>
      <xdr:rowOff>22527</xdr:rowOff>
    </xdr:to>
    <xdr:sp macro="" textlink="">
      <xdr:nvSpPr>
        <xdr:cNvPr id="425" name="楕円 424"/>
        <xdr:cNvSpPr/>
      </xdr:nvSpPr>
      <xdr:spPr>
        <a:xfrm>
          <a:off x="10426700" y="134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7304</xdr:rowOff>
    </xdr:from>
    <xdr:ext cx="469744" cy="259045"/>
    <xdr:sp macro="" textlink="">
      <xdr:nvSpPr>
        <xdr:cNvPr id="426" name="商工費該当値テキスト"/>
        <xdr:cNvSpPr txBox="1"/>
      </xdr:nvSpPr>
      <xdr:spPr>
        <a:xfrm>
          <a:off x="10528300" y="133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138636</xdr:rowOff>
    </xdr:from>
    <xdr:to>
      <xdr:col>50</xdr:col>
      <xdr:colOff>165100</xdr:colOff>
      <xdr:row>79</xdr:row>
      <xdr:rowOff>68786</xdr:rowOff>
    </xdr:to>
    <xdr:sp macro="" textlink="">
      <xdr:nvSpPr>
        <xdr:cNvPr id="427" name="楕円 426"/>
        <xdr:cNvSpPr/>
      </xdr:nvSpPr>
      <xdr:spPr>
        <a:xfrm>
          <a:off x="9588500" y="135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59913</xdr:rowOff>
    </xdr:from>
    <xdr:ext cx="469744" cy="259045"/>
    <xdr:sp macro="" textlink="">
      <xdr:nvSpPr>
        <xdr:cNvPr id="428" name="テキスト ボックス 427"/>
        <xdr:cNvSpPr txBox="1"/>
      </xdr:nvSpPr>
      <xdr:spPr>
        <a:xfrm>
          <a:off x="9404428" y="1360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105604</xdr:rowOff>
    </xdr:from>
    <xdr:to>
      <xdr:col>46</xdr:col>
      <xdr:colOff>38100</xdr:colOff>
      <xdr:row>79</xdr:row>
      <xdr:rowOff>35754</xdr:rowOff>
    </xdr:to>
    <xdr:sp macro="" textlink="">
      <xdr:nvSpPr>
        <xdr:cNvPr id="429" name="楕円 428"/>
        <xdr:cNvSpPr/>
      </xdr:nvSpPr>
      <xdr:spPr>
        <a:xfrm>
          <a:off x="8699500" y="134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26881</xdr:rowOff>
    </xdr:from>
    <xdr:ext cx="469744" cy="259045"/>
    <xdr:sp macro="" textlink="">
      <xdr:nvSpPr>
        <xdr:cNvPr id="430" name="テキスト ボックス 429"/>
        <xdr:cNvSpPr txBox="1"/>
      </xdr:nvSpPr>
      <xdr:spPr>
        <a:xfrm>
          <a:off x="8515428" y="1357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43523</xdr:rowOff>
    </xdr:from>
    <xdr:to>
      <xdr:col>41</xdr:col>
      <xdr:colOff>101600</xdr:colOff>
      <xdr:row>78</xdr:row>
      <xdr:rowOff>145123</xdr:rowOff>
    </xdr:to>
    <xdr:sp macro="" textlink="">
      <xdr:nvSpPr>
        <xdr:cNvPr id="431" name="楕円 430"/>
        <xdr:cNvSpPr/>
      </xdr:nvSpPr>
      <xdr:spPr>
        <a:xfrm>
          <a:off x="7810500" y="134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136250</xdr:rowOff>
    </xdr:from>
    <xdr:ext cx="534377" cy="259045"/>
    <xdr:sp macro="" textlink="">
      <xdr:nvSpPr>
        <xdr:cNvPr id="432" name="テキスト ボックス 431"/>
        <xdr:cNvSpPr txBox="1"/>
      </xdr:nvSpPr>
      <xdr:spPr>
        <a:xfrm>
          <a:off x="7594111" y="135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100575</xdr:rowOff>
    </xdr:from>
    <xdr:to>
      <xdr:col>36</xdr:col>
      <xdr:colOff>165100</xdr:colOff>
      <xdr:row>79</xdr:row>
      <xdr:rowOff>30725</xdr:rowOff>
    </xdr:to>
    <xdr:sp macro="" textlink="">
      <xdr:nvSpPr>
        <xdr:cNvPr id="433" name="楕円 432"/>
        <xdr:cNvSpPr/>
      </xdr:nvSpPr>
      <xdr:spPr>
        <a:xfrm>
          <a:off x="6921500" y="13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21852</xdr:rowOff>
    </xdr:from>
    <xdr:ext cx="469744" cy="259045"/>
    <xdr:sp macro="" textlink="">
      <xdr:nvSpPr>
        <xdr:cNvPr id="434" name="テキスト ボックス 433"/>
        <xdr:cNvSpPr txBox="1"/>
      </xdr:nvSpPr>
      <xdr:spPr>
        <a:xfrm>
          <a:off x="6737428" y="135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152433</xdr:rowOff>
    </xdr:from>
    <xdr:to>
      <xdr:col>55</xdr:col>
      <xdr:colOff>0</xdr:colOff>
      <xdr:row>95</xdr:row>
      <xdr:rowOff>6334</xdr:rowOff>
    </xdr:to>
    <xdr:cxnSp macro="">
      <xdr:nvCxnSpPr>
        <xdr:cNvPr id="462" name="直線コネクタ 461"/>
        <xdr:cNvCxnSpPr/>
      </xdr:nvCxnSpPr>
      <xdr:spPr>
        <a:xfrm>
          <a:off x="9639300" y="16268733"/>
          <a:ext cx="8382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72309</xdr:rowOff>
    </xdr:from>
    <xdr:to>
      <xdr:col>50</xdr:col>
      <xdr:colOff>114300</xdr:colOff>
      <xdr:row>94</xdr:row>
      <xdr:rowOff>152433</xdr:rowOff>
    </xdr:to>
    <xdr:cxnSp macro="">
      <xdr:nvCxnSpPr>
        <xdr:cNvPr id="465" name="直線コネクタ 464"/>
        <xdr:cNvCxnSpPr/>
      </xdr:nvCxnSpPr>
      <xdr:spPr>
        <a:xfrm>
          <a:off x="8750300" y="16188609"/>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114852</xdr:rowOff>
    </xdr:from>
    <xdr:to>
      <xdr:col>45</xdr:col>
      <xdr:colOff>177800</xdr:colOff>
      <xdr:row>94</xdr:row>
      <xdr:rowOff>72309</xdr:rowOff>
    </xdr:to>
    <xdr:cxnSp macro="">
      <xdr:nvCxnSpPr>
        <xdr:cNvPr id="468" name="直線コネクタ 467"/>
        <xdr:cNvCxnSpPr/>
      </xdr:nvCxnSpPr>
      <xdr:spPr>
        <a:xfrm>
          <a:off x="7861300" y="16059702"/>
          <a:ext cx="889000" cy="1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114852</xdr:rowOff>
    </xdr:from>
    <xdr:to>
      <xdr:col>41</xdr:col>
      <xdr:colOff>50800</xdr:colOff>
      <xdr:row>94</xdr:row>
      <xdr:rowOff>49678</xdr:rowOff>
    </xdr:to>
    <xdr:cxnSp macro="">
      <xdr:nvCxnSpPr>
        <xdr:cNvPr id="471" name="直線コネクタ 470"/>
        <xdr:cNvCxnSpPr/>
      </xdr:nvCxnSpPr>
      <xdr:spPr>
        <a:xfrm flipV="1">
          <a:off x="6972300" y="16059702"/>
          <a:ext cx="889000" cy="10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126984</xdr:rowOff>
    </xdr:from>
    <xdr:to>
      <xdr:col>55</xdr:col>
      <xdr:colOff>50800</xdr:colOff>
      <xdr:row>95</xdr:row>
      <xdr:rowOff>57134</xdr:rowOff>
    </xdr:to>
    <xdr:sp macro="" textlink="">
      <xdr:nvSpPr>
        <xdr:cNvPr id="481" name="楕円 480"/>
        <xdr:cNvSpPr/>
      </xdr:nvSpPr>
      <xdr:spPr>
        <a:xfrm>
          <a:off x="10426700" y="162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149861</xdr:rowOff>
    </xdr:from>
    <xdr:ext cx="534377" cy="259045"/>
    <xdr:sp macro="" textlink="">
      <xdr:nvSpPr>
        <xdr:cNvPr id="482" name="土木費該当値テキスト"/>
        <xdr:cNvSpPr txBox="1"/>
      </xdr:nvSpPr>
      <xdr:spPr>
        <a:xfrm>
          <a:off x="10528300" y="1609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101633</xdr:rowOff>
    </xdr:from>
    <xdr:to>
      <xdr:col>50</xdr:col>
      <xdr:colOff>165100</xdr:colOff>
      <xdr:row>95</xdr:row>
      <xdr:rowOff>31783</xdr:rowOff>
    </xdr:to>
    <xdr:sp macro="" textlink="">
      <xdr:nvSpPr>
        <xdr:cNvPr id="483" name="楕円 482"/>
        <xdr:cNvSpPr/>
      </xdr:nvSpPr>
      <xdr:spPr>
        <a:xfrm>
          <a:off x="9588500" y="162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48310</xdr:rowOff>
    </xdr:from>
    <xdr:ext cx="534377" cy="259045"/>
    <xdr:sp macro="" textlink="">
      <xdr:nvSpPr>
        <xdr:cNvPr id="484" name="テキスト ボックス 483"/>
        <xdr:cNvSpPr txBox="1"/>
      </xdr:nvSpPr>
      <xdr:spPr>
        <a:xfrm>
          <a:off x="9372111" y="159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21509</xdr:rowOff>
    </xdr:from>
    <xdr:to>
      <xdr:col>46</xdr:col>
      <xdr:colOff>38100</xdr:colOff>
      <xdr:row>94</xdr:row>
      <xdr:rowOff>123109</xdr:rowOff>
    </xdr:to>
    <xdr:sp macro="" textlink="">
      <xdr:nvSpPr>
        <xdr:cNvPr id="485" name="楕円 484"/>
        <xdr:cNvSpPr/>
      </xdr:nvSpPr>
      <xdr:spPr>
        <a:xfrm>
          <a:off x="8699500" y="161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139636</xdr:rowOff>
    </xdr:from>
    <xdr:ext cx="534377" cy="259045"/>
    <xdr:sp macro="" textlink="">
      <xdr:nvSpPr>
        <xdr:cNvPr id="486" name="テキスト ボックス 485"/>
        <xdr:cNvSpPr txBox="1"/>
      </xdr:nvSpPr>
      <xdr:spPr>
        <a:xfrm>
          <a:off x="8483111" y="1591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64052</xdr:rowOff>
    </xdr:from>
    <xdr:to>
      <xdr:col>41</xdr:col>
      <xdr:colOff>101600</xdr:colOff>
      <xdr:row>93</xdr:row>
      <xdr:rowOff>165652</xdr:rowOff>
    </xdr:to>
    <xdr:sp macro="" textlink="">
      <xdr:nvSpPr>
        <xdr:cNvPr id="487" name="楕円 486"/>
        <xdr:cNvSpPr/>
      </xdr:nvSpPr>
      <xdr:spPr>
        <a:xfrm>
          <a:off x="7810500" y="160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10729</xdr:rowOff>
    </xdr:from>
    <xdr:ext cx="534377" cy="259045"/>
    <xdr:sp macro="" textlink="">
      <xdr:nvSpPr>
        <xdr:cNvPr id="488" name="テキスト ボックス 487"/>
        <xdr:cNvSpPr txBox="1"/>
      </xdr:nvSpPr>
      <xdr:spPr>
        <a:xfrm>
          <a:off x="7594111" y="157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170328</xdr:rowOff>
    </xdr:from>
    <xdr:to>
      <xdr:col>36</xdr:col>
      <xdr:colOff>165100</xdr:colOff>
      <xdr:row>94</xdr:row>
      <xdr:rowOff>100478</xdr:rowOff>
    </xdr:to>
    <xdr:sp macro="" textlink="">
      <xdr:nvSpPr>
        <xdr:cNvPr id="489" name="楕円 488"/>
        <xdr:cNvSpPr/>
      </xdr:nvSpPr>
      <xdr:spPr>
        <a:xfrm>
          <a:off x="6921500" y="161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117005</xdr:rowOff>
    </xdr:from>
    <xdr:ext cx="534377" cy="259045"/>
    <xdr:sp macro="" textlink="">
      <xdr:nvSpPr>
        <xdr:cNvPr id="490" name="テキスト ボックス 489"/>
        <xdr:cNvSpPr txBox="1"/>
      </xdr:nvSpPr>
      <xdr:spPr>
        <a:xfrm>
          <a:off x="6705111" y="158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110417</xdr:rowOff>
    </xdr:from>
    <xdr:to>
      <xdr:col>85</xdr:col>
      <xdr:colOff>127000</xdr:colOff>
      <xdr:row>38</xdr:row>
      <xdr:rowOff>33455</xdr:rowOff>
    </xdr:to>
    <xdr:cxnSp macro="">
      <xdr:nvCxnSpPr>
        <xdr:cNvPr id="522" name="直線コネクタ 521"/>
        <xdr:cNvCxnSpPr/>
      </xdr:nvCxnSpPr>
      <xdr:spPr>
        <a:xfrm flipV="1">
          <a:off x="15481300" y="6454067"/>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33455</xdr:rowOff>
    </xdr:from>
    <xdr:to>
      <xdr:col>81</xdr:col>
      <xdr:colOff>50800</xdr:colOff>
      <xdr:row>38</xdr:row>
      <xdr:rowOff>82114</xdr:rowOff>
    </xdr:to>
    <xdr:cxnSp macro="">
      <xdr:nvCxnSpPr>
        <xdr:cNvPr id="525" name="直線コネクタ 524"/>
        <xdr:cNvCxnSpPr/>
      </xdr:nvCxnSpPr>
      <xdr:spPr>
        <a:xfrm flipV="1">
          <a:off x="14592300" y="6548555"/>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73189</xdr:rowOff>
    </xdr:from>
    <xdr:to>
      <xdr:col>76</xdr:col>
      <xdr:colOff>114300</xdr:colOff>
      <xdr:row>38</xdr:row>
      <xdr:rowOff>82114</xdr:rowOff>
    </xdr:to>
    <xdr:cxnSp macro="">
      <xdr:nvCxnSpPr>
        <xdr:cNvPr id="528" name="直線コネクタ 527"/>
        <xdr:cNvCxnSpPr/>
      </xdr:nvCxnSpPr>
      <xdr:spPr>
        <a:xfrm>
          <a:off x="13703300" y="6588289"/>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73189</xdr:rowOff>
    </xdr:from>
    <xdr:to>
      <xdr:col>71</xdr:col>
      <xdr:colOff>177800</xdr:colOff>
      <xdr:row>38</xdr:row>
      <xdr:rowOff>143619</xdr:rowOff>
    </xdr:to>
    <xdr:cxnSp macro="">
      <xdr:nvCxnSpPr>
        <xdr:cNvPr id="531" name="直線コネクタ 530"/>
        <xdr:cNvCxnSpPr/>
      </xdr:nvCxnSpPr>
      <xdr:spPr>
        <a:xfrm flipV="1">
          <a:off x="12814300" y="6588289"/>
          <a:ext cx="889000" cy="7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59617</xdr:rowOff>
    </xdr:from>
    <xdr:to>
      <xdr:col>85</xdr:col>
      <xdr:colOff>177800</xdr:colOff>
      <xdr:row>37</xdr:row>
      <xdr:rowOff>161217</xdr:rowOff>
    </xdr:to>
    <xdr:sp macro="" textlink="">
      <xdr:nvSpPr>
        <xdr:cNvPr id="541" name="楕円 540"/>
        <xdr:cNvSpPr/>
      </xdr:nvSpPr>
      <xdr:spPr>
        <a:xfrm>
          <a:off x="16268700" y="64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38044</xdr:rowOff>
    </xdr:from>
    <xdr:ext cx="534377" cy="259045"/>
    <xdr:sp macro="" textlink="">
      <xdr:nvSpPr>
        <xdr:cNvPr id="542" name="消防費該当値テキスト"/>
        <xdr:cNvSpPr txBox="1"/>
      </xdr:nvSpPr>
      <xdr:spPr>
        <a:xfrm>
          <a:off x="16370300" y="63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154105</xdr:rowOff>
    </xdr:from>
    <xdr:to>
      <xdr:col>81</xdr:col>
      <xdr:colOff>101600</xdr:colOff>
      <xdr:row>38</xdr:row>
      <xdr:rowOff>84255</xdr:rowOff>
    </xdr:to>
    <xdr:sp macro="" textlink="">
      <xdr:nvSpPr>
        <xdr:cNvPr id="543" name="楕円 542"/>
        <xdr:cNvSpPr/>
      </xdr:nvSpPr>
      <xdr:spPr>
        <a:xfrm>
          <a:off x="15430500" y="64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75382</xdr:rowOff>
    </xdr:from>
    <xdr:ext cx="534377" cy="259045"/>
    <xdr:sp macro="" textlink="">
      <xdr:nvSpPr>
        <xdr:cNvPr id="544" name="テキスト ボックス 543"/>
        <xdr:cNvSpPr txBox="1"/>
      </xdr:nvSpPr>
      <xdr:spPr>
        <a:xfrm>
          <a:off x="15214111" y="65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31314</xdr:rowOff>
    </xdr:from>
    <xdr:to>
      <xdr:col>76</xdr:col>
      <xdr:colOff>165100</xdr:colOff>
      <xdr:row>38</xdr:row>
      <xdr:rowOff>132914</xdr:rowOff>
    </xdr:to>
    <xdr:sp macro="" textlink="">
      <xdr:nvSpPr>
        <xdr:cNvPr id="545" name="楕円 544"/>
        <xdr:cNvSpPr/>
      </xdr:nvSpPr>
      <xdr:spPr>
        <a:xfrm>
          <a:off x="14541500" y="65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124041</xdr:rowOff>
    </xdr:from>
    <xdr:ext cx="534377" cy="259045"/>
    <xdr:sp macro="" textlink="">
      <xdr:nvSpPr>
        <xdr:cNvPr id="546" name="テキスト ボックス 545"/>
        <xdr:cNvSpPr txBox="1"/>
      </xdr:nvSpPr>
      <xdr:spPr>
        <a:xfrm>
          <a:off x="14325111" y="66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22389</xdr:rowOff>
    </xdr:from>
    <xdr:to>
      <xdr:col>72</xdr:col>
      <xdr:colOff>38100</xdr:colOff>
      <xdr:row>38</xdr:row>
      <xdr:rowOff>123989</xdr:rowOff>
    </xdr:to>
    <xdr:sp macro="" textlink="">
      <xdr:nvSpPr>
        <xdr:cNvPr id="547" name="楕円 546"/>
        <xdr:cNvSpPr/>
      </xdr:nvSpPr>
      <xdr:spPr>
        <a:xfrm>
          <a:off x="13652500" y="65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115116</xdr:rowOff>
    </xdr:from>
    <xdr:ext cx="534377" cy="259045"/>
    <xdr:sp macro="" textlink="">
      <xdr:nvSpPr>
        <xdr:cNvPr id="548" name="テキスト ボックス 547"/>
        <xdr:cNvSpPr txBox="1"/>
      </xdr:nvSpPr>
      <xdr:spPr>
        <a:xfrm>
          <a:off x="13436111" y="663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92819</xdr:rowOff>
    </xdr:from>
    <xdr:to>
      <xdr:col>67</xdr:col>
      <xdr:colOff>101600</xdr:colOff>
      <xdr:row>39</xdr:row>
      <xdr:rowOff>22969</xdr:rowOff>
    </xdr:to>
    <xdr:sp macro="" textlink="">
      <xdr:nvSpPr>
        <xdr:cNvPr id="549" name="楕円 548"/>
        <xdr:cNvSpPr/>
      </xdr:nvSpPr>
      <xdr:spPr>
        <a:xfrm>
          <a:off x="12763500" y="66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14096</xdr:rowOff>
    </xdr:from>
    <xdr:ext cx="534377" cy="259045"/>
    <xdr:sp macro="" textlink="">
      <xdr:nvSpPr>
        <xdr:cNvPr id="550" name="テキスト ボックス 549"/>
        <xdr:cNvSpPr txBox="1"/>
      </xdr:nvSpPr>
      <xdr:spPr>
        <a:xfrm>
          <a:off x="12547111" y="67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137711</xdr:rowOff>
    </xdr:from>
    <xdr:to>
      <xdr:col>85</xdr:col>
      <xdr:colOff>127000</xdr:colOff>
      <xdr:row>55</xdr:row>
      <xdr:rowOff>31938</xdr:rowOff>
    </xdr:to>
    <xdr:cxnSp macro="">
      <xdr:nvCxnSpPr>
        <xdr:cNvPr id="578" name="直線コネクタ 577"/>
        <xdr:cNvCxnSpPr/>
      </xdr:nvCxnSpPr>
      <xdr:spPr>
        <a:xfrm>
          <a:off x="15481300" y="9396011"/>
          <a:ext cx="8382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137711</xdr:rowOff>
    </xdr:from>
    <xdr:to>
      <xdr:col>81</xdr:col>
      <xdr:colOff>50800</xdr:colOff>
      <xdr:row>56</xdr:row>
      <xdr:rowOff>48146</xdr:rowOff>
    </xdr:to>
    <xdr:cxnSp macro="">
      <xdr:nvCxnSpPr>
        <xdr:cNvPr id="581" name="直線コネクタ 580"/>
        <xdr:cNvCxnSpPr/>
      </xdr:nvCxnSpPr>
      <xdr:spPr>
        <a:xfrm flipV="1">
          <a:off x="14592300" y="9396011"/>
          <a:ext cx="889000" cy="2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80813</xdr:rowOff>
    </xdr:from>
    <xdr:to>
      <xdr:col>76</xdr:col>
      <xdr:colOff>114300</xdr:colOff>
      <xdr:row>56</xdr:row>
      <xdr:rowOff>48146</xdr:rowOff>
    </xdr:to>
    <xdr:cxnSp macro="">
      <xdr:nvCxnSpPr>
        <xdr:cNvPr id="584" name="直線コネクタ 583"/>
        <xdr:cNvCxnSpPr/>
      </xdr:nvCxnSpPr>
      <xdr:spPr>
        <a:xfrm>
          <a:off x="13703300" y="9510563"/>
          <a:ext cx="889000" cy="13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80813</xdr:rowOff>
    </xdr:from>
    <xdr:to>
      <xdr:col>71</xdr:col>
      <xdr:colOff>177800</xdr:colOff>
      <xdr:row>55</xdr:row>
      <xdr:rowOff>116611</xdr:rowOff>
    </xdr:to>
    <xdr:cxnSp macro="">
      <xdr:nvCxnSpPr>
        <xdr:cNvPr id="587" name="直線コネクタ 586"/>
        <xdr:cNvCxnSpPr/>
      </xdr:nvCxnSpPr>
      <xdr:spPr>
        <a:xfrm flipV="1">
          <a:off x="12814300" y="9510563"/>
          <a:ext cx="8890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152588</xdr:rowOff>
    </xdr:from>
    <xdr:to>
      <xdr:col>85</xdr:col>
      <xdr:colOff>177800</xdr:colOff>
      <xdr:row>55</xdr:row>
      <xdr:rowOff>82738</xdr:rowOff>
    </xdr:to>
    <xdr:sp macro="" textlink="">
      <xdr:nvSpPr>
        <xdr:cNvPr id="597" name="楕円 596"/>
        <xdr:cNvSpPr/>
      </xdr:nvSpPr>
      <xdr:spPr>
        <a:xfrm>
          <a:off x="16268700" y="94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131015</xdr:rowOff>
    </xdr:from>
    <xdr:ext cx="534377" cy="259045"/>
    <xdr:sp macro="" textlink="">
      <xdr:nvSpPr>
        <xdr:cNvPr id="598" name="教育費該当値テキスト"/>
        <xdr:cNvSpPr txBox="1"/>
      </xdr:nvSpPr>
      <xdr:spPr>
        <a:xfrm>
          <a:off x="16370300" y="938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86911</xdr:rowOff>
    </xdr:from>
    <xdr:to>
      <xdr:col>81</xdr:col>
      <xdr:colOff>101600</xdr:colOff>
      <xdr:row>55</xdr:row>
      <xdr:rowOff>17061</xdr:rowOff>
    </xdr:to>
    <xdr:sp macro="" textlink="">
      <xdr:nvSpPr>
        <xdr:cNvPr id="599" name="楕円 598"/>
        <xdr:cNvSpPr/>
      </xdr:nvSpPr>
      <xdr:spPr>
        <a:xfrm>
          <a:off x="15430500" y="93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33588</xdr:rowOff>
    </xdr:from>
    <xdr:ext cx="534377" cy="259045"/>
    <xdr:sp macro="" textlink="">
      <xdr:nvSpPr>
        <xdr:cNvPr id="600" name="テキスト ボックス 599"/>
        <xdr:cNvSpPr txBox="1"/>
      </xdr:nvSpPr>
      <xdr:spPr>
        <a:xfrm>
          <a:off x="15214111" y="91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168796</xdr:rowOff>
    </xdr:from>
    <xdr:to>
      <xdr:col>76</xdr:col>
      <xdr:colOff>165100</xdr:colOff>
      <xdr:row>56</xdr:row>
      <xdr:rowOff>98946</xdr:rowOff>
    </xdr:to>
    <xdr:sp macro="" textlink="">
      <xdr:nvSpPr>
        <xdr:cNvPr id="601" name="楕円 600"/>
        <xdr:cNvSpPr/>
      </xdr:nvSpPr>
      <xdr:spPr>
        <a:xfrm>
          <a:off x="14541500" y="95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90073</xdr:rowOff>
    </xdr:from>
    <xdr:ext cx="534377" cy="259045"/>
    <xdr:sp macro="" textlink="">
      <xdr:nvSpPr>
        <xdr:cNvPr id="602" name="テキスト ボックス 601"/>
        <xdr:cNvSpPr txBox="1"/>
      </xdr:nvSpPr>
      <xdr:spPr>
        <a:xfrm>
          <a:off x="14325111" y="96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30013</xdr:rowOff>
    </xdr:from>
    <xdr:to>
      <xdr:col>72</xdr:col>
      <xdr:colOff>38100</xdr:colOff>
      <xdr:row>55</xdr:row>
      <xdr:rowOff>131613</xdr:rowOff>
    </xdr:to>
    <xdr:sp macro="" textlink="">
      <xdr:nvSpPr>
        <xdr:cNvPr id="603" name="楕円 602"/>
        <xdr:cNvSpPr/>
      </xdr:nvSpPr>
      <xdr:spPr>
        <a:xfrm>
          <a:off x="13652500" y="94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122740</xdr:rowOff>
    </xdr:from>
    <xdr:ext cx="534377" cy="259045"/>
    <xdr:sp macro="" textlink="">
      <xdr:nvSpPr>
        <xdr:cNvPr id="604" name="テキスト ボックス 603"/>
        <xdr:cNvSpPr txBox="1"/>
      </xdr:nvSpPr>
      <xdr:spPr>
        <a:xfrm>
          <a:off x="13436111" y="95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65811</xdr:rowOff>
    </xdr:from>
    <xdr:to>
      <xdr:col>67</xdr:col>
      <xdr:colOff>101600</xdr:colOff>
      <xdr:row>55</xdr:row>
      <xdr:rowOff>167411</xdr:rowOff>
    </xdr:to>
    <xdr:sp macro="" textlink="">
      <xdr:nvSpPr>
        <xdr:cNvPr id="605" name="楕円 604"/>
        <xdr:cNvSpPr/>
      </xdr:nvSpPr>
      <xdr:spPr>
        <a:xfrm>
          <a:off x="12763500" y="94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158538</xdr:rowOff>
    </xdr:from>
    <xdr:ext cx="534377" cy="259045"/>
    <xdr:sp macro="" textlink="">
      <xdr:nvSpPr>
        <xdr:cNvPr id="606" name="テキスト ボックス 605"/>
        <xdr:cNvSpPr txBox="1"/>
      </xdr:nvSpPr>
      <xdr:spPr>
        <a:xfrm>
          <a:off x="12547111" y="95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36830</xdr:rowOff>
    </xdr:from>
    <xdr:to>
      <xdr:col>85</xdr:col>
      <xdr:colOff>127000</xdr:colOff>
      <xdr:row>79</xdr:row>
      <xdr:rowOff>43841</xdr:rowOff>
    </xdr:to>
    <xdr:cxnSp macro="">
      <xdr:nvCxnSpPr>
        <xdr:cNvPr id="635" name="直線コネクタ 634"/>
        <xdr:cNvCxnSpPr/>
      </xdr:nvCxnSpPr>
      <xdr:spPr>
        <a:xfrm>
          <a:off x="15481300" y="13581380"/>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132842</xdr:rowOff>
    </xdr:from>
    <xdr:to>
      <xdr:col>81</xdr:col>
      <xdr:colOff>50800</xdr:colOff>
      <xdr:row>79</xdr:row>
      <xdr:rowOff>36830</xdr:rowOff>
    </xdr:to>
    <xdr:cxnSp macro="">
      <xdr:nvCxnSpPr>
        <xdr:cNvPr id="638" name="直線コネクタ 637"/>
        <xdr:cNvCxnSpPr/>
      </xdr:nvCxnSpPr>
      <xdr:spPr>
        <a:xfrm>
          <a:off x="14592300" y="1333449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148158</xdr:rowOff>
    </xdr:from>
    <xdr:to>
      <xdr:col>76</xdr:col>
      <xdr:colOff>114300</xdr:colOff>
      <xdr:row>77</xdr:row>
      <xdr:rowOff>132842</xdr:rowOff>
    </xdr:to>
    <xdr:cxnSp macro="">
      <xdr:nvCxnSpPr>
        <xdr:cNvPr id="641" name="直線コネクタ 640"/>
        <xdr:cNvCxnSpPr/>
      </xdr:nvCxnSpPr>
      <xdr:spPr>
        <a:xfrm>
          <a:off x="13703300" y="13178358"/>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165760</xdr:rowOff>
    </xdr:from>
    <xdr:to>
      <xdr:col>71</xdr:col>
      <xdr:colOff>177800</xdr:colOff>
      <xdr:row>76</xdr:row>
      <xdr:rowOff>148158</xdr:rowOff>
    </xdr:to>
    <xdr:cxnSp macro="">
      <xdr:nvCxnSpPr>
        <xdr:cNvPr id="644" name="直線コネクタ 643"/>
        <xdr:cNvCxnSpPr/>
      </xdr:nvCxnSpPr>
      <xdr:spPr>
        <a:xfrm>
          <a:off x="12814300" y="12853060"/>
          <a:ext cx="889000" cy="3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164491</xdr:rowOff>
    </xdr:from>
    <xdr:to>
      <xdr:col>85</xdr:col>
      <xdr:colOff>177800</xdr:colOff>
      <xdr:row>79</xdr:row>
      <xdr:rowOff>94641</xdr:rowOff>
    </xdr:to>
    <xdr:sp macro="" textlink="">
      <xdr:nvSpPr>
        <xdr:cNvPr id="654" name="楕円 653"/>
        <xdr:cNvSpPr/>
      </xdr:nvSpPr>
      <xdr:spPr>
        <a:xfrm>
          <a:off x="16268700" y="13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79418</xdr:rowOff>
    </xdr:from>
    <xdr:ext cx="249299" cy="259045"/>
    <xdr:sp macro="" textlink="">
      <xdr:nvSpPr>
        <xdr:cNvPr id="655" name="災害復旧費該当値テキスト"/>
        <xdr:cNvSpPr txBox="1"/>
      </xdr:nvSpPr>
      <xdr:spPr>
        <a:xfrm>
          <a:off x="16370300" y="13452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157480</xdr:rowOff>
    </xdr:from>
    <xdr:to>
      <xdr:col>81</xdr:col>
      <xdr:colOff>101600</xdr:colOff>
      <xdr:row>79</xdr:row>
      <xdr:rowOff>87630</xdr:rowOff>
    </xdr:to>
    <xdr:sp macro="" textlink="">
      <xdr:nvSpPr>
        <xdr:cNvPr id="656" name="楕円 655"/>
        <xdr:cNvSpPr/>
      </xdr:nvSpPr>
      <xdr:spPr>
        <a:xfrm>
          <a:off x="15430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78757</xdr:rowOff>
    </xdr:from>
    <xdr:ext cx="378565" cy="259045"/>
    <xdr:sp macro="" textlink="">
      <xdr:nvSpPr>
        <xdr:cNvPr id="657" name="テキスト ボックス 656"/>
        <xdr:cNvSpPr txBox="1"/>
      </xdr:nvSpPr>
      <xdr:spPr>
        <a:xfrm>
          <a:off x="15292017" y="1362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82042</xdr:rowOff>
    </xdr:from>
    <xdr:to>
      <xdr:col>76</xdr:col>
      <xdr:colOff>165100</xdr:colOff>
      <xdr:row>78</xdr:row>
      <xdr:rowOff>12192</xdr:rowOff>
    </xdr:to>
    <xdr:sp macro="" textlink="">
      <xdr:nvSpPr>
        <xdr:cNvPr id="658" name="楕円 657"/>
        <xdr:cNvSpPr/>
      </xdr:nvSpPr>
      <xdr:spPr>
        <a:xfrm>
          <a:off x="14541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28719</xdr:rowOff>
    </xdr:from>
    <xdr:ext cx="469744" cy="259045"/>
    <xdr:sp macro="" textlink="">
      <xdr:nvSpPr>
        <xdr:cNvPr id="659" name="テキスト ボックス 658"/>
        <xdr:cNvSpPr txBox="1"/>
      </xdr:nvSpPr>
      <xdr:spPr>
        <a:xfrm>
          <a:off x="14357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97358</xdr:rowOff>
    </xdr:from>
    <xdr:to>
      <xdr:col>72</xdr:col>
      <xdr:colOff>38100</xdr:colOff>
      <xdr:row>77</xdr:row>
      <xdr:rowOff>27508</xdr:rowOff>
    </xdr:to>
    <xdr:sp macro="" textlink="">
      <xdr:nvSpPr>
        <xdr:cNvPr id="660" name="楕円 659"/>
        <xdr:cNvSpPr/>
      </xdr:nvSpPr>
      <xdr:spPr>
        <a:xfrm>
          <a:off x="13652500" y="131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44035</xdr:rowOff>
    </xdr:from>
    <xdr:ext cx="469744" cy="259045"/>
    <xdr:sp macro="" textlink="">
      <xdr:nvSpPr>
        <xdr:cNvPr id="661" name="テキスト ボックス 660"/>
        <xdr:cNvSpPr txBox="1"/>
      </xdr:nvSpPr>
      <xdr:spPr>
        <a:xfrm>
          <a:off x="13468428" y="1290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114960</xdr:rowOff>
    </xdr:from>
    <xdr:to>
      <xdr:col>67</xdr:col>
      <xdr:colOff>101600</xdr:colOff>
      <xdr:row>75</xdr:row>
      <xdr:rowOff>45110</xdr:rowOff>
    </xdr:to>
    <xdr:sp macro="" textlink="">
      <xdr:nvSpPr>
        <xdr:cNvPr id="662" name="楕円 661"/>
        <xdr:cNvSpPr/>
      </xdr:nvSpPr>
      <xdr:spPr>
        <a:xfrm>
          <a:off x="12763500" y="128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61637</xdr:rowOff>
    </xdr:from>
    <xdr:ext cx="469744" cy="259045"/>
    <xdr:sp macro="" textlink="">
      <xdr:nvSpPr>
        <xdr:cNvPr id="663" name="テキスト ボックス 662"/>
        <xdr:cNvSpPr txBox="1"/>
      </xdr:nvSpPr>
      <xdr:spPr>
        <a:xfrm>
          <a:off x="12579428" y="125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101924</xdr:rowOff>
    </xdr:from>
    <xdr:to>
      <xdr:col>85</xdr:col>
      <xdr:colOff>127000</xdr:colOff>
      <xdr:row>94</xdr:row>
      <xdr:rowOff>150416</xdr:rowOff>
    </xdr:to>
    <xdr:cxnSp macro="">
      <xdr:nvCxnSpPr>
        <xdr:cNvPr id="697" name="直線コネクタ 696"/>
        <xdr:cNvCxnSpPr/>
      </xdr:nvCxnSpPr>
      <xdr:spPr>
        <a:xfrm flipV="1">
          <a:off x="15481300" y="16218224"/>
          <a:ext cx="838200" cy="4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150416</xdr:rowOff>
    </xdr:from>
    <xdr:to>
      <xdr:col>81</xdr:col>
      <xdr:colOff>50800</xdr:colOff>
      <xdr:row>95</xdr:row>
      <xdr:rowOff>32401</xdr:rowOff>
    </xdr:to>
    <xdr:cxnSp macro="">
      <xdr:nvCxnSpPr>
        <xdr:cNvPr id="700" name="直線コネクタ 699"/>
        <xdr:cNvCxnSpPr/>
      </xdr:nvCxnSpPr>
      <xdr:spPr>
        <a:xfrm flipV="1">
          <a:off x="14592300" y="16266716"/>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32401</xdr:rowOff>
    </xdr:from>
    <xdr:to>
      <xdr:col>76</xdr:col>
      <xdr:colOff>114300</xdr:colOff>
      <xdr:row>95</xdr:row>
      <xdr:rowOff>71862</xdr:rowOff>
    </xdr:to>
    <xdr:cxnSp macro="">
      <xdr:nvCxnSpPr>
        <xdr:cNvPr id="703" name="直線コネクタ 702"/>
        <xdr:cNvCxnSpPr/>
      </xdr:nvCxnSpPr>
      <xdr:spPr>
        <a:xfrm flipV="1">
          <a:off x="13703300" y="16320151"/>
          <a:ext cx="889000" cy="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71862</xdr:rowOff>
    </xdr:from>
    <xdr:to>
      <xdr:col>71</xdr:col>
      <xdr:colOff>177800</xdr:colOff>
      <xdr:row>95</xdr:row>
      <xdr:rowOff>97037</xdr:rowOff>
    </xdr:to>
    <xdr:cxnSp macro="">
      <xdr:nvCxnSpPr>
        <xdr:cNvPr id="706" name="直線コネクタ 705"/>
        <xdr:cNvCxnSpPr/>
      </xdr:nvCxnSpPr>
      <xdr:spPr>
        <a:xfrm flipV="1">
          <a:off x="12814300" y="16359612"/>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51124</xdr:rowOff>
    </xdr:from>
    <xdr:to>
      <xdr:col>85</xdr:col>
      <xdr:colOff>177800</xdr:colOff>
      <xdr:row>94</xdr:row>
      <xdr:rowOff>152724</xdr:rowOff>
    </xdr:to>
    <xdr:sp macro="" textlink="">
      <xdr:nvSpPr>
        <xdr:cNvPr id="716" name="楕円 715"/>
        <xdr:cNvSpPr/>
      </xdr:nvSpPr>
      <xdr:spPr>
        <a:xfrm>
          <a:off x="16268700" y="161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74001</xdr:rowOff>
    </xdr:from>
    <xdr:ext cx="534377" cy="259045"/>
    <xdr:sp macro="" textlink="">
      <xdr:nvSpPr>
        <xdr:cNvPr id="717" name="公債費該当値テキスト"/>
        <xdr:cNvSpPr txBox="1"/>
      </xdr:nvSpPr>
      <xdr:spPr>
        <a:xfrm>
          <a:off x="16370300" y="160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99616</xdr:rowOff>
    </xdr:from>
    <xdr:to>
      <xdr:col>81</xdr:col>
      <xdr:colOff>101600</xdr:colOff>
      <xdr:row>95</xdr:row>
      <xdr:rowOff>29766</xdr:rowOff>
    </xdr:to>
    <xdr:sp macro="" textlink="">
      <xdr:nvSpPr>
        <xdr:cNvPr id="718" name="楕円 717"/>
        <xdr:cNvSpPr/>
      </xdr:nvSpPr>
      <xdr:spPr>
        <a:xfrm>
          <a:off x="15430500" y="1621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46293</xdr:rowOff>
    </xdr:from>
    <xdr:ext cx="534377" cy="259045"/>
    <xdr:sp macro="" textlink="">
      <xdr:nvSpPr>
        <xdr:cNvPr id="719" name="テキスト ボックス 718"/>
        <xdr:cNvSpPr txBox="1"/>
      </xdr:nvSpPr>
      <xdr:spPr>
        <a:xfrm>
          <a:off x="15214111" y="1599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153051</xdr:rowOff>
    </xdr:from>
    <xdr:to>
      <xdr:col>76</xdr:col>
      <xdr:colOff>165100</xdr:colOff>
      <xdr:row>95</xdr:row>
      <xdr:rowOff>83201</xdr:rowOff>
    </xdr:to>
    <xdr:sp macro="" textlink="">
      <xdr:nvSpPr>
        <xdr:cNvPr id="720" name="楕円 719"/>
        <xdr:cNvSpPr/>
      </xdr:nvSpPr>
      <xdr:spPr>
        <a:xfrm>
          <a:off x="14541500" y="162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99728</xdr:rowOff>
    </xdr:from>
    <xdr:ext cx="534377" cy="259045"/>
    <xdr:sp macro="" textlink="">
      <xdr:nvSpPr>
        <xdr:cNvPr id="721" name="テキスト ボックス 720"/>
        <xdr:cNvSpPr txBox="1"/>
      </xdr:nvSpPr>
      <xdr:spPr>
        <a:xfrm>
          <a:off x="14325111" y="160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21062</xdr:rowOff>
    </xdr:from>
    <xdr:to>
      <xdr:col>72</xdr:col>
      <xdr:colOff>38100</xdr:colOff>
      <xdr:row>95</xdr:row>
      <xdr:rowOff>122662</xdr:rowOff>
    </xdr:to>
    <xdr:sp macro="" textlink="">
      <xdr:nvSpPr>
        <xdr:cNvPr id="722" name="楕円 721"/>
        <xdr:cNvSpPr/>
      </xdr:nvSpPr>
      <xdr:spPr>
        <a:xfrm>
          <a:off x="13652500" y="163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113789</xdr:rowOff>
    </xdr:from>
    <xdr:ext cx="534377" cy="259045"/>
    <xdr:sp macro="" textlink="">
      <xdr:nvSpPr>
        <xdr:cNvPr id="723" name="テキスト ボックス 722"/>
        <xdr:cNvSpPr txBox="1"/>
      </xdr:nvSpPr>
      <xdr:spPr>
        <a:xfrm>
          <a:off x="13436111" y="164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46237</xdr:rowOff>
    </xdr:from>
    <xdr:to>
      <xdr:col>67</xdr:col>
      <xdr:colOff>101600</xdr:colOff>
      <xdr:row>95</xdr:row>
      <xdr:rowOff>147837</xdr:rowOff>
    </xdr:to>
    <xdr:sp macro="" textlink="">
      <xdr:nvSpPr>
        <xdr:cNvPr id="724" name="楕円 723"/>
        <xdr:cNvSpPr/>
      </xdr:nvSpPr>
      <xdr:spPr>
        <a:xfrm>
          <a:off x="12763500" y="163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138964</xdr:rowOff>
    </xdr:from>
    <xdr:ext cx="534377" cy="259045"/>
    <xdr:sp macro="" textlink="">
      <xdr:nvSpPr>
        <xdr:cNvPr id="725" name="テキスト ボックス 724"/>
        <xdr:cNvSpPr txBox="1"/>
      </xdr:nvSpPr>
      <xdr:spPr>
        <a:xfrm>
          <a:off x="12547111" y="164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41402</xdr:rowOff>
    </xdr:from>
    <xdr:to>
      <xdr:col>116</xdr:col>
      <xdr:colOff>63500</xdr:colOff>
      <xdr:row>39</xdr:row>
      <xdr:rowOff>41783</xdr:rowOff>
    </xdr:to>
    <xdr:cxnSp macro="">
      <xdr:nvCxnSpPr>
        <xdr:cNvPr id="754" name="直線コネクタ 753"/>
        <xdr:cNvCxnSpPr/>
      </xdr:nvCxnSpPr>
      <xdr:spPr>
        <a:xfrm>
          <a:off x="21323300" y="672795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41402</xdr:rowOff>
    </xdr:from>
    <xdr:to>
      <xdr:col>111</xdr:col>
      <xdr:colOff>177800</xdr:colOff>
      <xdr:row>39</xdr:row>
      <xdr:rowOff>41783</xdr:rowOff>
    </xdr:to>
    <xdr:cxnSp macro="">
      <xdr:nvCxnSpPr>
        <xdr:cNvPr id="757" name="直線コネクタ 756"/>
        <xdr:cNvCxnSpPr/>
      </xdr:nvCxnSpPr>
      <xdr:spPr>
        <a:xfrm flipV="1">
          <a:off x="20434300" y="67279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42545</xdr:rowOff>
    </xdr:to>
    <xdr:cxnSp macro="">
      <xdr:nvCxnSpPr>
        <xdr:cNvPr id="760" name="直線コネクタ 759"/>
        <xdr:cNvCxnSpPr/>
      </xdr:nvCxnSpPr>
      <xdr:spPr>
        <a:xfrm flipV="1">
          <a:off x="19545300" y="67283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42545</xdr:rowOff>
    </xdr:to>
    <xdr:cxnSp macro="">
      <xdr:nvCxnSpPr>
        <xdr:cNvPr id="763" name="直線コネクタ 762"/>
        <xdr:cNvCxnSpPr/>
      </xdr:nvCxnSpPr>
      <xdr:spPr>
        <a:xfrm>
          <a:off x="18656300" y="6729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73" name="楕円 772"/>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77360</xdr:rowOff>
    </xdr:from>
    <xdr:ext cx="249299" cy="259045"/>
    <xdr:sp macro="" textlink="">
      <xdr:nvSpPr>
        <xdr:cNvPr id="774" name="諸支出金該当値テキスト"/>
        <xdr:cNvSpPr txBox="1"/>
      </xdr:nvSpPr>
      <xdr:spPr>
        <a:xfrm>
          <a:off x="22212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162052</xdr:rowOff>
    </xdr:from>
    <xdr:to>
      <xdr:col>112</xdr:col>
      <xdr:colOff>38100</xdr:colOff>
      <xdr:row>39</xdr:row>
      <xdr:rowOff>92202</xdr:rowOff>
    </xdr:to>
    <xdr:sp macro="" textlink="">
      <xdr:nvSpPr>
        <xdr:cNvPr id="775" name="楕円 774"/>
        <xdr:cNvSpPr/>
      </xdr:nvSpPr>
      <xdr:spPr>
        <a:xfrm>
          <a:off x="21272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83329</xdr:rowOff>
    </xdr:from>
    <xdr:ext cx="249299" cy="259045"/>
    <xdr:sp macro="" textlink="">
      <xdr:nvSpPr>
        <xdr:cNvPr id="776" name="テキスト ボックス 775"/>
        <xdr:cNvSpPr txBox="1"/>
      </xdr:nvSpPr>
      <xdr:spPr>
        <a:xfrm>
          <a:off x="21198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162433</xdr:rowOff>
    </xdr:from>
    <xdr:to>
      <xdr:col>107</xdr:col>
      <xdr:colOff>101600</xdr:colOff>
      <xdr:row>39</xdr:row>
      <xdr:rowOff>92583</xdr:rowOff>
    </xdr:to>
    <xdr:sp macro="" textlink="">
      <xdr:nvSpPr>
        <xdr:cNvPr id="777" name="楕円 776"/>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83710</xdr:rowOff>
    </xdr:from>
    <xdr:ext cx="249299" cy="259045"/>
    <xdr:sp macro="" textlink="">
      <xdr:nvSpPr>
        <xdr:cNvPr id="778" name="テキスト ボックス 777"/>
        <xdr:cNvSpPr txBox="1"/>
      </xdr:nvSpPr>
      <xdr:spPr>
        <a:xfrm>
          <a:off x="20309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79" name="楕円 778"/>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84472</xdr:rowOff>
    </xdr:from>
    <xdr:ext cx="249299" cy="259045"/>
    <xdr:sp macro="" textlink="">
      <xdr:nvSpPr>
        <xdr:cNvPr id="780" name="テキスト ボックス 779"/>
        <xdr:cNvSpPr txBox="1"/>
      </xdr:nvSpPr>
      <xdr:spPr>
        <a:xfrm>
          <a:off x="19420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81" name="楕円 780"/>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84472</xdr:rowOff>
    </xdr:from>
    <xdr:ext cx="249299" cy="259045"/>
    <xdr:sp macro="" textlink="">
      <xdr:nvSpPr>
        <xdr:cNvPr id="782" name="テキスト ボックス 781"/>
        <xdr:cNvSpPr txBox="1"/>
      </xdr:nvSpPr>
      <xdr:spPr>
        <a:xfrm>
          <a:off x="18531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は、住民非課税世帯等支援給付金給付事業の増等により、住民一人当たり１８５，６５９円で前年より８，５９７円の増額となっているが、類似団体内平均値より１８，０９３円低い額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総務費は、庁舎等再編整備事業の増等により、住民一人当たり５７，８８９円で前年度より７，７７５円増額となっており、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１４，６６０円高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い額となっている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衛生費は倉敷西部クリーンセンター整備事業の増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７８，８５８円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２２，２０３円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増額となっている。教育費は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学校施設整備基金積立金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４７，２１４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２，８７３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財政調整基金残高は、前年度決算剰余金の積立等</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はあるものの、取崩し額の増</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総額が減となっている。また</a:t>
          </a:r>
          <a:r>
            <a:rPr kumimoji="1"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、臨時財政対策債発行可能額が大幅に減額しているものの標準財政規模が増加したため、</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前年度と比較して標準財政規模比で</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１．２６</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ポイント減少している。実質収支額は、継続的に黒字を確保しているものの、財政調整基金の取崩し額の増などにより、実質単年度収支が２．</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ポイント減少している。今後も行財政改革プラン２０２０（令和２年度から令和６年度）に基づき、引き続き黒字を確保するよう、行財政改革のさらなる推進により、財政の健全化に努める。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本市の連結実質収支額は、これまで黒字で推移している。連結実質収支額等については、前年度に比べ約４億円増加している。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また、一般会計等の実質赤字比率は△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５．３９</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％、それ以外の特別会計や公営企業会計を含めた連結実質赤字比率は△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４２．７４</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％となっており、ともに黒字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で推移している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。これは、一般会計や国民健康保険事業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、介護保険事業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特別会計の実質収支額や水道事業会計の資金剰余額は減少したものの、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後期高齢者医療事業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特別会計の実質収支額や市民病院事業会計、モーターボート競走事業会計</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の資金剰余額が増加したことによるものである。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316;&#25104;&#29992;_&#12304;&#36001;&#25919;&#29366;&#27841;&#36039;&#26009;&#38598;&#12305;_332020_&#20489;&#25975;&#24066;_2023(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43.1</v>
          </cell>
          <cell r="BX51">
            <v>31.2</v>
          </cell>
          <cell r="CF51">
            <v>3.3</v>
          </cell>
        </row>
        <row r="53">
          <cell r="BP53">
            <v>77.900000000000006</v>
          </cell>
          <cell r="BX53">
            <v>77.7</v>
          </cell>
          <cell r="CF53">
            <v>78.099999999999994</v>
          </cell>
          <cell r="CN53">
            <v>78.599999999999994</v>
          </cell>
          <cell r="CV53">
            <v>78.900000000000006</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43.1</v>
          </cell>
          <cell r="BX73">
            <v>31.2</v>
          </cell>
          <cell r="CF73">
            <v>3.3</v>
          </cell>
        </row>
        <row r="75">
          <cell r="BP75">
            <v>4.7</v>
          </cell>
          <cell r="BX75">
            <v>3.7</v>
          </cell>
          <cell r="CF75">
            <v>2.9</v>
          </cell>
          <cell r="CN75">
            <v>2.5</v>
          </cell>
          <cell r="CV75">
            <v>3</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242259876</v>
      </c>
      <c r="BO4" s="449"/>
      <c r="BP4" s="449"/>
      <c r="BQ4" s="449"/>
      <c r="BR4" s="449"/>
      <c r="BS4" s="449"/>
      <c r="BT4" s="449"/>
      <c r="BU4" s="450"/>
      <c r="BV4" s="448">
        <v>226445818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7.9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234397827</v>
      </c>
      <c r="BO5" s="420"/>
      <c r="BP5" s="420"/>
      <c r="BQ5" s="420"/>
      <c r="BR5" s="420"/>
      <c r="BS5" s="420"/>
      <c r="BT5" s="420"/>
      <c r="BU5" s="421"/>
      <c r="BV5" s="419">
        <v>215286796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91.2</v>
      </c>
      <c r="CU5" s="417"/>
      <c r="CV5" s="417"/>
      <c r="CW5" s="417"/>
      <c r="CX5" s="417"/>
      <c r="CY5" s="417"/>
      <c r="CZ5" s="417"/>
      <c r="DA5" s="418"/>
      <c r="DB5" s="416">
        <v>86.8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7862049</v>
      </c>
      <c r="BO6" s="420"/>
      <c r="BP6" s="420"/>
      <c r="BQ6" s="420"/>
      <c r="BR6" s="420"/>
      <c r="BS6" s="420"/>
      <c r="BT6" s="420"/>
      <c r="BU6" s="421"/>
      <c r="BV6" s="419">
        <v>11159022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93.2</v>
      </c>
      <c r="CU6" s="563"/>
      <c r="CV6" s="563"/>
      <c r="CW6" s="563"/>
      <c r="CX6" s="563"/>
      <c r="CY6" s="563"/>
      <c r="CZ6" s="563"/>
      <c r="DA6" s="564"/>
      <c r="DB6" s="562">
        <v>90.2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1675598</v>
      </c>
      <c r="BO7" s="420"/>
      <c r="BP7" s="420"/>
      <c r="BQ7" s="420"/>
      <c r="BR7" s="420"/>
      <c r="BS7" s="420"/>
      <c r="BT7" s="420"/>
      <c r="BU7" s="421"/>
      <c r="BV7" s="419">
        <v>2228313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114620816</v>
      </c>
      <c r="CU7" s="420"/>
      <c r="CV7" s="420"/>
      <c r="CW7" s="420"/>
      <c r="CX7" s="420"/>
      <c r="CY7" s="420"/>
      <c r="CZ7" s="420"/>
      <c r="DA7" s="421"/>
      <c r="DB7" s="419">
        <v>112923732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6186451</v>
      </c>
      <c r="BO8" s="420"/>
      <c r="BP8" s="420"/>
      <c r="BQ8" s="420"/>
      <c r="BR8" s="420"/>
      <c r="BS8" s="420"/>
      <c r="BT8" s="420"/>
      <c r="BU8" s="421"/>
      <c r="BV8" s="419">
        <v>8930709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0.83</v>
      </c>
      <c r="CU8" s="523"/>
      <c r="CV8" s="523"/>
      <c r="CW8" s="523"/>
      <c r="CX8" s="523"/>
      <c r="CY8" s="523"/>
      <c r="CZ8" s="523"/>
      <c r="DA8" s="524"/>
      <c r="DB8" s="522">
        <v>0.84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474592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-2744257</v>
      </c>
      <c r="BO9" s="420"/>
      <c r="BP9" s="420"/>
      <c r="BQ9" s="420"/>
      <c r="BR9" s="420"/>
      <c r="BS9" s="420"/>
      <c r="BT9" s="420"/>
      <c r="BU9" s="421"/>
      <c r="BV9" s="419">
        <v>-484822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12.5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477118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4508706</v>
      </c>
      <c r="BO10" s="420"/>
      <c r="BP10" s="420"/>
      <c r="BQ10" s="420"/>
      <c r="BR10" s="420"/>
      <c r="BS10" s="420"/>
      <c r="BT10" s="420"/>
      <c r="BU10" s="421"/>
      <c r="BV10" s="419">
        <v>4805639</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771191</v>
      </c>
      <c r="BO11" s="420"/>
      <c r="BP11" s="420"/>
      <c r="BQ11" s="420"/>
      <c r="BR11" s="420"/>
      <c r="BS11" s="420"/>
      <c r="BT11" s="420"/>
      <c r="BU11" s="421"/>
      <c r="BV11" s="419">
        <v>750000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475914</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5770000</v>
      </c>
      <c r="BO12" s="420"/>
      <c r="BP12" s="420"/>
      <c r="BQ12" s="420"/>
      <c r="BR12" s="420"/>
      <c r="BS12" s="420"/>
      <c r="BT12" s="420"/>
      <c r="BU12" s="421"/>
      <c r="BV12" s="419">
        <v>5000000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468096</v>
      </c>
      <c r="S13" s="507"/>
      <c r="T13" s="507"/>
      <c r="U13" s="507"/>
      <c r="V13" s="508"/>
      <c r="W13" s="509" t="s">
        <v>130</v>
      </c>
      <c r="X13" s="405"/>
      <c r="Y13" s="405"/>
      <c r="Z13" s="405"/>
      <c r="AA13" s="405"/>
      <c r="AB13" s="406"/>
      <c r="AC13" s="372">
        <v>3627</v>
      </c>
      <c r="AD13" s="373"/>
      <c r="AE13" s="373"/>
      <c r="AF13" s="373"/>
      <c r="AG13" s="374"/>
      <c r="AH13" s="372">
        <v>4043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-3234360</v>
      </c>
      <c r="BO13" s="420"/>
      <c r="BP13" s="420"/>
      <c r="BQ13" s="420"/>
      <c r="BR13" s="420"/>
      <c r="BS13" s="420"/>
      <c r="BT13" s="420"/>
      <c r="BU13" s="421"/>
      <c r="BV13" s="419">
        <v>70817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v>
      </c>
      <c r="CU13" s="417"/>
      <c r="CV13" s="417"/>
      <c r="CW13" s="417"/>
      <c r="CX13" s="417"/>
      <c r="CY13" s="417"/>
      <c r="CZ13" s="417"/>
      <c r="DA13" s="418"/>
      <c r="DB13" s="416">
        <v>2.5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477799</v>
      </c>
      <c r="S14" s="507"/>
      <c r="T14" s="507"/>
      <c r="U14" s="507"/>
      <c r="V14" s="508"/>
      <c r="W14" s="510"/>
      <c r="X14" s="408"/>
      <c r="Y14" s="408"/>
      <c r="Z14" s="408"/>
      <c r="AA14" s="408"/>
      <c r="AB14" s="409"/>
      <c r="AC14" s="499">
        <v>1.8</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470863</v>
      </c>
      <c r="S15" s="507"/>
      <c r="T15" s="507"/>
      <c r="U15" s="507"/>
      <c r="V15" s="508"/>
      <c r="W15" s="509" t="s">
        <v>137</v>
      </c>
      <c r="X15" s="405"/>
      <c r="Y15" s="405"/>
      <c r="Z15" s="405"/>
      <c r="AA15" s="405"/>
      <c r="AB15" s="406"/>
      <c r="AC15" s="372">
        <v>61799</v>
      </c>
      <c r="AD15" s="373"/>
      <c r="AE15" s="373"/>
      <c r="AF15" s="373"/>
      <c r="AG15" s="374"/>
      <c r="AH15" s="372">
        <v>63775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76772236</v>
      </c>
      <c r="BO15" s="449"/>
      <c r="BP15" s="449"/>
      <c r="BQ15" s="449"/>
      <c r="BR15" s="449"/>
      <c r="BS15" s="449"/>
      <c r="BT15" s="449"/>
      <c r="BU15" s="450"/>
      <c r="BV15" s="448">
        <v>73316330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30.6</v>
      </c>
      <c r="AD16" s="500"/>
      <c r="AE16" s="500"/>
      <c r="AF16" s="500"/>
      <c r="AG16" s="501"/>
      <c r="AH16" s="499">
        <v>31.1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91935126</v>
      </c>
      <c r="BO16" s="420"/>
      <c r="BP16" s="420"/>
      <c r="BQ16" s="420"/>
      <c r="BR16" s="420"/>
      <c r="BS16" s="420"/>
      <c r="BT16" s="420"/>
      <c r="BU16" s="421"/>
      <c r="BV16" s="419">
        <v>88279226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136523</v>
      </c>
      <c r="AD17" s="373"/>
      <c r="AE17" s="373"/>
      <c r="AF17" s="373"/>
      <c r="AG17" s="374"/>
      <c r="AH17" s="372">
        <v>136977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97908487</v>
      </c>
      <c r="BO17" s="420"/>
      <c r="BP17" s="420"/>
      <c r="BQ17" s="420"/>
      <c r="BR17" s="420"/>
      <c r="BS17" s="420"/>
      <c r="BT17" s="420"/>
      <c r="BU17" s="421"/>
      <c r="BV17" s="419">
        <v>93452665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356.07</v>
      </c>
      <c r="M18" s="472"/>
      <c r="N18" s="472"/>
      <c r="O18" s="472"/>
      <c r="P18" s="472"/>
      <c r="Q18" s="472"/>
      <c r="R18" s="473"/>
      <c r="S18" s="473"/>
      <c r="T18" s="473"/>
      <c r="U18" s="473"/>
      <c r="V18" s="474"/>
      <c r="W18" s="490"/>
      <c r="X18" s="491"/>
      <c r="Y18" s="491"/>
      <c r="Z18" s="491"/>
      <c r="AA18" s="491"/>
      <c r="AB18" s="515"/>
      <c r="AC18" s="389">
        <v>67.599999999999994</v>
      </c>
      <c r="AD18" s="390"/>
      <c r="AE18" s="390"/>
      <c r="AF18" s="390"/>
      <c r="AG18" s="475"/>
      <c r="AH18" s="389">
        <v>66.900000000000006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104695286</v>
      </c>
      <c r="BO18" s="420"/>
      <c r="BP18" s="420"/>
      <c r="BQ18" s="420"/>
      <c r="BR18" s="420"/>
      <c r="BS18" s="420"/>
      <c r="BT18" s="420"/>
      <c r="BU18" s="421"/>
      <c r="BV18" s="419">
        <v>103041172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1333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150380816</v>
      </c>
      <c r="BO19" s="420"/>
      <c r="BP19" s="420"/>
      <c r="BQ19" s="420"/>
      <c r="BR19" s="420"/>
      <c r="BS19" s="420"/>
      <c r="BT19" s="420"/>
      <c r="BU19" s="421"/>
      <c r="BV19" s="419">
        <v>148256298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199082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203604927</v>
      </c>
      <c r="BO22" s="449"/>
      <c r="BP22" s="449"/>
      <c r="BQ22" s="449"/>
      <c r="BR22" s="449"/>
      <c r="BS22" s="449"/>
      <c r="BT22" s="449"/>
      <c r="BU22" s="450"/>
      <c r="BV22" s="448">
        <v>194677601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122732884</v>
      </c>
      <c r="BO23" s="420"/>
      <c r="BP23" s="420"/>
      <c r="BQ23" s="420"/>
      <c r="BR23" s="420"/>
      <c r="BS23" s="420"/>
      <c r="BT23" s="420"/>
      <c r="BU23" s="421"/>
      <c r="BV23" s="419">
        <v>129863201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11500</v>
      </c>
      <c r="R24" s="373"/>
      <c r="S24" s="373"/>
      <c r="T24" s="373"/>
      <c r="U24" s="373"/>
      <c r="V24" s="374"/>
      <c r="W24" s="462"/>
      <c r="X24" s="399"/>
      <c r="Y24" s="400"/>
      <c r="Z24" s="375" t="s">
        <v>162</v>
      </c>
      <c r="AA24" s="376"/>
      <c r="AB24" s="376"/>
      <c r="AC24" s="376"/>
      <c r="AD24" s="376"/>
      <c r="AE24" s="376"/>
      <c r="AF24" s="376"/>
      <c r="AG24" s="377"/>
      <c r="AH24" s="372">
        <v>2777</v>
      </c>
      <c r="AI24" s="373"/>
      <c r="AJ24" s="373"/>
      <c r="AK24" s="373"/>
      <c r="AL24" s="374"/>
      <c r="AM24" s="372">
        <v>8969710</v>
      </c>
      <c r="AN24" s="373"/>
      <c r="AO24" s="373"/>
      <c r="AP24" s="373"/>
      <c r="AQ24" s="373"/>
      <c r="AR24" s="374"/>
      <c r="AS24" s="372">
        <v>3230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120182026</v>
      </c>
      <c r="BO24" s="420"/>
      <c r="BP24" s="420"/>
      <c r="BQ24" s="420"/>
      <c r="BR24" s="420"/>
      <c r="BS24" s="420"/>
      <c r="BT24" s="420"/>
      <c r="BU24" s="421"/>
      <c r="BV24" s="419">
        <v>106690546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9300</v>
      </c>
      <c r="R25" s="373"/>
      <c r="S25" s="373"/>
      <c r="T25" s="373"/>
      <c r="U25" s="373"/>
      <c r="V25" s="374"/>
      <c r="W25" s="462"/>
      <c r="X25" s="399"/>
      <c r="Y25" s="400"/>
      <c r="Z25" s="375" t="s">
        <v>165</v>
      </c>
      <c r="AA25" s="376"/>
      <c r="AB25" s="376"/>
      <c r="AC25" s="376"/>
      <c r="AD25" s="376"/>
      <c r="AE25" s="376"/>
      <c r="AF25" s="376"/>
      <c r="AG25" s="377"/>
      <c r="AH25" s="372">
        <v>470</v>
      </c>
      <c r="AI25" s="373"/>
      <c r="AJ25" s="373"/>
      <c r="AK25" s="373"/>
      <c r="AL25" s="374"/>
      <c r="AM25" s="372">
        <v>1445720</v>
      </c>
      <c r="AN25" s="373"/>
      <c r="AO25" s="373"/>
      <c r="AP25" s="373"/>
      <c r="AQ25" s="373"/>
      <c r="AR25" s="374"/>
      <c r="AS25" s="372">
        <v>3076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59810428</v>
      </c>
      <c r="BO25" s="449"/>
      <c r="BP25" s="449"/>
      <c r="BQ25" s="449"/>
      <c r="BR25" s="449"/>
      <c r="BS25" s="449"/>
      <c r="BT25" s="449"/>
      <c r="BU25" s="450"/>
      <c r="BV25" s="448">
        <v>71874245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8100</v>
      </c>
      <c r="R26" s="373"/>
      <c r="S26" s="373"/>
      <c r="T26" s="373"/>
      <c r="U26" s="373"/>
      <c r="V26" s="374"/>
      <c r="W26" s="462"/>
      <c r="X26" s="399"/>
      <c r="Y26" s="400"/>
      <c r="Z26" s="375" t="s">
        <v>168</v>
      </c>
      <c r="AA26" s="430"/>
      <c r="AB26" s="430"/>
      <c r="AC26" s="430"/>
      <c r="AD26" s="430"/>
      <c r="AE26" s="430"/>
      <c r="AF26" s="430"/>
      <c r="AG26" s="431"/>
      <c r="AH26" s="372">
        <v>186</v>
      </c>
      <c r="AI26" s="373"/>
      <c r="AJ26" s="373"/>
      <c r="AK26" s="373"/>
      <c r="AL26" s="374"/>
      <c r="AM26" s="372">
        <v>645420</v>
      </c>
      <c r="AN26" s="373"/>
      <c r="AO26" s="373"/>
      <c r="AP26" s="373"/>
      <c r="AQ26" s="373"/>
      <c r="AR26" s="374"/>
      <c r="AS26" s="372">
        <v>3470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2000000</v>
      </c>
      <c r="BO26" s="420"/>
      <c r="BP26" s="420"/>
      <c r="BQ26" s="420"/>
      <c r="BR26" s="420"/>
      <c r="BS26" s="420"/>
      <c r="BT26" s="420"/>
      <c r="BU26" s="421"/>
      <c r="BV26" s="419">
        <v>2100000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7800</v>
      </c>
      <c r="R27" s="373"/>
      <c r="S27" s="373"/>
      <c r="T27" s="373"/>
      <c r="U27" s="373"/>
      <c r="V27" s="374"/>
      <c r="W27" s="462"/>
      <c r="X27" s="399"/>
      <c r="Y27" s="400"/>
      <c r="Z27" s="375" t="s">
        <v>171</v>
      </c>
      <c r="AA27" s="376"/>
      <c r="AB27" s="376"/>
      <c r="AC27" s="376"/>
      <c r="AD27" s="376"/>
      <c r="AE27" s="376"/>
      <c r="AF27" s="376"/>
      <c r="AG27" s="377"/>
      <c r="AH27" s="372">
        <v>218</v>
      </c>
      <c r="AI27" s="373"/>
      <c r="AJ27" s="373"/>
      <c r="AK27" s="373"/>
      <c r="AL27" s="374"/>
      <c r="AM27" s="372">
        <v>712032</v>
      </c>
      <c r="AN27" s="373"/>
      <c r="AO27" s="373"/>
      <c r="AP27" s="373"/>
      <c r="AQ27" s="373"/>
      <c r="AR27" s="374"/>
      <c r="AS27" s="372">
        <v>3266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1930000</v>
      </c>
      <c r="BO27" s="454"/>
      <c r="BP27" s="454"/>
      <c r="BQ27" s="454"/>
      <c r="BR27" s="454"/>
      <c r="BS27" s="454"/>
      <c r="BT27" s="454"/>
      <c r="BU27" s="455"/>
      <c r="BV27" s="453">
        <v>1930000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7200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11297280</v>
      </c>
      <c r="BO28" s="449"/>
      <c r="BP28" s="449"/>
      <c r="BQ28" s="449"/>
      <c r="BR28" s="449"/>
      <c r="BS28" s="449"/>
      <c r="BT28" s="449"/>
      <c r="BU28" s="450"/>
      <c r="BV28" s="448">
        <v>12558574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41</v>
      </c>
      <c r="M29" s="373"/>
      <c r="N29" s="373"/>
      <c r="O29" s="373"/>
      <c r="P29" s="374"/>
      <c r="Q29" s="372">
        <v>6700</v>
      </c>
      <c r="R29" s="373"/>
      <c r="S29" s="373"/>
      <c r="T29" s="373"/>
      <c r="U29" s="373"/>
      <c r="V29" s="374"/>
      <c r="W29" s="463"/>
      <c r="X29" s="464"/>
      <c r="Y29" s="465"/>
      <c r="Z29" s="375" t="s">
        <v>177</v>
      </c>
      <c r="AA29" s="376"/>
      <c r="AB29" s="376"/>
      <c r="AC29" s="376"/>
      <c r="AD29" s="376"/>
      <c r="AE29" s="376"/>
      <c r="AF29" s="376"/>
      <c r="AG29" s="377"/>
      <c r="AH29" s="372">
        <v>2995</v>
      </c>
      <c r="AI29" s="373"/>
      <c r="AJ29" s="373"/>
      <c r="AK29" s="373"/>
      <c r="AL29" s="374"/>
      <c r="AM29" s="372">
        <v>9681742</v>
      </c>
      <c r="AN29" s="373"/>
      <c r="AO29" s="373"/>
      <c r="AP29" s="373"/>
      <c r="AQ29" s="373"/>
      <c r="AR29" s="374"/>
      <c r="AS29" s="372">
        <v>3233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15734324</v>
      </c>
      <c r="BO29" s="420"/>
      <c r="BP29" s="420"/>
      <c r="BQ29" s="420"/>
      <c r="BR29" s="420"/>
      <c r="BS29" s="420"/>
      <c r="BT29" s="420"/>
      <c r="BU29" s="421"/>
      <c r="BV29" s="419">
        <v>11316617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29321714</v>
      </c>
      <c r="BO30" s="454"/>
      <c r="BP30" s="454"/>
      <c r="BQ30" s="454"/>
      <c r="BR30" s="454"/>
      <c r="BS30" s="454"/>
      <c r="BT30" s="454"/>
      <c r="BU30" s="455"/>
      <c r="BV30" s="453">
        <v>28740388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倉敷市国民健康保険事業特別会計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倉敷市水道事業会計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総社広域環境施設組合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倉敷市開発公社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倉敷市母子父子寡婦福祉資金貸付特別会計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倉敷市介護保険事業特別会計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倉敷市立市民病院事業会計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備南水道企業団</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倉敷市土地開発公社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倉敷市後期高齢者医療事業特別会計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倉敷市モーターボート競走事業会計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岡山県南部水道企業団</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倉敷市保健医療センター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9</v>
      </c>
      <c r="AN37" s="367"/>
      <c r="AO37" s="368" t="str">
        <f>IF('各会計、関係団体の財政状況及び健全化判断比率'!B34="","",'各会計、関係団体の財政状況及び健全化判断比率'!B34)</f>
        <v>倉敷市下水道事業会計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岡山県広域水道企業団</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倉敷市スポーツ振興協会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倉敷西部清掃施設組合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倉敷市文化振興財団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備南衛生施設組合</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くらしきシティプラザ東西ビル管理</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高梁川東西用水組合</v>
      </c>
      <c r="BZ40" s="368"/>
      <c r="CA40" s="368"/>
      <c r="CB40" s="368"/>
      <c r="CC40" s="368"/>
      <c r="CD40" s="368"/>
      <c r="CE40" s="368"/>
      <c r="CF40" s="368"/>
      <c r="CG40" s="368"/>
      <c r="CH40" s="368"/>
      <c r="CI40" s="368"/>
      <c r="CJ40" s="368"/>
      <c r="CK40" s="368"/>
      <c r="CL40" s="368"/>
      <c r="CM40" s="368"/>
      <c r="CN40" s="181"/>
      <c r="CO40" s="367">
        <f t="shared" si="3"/>
        <v>26</v>
      </c>
      <c r="CP40" s="367"/>
      <c r="CQ40" s="368" t="str">
        <f>IF('各会計、関係団体の財政状況及び健全化判断比率'!BS13="","",'各会計、関係団体の財政状況及び健全化判断比率'!BS13)</f>
        <v>倉敷市開発ビル</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八ケ郷合同用水組合</v>
      </c>
      <c r="BZ41" s="368"/>
      <c r="CA41" s="368"/>
      <c r="CB41" s="368"/>
      <c r="CC41" s="368"/>
      <c r="CD41" s="368"/>
      <c r="CE41" s="368"/>
      <c r="CF41" s="368"/>
      <c r="CG41" s="368"/>
      <c r="CH41" s="368"/>
      <c r="CI41" s="368"/>
      <c r="CJ41" s="368"/>
      <c r="CK41" s="368"/>
      <c r="CL41" s="368"/>
      <c r="CM41" s="368"/>
      <c r="CN41" s="181"/>
      <c r="CO41" s="367">
        <f t="shared" si="3"/>
        <v>27</v>
      </c>
      <c r="CP41" s="367"/>
      <c r="CQ41" s="368" t="str">
        <f>IF('各会計、関係団体の財政状況及び健全化判断比率'!BS14="","",'各会計、関係団体の財政状況及び健全化判断比率'!BS14)</f>
        <v>水島臨海鉄道</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湛井十二箇郷組合</v>
      </c>
      <c r="BZ42" s="368"/>
      <c r="CA42" s="368"/>
      <c r="CB42" s="368"/>
      <c r="CC42" s="368"/>
      <c r="CD42" s="368"/>
      <c r="CE42" s="368"/>
      <c r="CF42" s="368"/>
      <c r="CG42" s="368"/>
      <c r="CH42" s="368"/>
      <c r="CI42" s="368"/>
      <c r="CJ42" s="368"/>
      <c r="CK42" s="368"/>
      <c r="CL42" s="368"/>
      <c r="CM42" s="368"/>
      <c r="CN42" s="181"/>
      <c r="CO42" s="367">
        <f t="shared" si="3"/>
        <v>28</v>
      </c>
      <c r="CP42" s="367"/>
      <c r="CQ42" s="368" t="str">
        <f>IF('各会計、関係団体の財政状況及び健全化判断比率'!BS15="","",'各会計、関係団体の財政状況及び健全化判断比率'!BS15)</f>
        <v>倉敷ファッションセンター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19</v>
      </c>
      <c r="BX43" s="367"/>
      <c r="BY43" s="368" t="str">
        <f>IF('各会計、関係団体の財政状況及び健全化判断比率'!B77="","",'各会計、関係団体の財政状況及び健全化判断比率'!B77)</f>
        <v>岡山県市町村総合事務組合</v>
      </c>
      <c r="BZ43" s="368"/>
      <c r="CA43" s="368"/>
      <c r="CB43" s="368"/>
      <c r="CC43" s="368"/>
      <c r="CD43" s="368"/>
      <c r="CE43" s="368"/>
      <c r="CF43" s="368"/>
      <c r="CG43" s="368"/>
      <c r="CH43" s="368"/>
      <c r="CI43" s="368"/>
      <c r="CJ43" s="368"/>
      <c r="CK43" s="368"/>
      <c r="CL43" s="368"/>
      <c r="CM43" s="368"/>
      <c r="CN43" s="181"/>
      <c r="CO43" s="367">
        <f t="shared" si="3"/>
        <v>29</v>
      </c>
      <c r="CP43" s="367"/>
      <c r="CQ43" s="368" t="str">
        <f>IF('各会計、関係団体の財政状況及び健全化判断比率'!BS16="","",'各会計、関係団体の財政状況及び健全化判断比率'!BS16)</f>
        <v>水島エコワークス</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hoc71ahxoEUFHS/+XazFSMuniGJsTwqyHvfjycrSAWEe4IK6Am0Pj5m/x8ZKHGma25AeNmfYjKXVNFnVPorow==" saltValue="h/BEA1DN1J/OlUP3uRqd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533</v>
      </c>
      <c r="D34" s="1150"/>
      <c r="E34" s="1151"/>
      <c r="F34" s="32">
        <v>14.71</v>
      </c>
      <c r="G34" s="33">
        <v>17.38</v>
      </c>
      <c r="H34" s="33">
        <v>21.2</v>
      </c>
      <c r="I34" s="33">
        <v>25.06</v>
      </c>
      <c r="J34" s="34">
        <v>27.91</v>
      </c>
      <c r="K34" s="22"/>
      <c r="L34" s="22"/>
      <c r="M34" s="22"/>
      <c r="N34" s="22"/>
      <c r="O34" s="22"/>
      <c r="P34" s="22"/>
    </row>
    <row r="35" spans="1:16" ht="39" customHeight="1" x14ac:dyDescent="0.15">
      <c r="A35" s="22"/>
      <c r="B35" s="35"/>
      <c r="C35" s="1144" t="s">
        <v>534</v>
      </c>
      <c r="D35" s="1145"/>
      <c r="E35" s="1146"/>
      <c r="F35" s="36">
        <v>6.88</v>
      </c>
      <c r="G35" s="37">
        <v>7.61</v>
      </c>
      <c r="H35" s="37">
        <v>8.1</v>
      </c>
      <c r="I35" s="37">
        <v>7.9</v>
      </c>
      <c r="J35" s="38">
        <v>5.39</v>
      </c>
      <c r="K35" s="22"/>
      <c r="L35" s="22"/>
      <c r="M35" s="22"/>
      <c r="N35" s="22"/>
      <c r="O35" s="22"/>
      <c r="P35" s="22"/>
    </row>
    <row r="36" spans="1:16" ht="39" customHeight="1" x14ac:dyDescent="0.15">
      <c r="A36" s="22"/>
      <c r="B36" s="35"/>
      <c r="C36" s="1144" t="s">
        <v>535</v>
      </c>
      <c r="D36" s="1145"/>
      <c r="E36" s="1146"/>
      <c r="F36" s="36">
        <v>5.37</v>
      </c>
      <c r="G36" s="37">
        <v>4.91</v>
      </c>
      <c r="H36" s="37">
        <v>4.83</v>
      </c>
      <c r="I36" s="37">
        <v>4.7300000000000004</v>
      </c>
      <c r="J36" s="38">
        <v>4.3600000000000003</v>
      </c>
      <c r="K36" s="22"/>
      <c r="L36" s="22"/>
      <c r="M36" s="22"/>
      <c r="N36" s="22"/>
      <c r="O36" s="22"/>
      <c r="P36" s="22"/>
    </row>
    <row r="37" spans="1:16" ht="39" customHeight="1" x14ac:dyDescent="0.15">
      <c r="A37" s="22"/>
      <c r="B37" s="35"/>
      <c r="C37" s="1144" t="s">
        <v>536</v>
      </c>
      <c r="D37" s="1145"/>
      <c r="E37" s="1146"/>
      <c r="F37" s="36">
        <v>3.48</v>
      </c>
      <c r="G37" s="37">
        <v>2.9</v>
      </c>
      <c r="H37" s="37">
        <v>2.36</v>
      </c>
      <c r="I37" s="37">
        <v>2.37</v>
      </c>
      <c r="J37" s="38">
        <v>2.5099999999999998</v>
      </c>
      <c r="K37" s="22"/>
      <c r="L37" s="22"/>
      <c r="M37" s="22"/>
      <c r="N37" s="22"/>
      <c r="O37" s="22"/>
      <c r="P37" s="22"/>
    </row>
    <row r="38" spans="1:16" ht="39" customHeight="1" x14ac:dyDescent="0.15">
      <c r="A38" s="22"/>
      <c r="B38" s="35"/>
      <c r="C38" s="1144" t="s">
        <v>537</v>
      </c>
      <c r="D38" s="1145"/>
      <c r="E38" s="1146"/>
      <c r="F38" s="36">
        <v>0.38</v>
      </c>
      <c r="G38" s="37">
        <v>0.42</v>
      </c>
      <c r="H38" s="37">
        <v>0.96</v>
      </c>
      <c r="I38" s="37">
        <v>1.65</v>
      </c>
      <c r="J38" s="38">
        <v>1.77</v>
      </c>
      <c r="K38" s="22"/>
      <c r="L38" s="22"/>
      <c r="M38" s="22"/>
      <c r="N38" s="22"/>
      <c r="O38" s="22"/>
      <c r="P38" s="22"/>
    </row>
    <row r="39" spans="1:16" ht="39" customHeight="1" x14ac:dyDescent="0.15">
      <c r="A39" s="22"/>
      <c r="B39" s="35"/>
      <c r="C39" s="1144" t="s">
        <v>538</v>
      </c>
      <c r="D39" s="1145"/>
      <c r="E39" s="1146"/>
      <c r="F39" s="36">
        <v>0.46</v>
      </c>
      <c r="G39" s="37">
        <v>0.76</v>
      </c>
      <c r="H39" s="37">
        <v>0.82</v>
      </c>
      <c r="I39" s="37">
        <v>1.06</v>
      </c>
      <c r="J39" s="38">
        <v>0.53</v>
      </c>
      <c r="K39" s="22"/>
      <c r="L39" s="22"/>
      <c r="M39" s="22"/>
      <c r="N39" s="22"/>
      <c r="O39" s="22"/>
      <c r="P39" s="22"/>
    </row>
    <row r="40" spans="1:16" ht="39" customHeight="1" x14ac:dyDescent="0.15">
      <c r="A40" s="22"/>
      <c r="B40" s="35"/>
      <c r="C40" s="1144" t="s">
        <v>539</v>
      </c>
      <c r="D40" s="1145"/>
      <c r="E40" s="1146"/>
      <c r="F40" s="36">
        <v>0.01</v>
      </c>
      <c r="G40" s="37">
        <v>0.01</v>
      </c>
      <c r="H40" s="37">
        <v>0.01</v>
      </c>
      <c r="I40" s="37">
        <v>0.01</v>
      </c>
      <c r="J40" s="38">
        <v>0.19</v>
      </c>
      <c r="K40" s="22"/>
      <c r="L40" s="22"/>
      <c r="M40" s="22"/>
      <c r="N40" s="22"/>
      <c r="O40" s="22"/>
      <c r="P40" s="22"/>
    </row>
    <row r="41" spans="1:16" ht="39" customHeight="1" x14ac:dyDescent="0.15">
      <c r="A41" s="22"/>
      <c r="B41" s="35"/>
      <c r="C41" s="1144" t="s">
        <v>540</v>
      </c>
      <c r="D41" s="1145"/>
      <c r="E41" s="1146"/>
      <c r="F41" s="36">
        <v>0.39</v>
      </c>
      <c r="G41" s="37">
        <v>1.1100000000000001</v>
      </c>
      <c r="H41" s="37">
        <v>0.65</v>
      </c>
      <c r="I41" s="37">
        <v>0.21</v>
      </c>
      <c r="J41" s="38">
        <v>0.04</v>
      </c>
      <c r="K41" s="22"/>
      <c r="L41" s="22"/>
      <c r="M41" s="22"/>
      <c r="N41" s="22"/>
      <c r="O41" s="22"/>
      <c r="P41" s="22"/>
    </row>
    <row r="42" spans="1:16" ht="39" customHeight="1" x14ac:dyDescent="0.15">
      <c r="A42" s="22"/>
      <c r="B42" s="39"/>
      <c r="C42" s="1144" t="s">
        <v>541</v>
      </c>
      <c r="D42" s="1145"/>
      <c r="E42" s="1146"/>
      <c r="F42" s="36" t="s">
        <v>542</v>
      </c>
      <c r="G42" s="37" t="s">
        <v>543</v>
      </c>
      <c r="H42" s="37" t="s">
        <v>489</v>
      </c>
      <c r="I42" s="37" t="s">
        <v>489</v>
      </c>
      <c r="J42" s="38" t="s">
        <v>489</v>
      </c>
      <c r="K42" s="22"/>
      <c r="L42" s="22"/>
      <c r="M42" s="22"/>
      <c r="N42" s="22"/>
      <c r="O42" s="22"/>
      <c r="P42" s="22"/>
    </row>
    <row r="43" spans="1:16" ht="39" customHeight="1" thickBot="1" x14ac:dyDescent="0.2">
      <c r="A43" s="22"/>
      <c r="B43" s="40"/>
      <c r="C43" s="1147" t="s">
        <v>544</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mFpQHW0Ao9yBYSL0hJx6/DJKq2ltCP6jb7VGg7ZH+B0jL9rIBCRU7krmOTKqWAMHsi/pA4Ez9CaOQF3Pcu17w==" saltValue="1cDY29qOtxPCW09mOuUm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15860</v>
      </c>
      <c r="L45" s="60">
        <v>16248</v>
      </c>
      <c r="M45" s="60">
        <v>16826</v>
      </c>
      <c r="N45" s="60">
        <v>17632</v>
      </c>
      <c r="O45" s="61">
        <v>18584</v>
      </c>
      <c r="P45" s="48"/>
      <c r="Q45" s="48"/>
      <c r="R45" s="48"/>
      <c r="S45" s="48"/>
      <c r="T45" s="48"/>
      <c r="U45" s="48"/>
    </row>
    <row r="46" spans="1:21" ht="30.75" customHeight="1" x14ac:dyDescent="0.15">
      <c r="A46" s="48"/>
      <c r="B46" s="1177"/>
      <c r="C46" s="1178"/>
      <c r="D46" s="62"/>
      <c r="E46" s="1154" t="s">
        <v>11</v>
      </c>
      <c r="F46" s="1154"/>
      <c r="G46" s="1154"/>
      <c r="H46" s="1154"/>
      <c r="I46" s="1154"/>
      <c r="J46" s="1155"/>
      <c r="K46" s="63">
        <v>7</v>
      </c>
      <c r="L46" s="64">
        <v>18</v>
      </c>
      <c r="M46" s="64">
        <v>27</v>
      </c>
      <c r="N46" s="64" t="s">
        <v>489</v>
      </c>
      <c r="O46" s="65" t="s">
        <v>489</v>
      </c>
      <c r="P46" s="48"/>
      <c r="Q46" s="48"/>
      <c r="R46" s="48"/>
      <c r="S46" s="48"/>
      <c r="T46" s="48"/>
      <c r="U46" s="48"/>
    </row>
    <row r="47" spans="1:21" ht="30.75" customHeight="1" x14ac:dyDescent="0.15">
      <c r="A47" s="48"/>
      <c r="B47" s="1177"/>
      <c r="C47" s="1178"/>
      <c r="D47" s="62"/>
      <c r="E47" s="1154" t="s">
        <v>12</v>
      </c>
      <c r="F47" s="1154"/>
      <c r="G47" s="1154"/>
      <c r="H47" s="1154"/>
      <c r="I47" s="1154"/>
      <c r="J47" s="1155"/>
      <c r="K47" s="63">
        <v>517</v>
      </c>
      <c r="L47" s="64">
        <v>557</v>
      </c>
      <c r="M47" s="64">
        <v>607</v>
      </c>
      <c r="N47" s="64">
        <v>197</v>
      </c>
      <c r="O47" s="65">
        <v>203</v>
      </c>
      <c r="P47" s="48"/>
      <c r="Q47" s="48"/>
      <c r="R47" s="48"/>
      <c r="S47" s="48"/>
      <c r="T47" s="48"/>
      <c r="U47" s="48"/>
    </row>
    <row r="48" spans="1:21" ht="30.75" customHeight="1" x14ac:dyDescent="0.15">
      <c r="A48" s="48"/>
      <c r="B48" s="1177"/>
      <c r="C48" s="1178"/>
      <c r="D48" s="62"/>
      <c r="E48" s="1154" t="s">
        <v>13</v>
      </c>
      <c r="F48" s="1154"/>
      <c r="G48" s="1154"/>
      <c r="H48" s="1154"/>
      <c r="I48" s="1154"/>
      <c r="J48" s="1155"/>
      <c r="K48" s="63">
        <v>7045</v>
      </c>
      <c r="L48" s="64">
        <v>6723</v>
      </c>
      <c r="M48" s="64">
        <v>6684</v>
      </c>
      <c r="N48" s="64">
        <v>6363</v>
      </c>
      <c r="O48" s="65">
        <v>6105</v>
      </c>
      <c r="P48" s="48"/>
      <c r="Q48" s="48"/>
      <c r="R48" s="48"/>
      <c r="S48" s="48"/>
      <c r="T48" s="48"/>
      <c r="U48" s="48"/>
    </row>
    <row r="49" spans="1:21" ht="30.75" customHeight="1" x14ac:dyDescent="0.15">
      <c r="A49" s="48"/>
      <c r="B49" s="1177"/>
      <c r="C49" s="1178"/>
      <c r="D49" s="62"/>
      <c r="E49" s="1154" t="s">
        <v>14</v>
      </c>
      <c r="F49" s="1154"/>
      <c r="G49" s="1154"/>
      <c r="H49" s="1154"/>
      <c r="I49" s="1154"/>
      <c r="J49" s="1155"/>
      <c r="K49" s="63">
        <v>43</v>
      </c>
      <c r="L49" s="64">
        <v>45</v>
      </c>
      <c r="M49" s="64">
        <v>30</v>
      </c>
      <c r="N49" s="64">
        <v>14</v>
      </c>
      <c r="O49" s="65">
        <v>2</v>
      </c>
      <c r="P49" s="48"/>
      <c r="Q49" s="48"/>
      <c r="R49" s="48"/>
      <c r="S49" s="48"/>
      <c r="T49" s="48"/>
      <c r="U49" s="48"/>
    </row>
    <row r="50" spans="1:21" ht="30.75" customHeight="1" x14ac:dyDescent="0.15">
      <c r="A50" s="48"/>
      <c r="B50" s="1177"/>
      <c r="C50" s="1178"/>
      <c r="D50" s="62"/>
      <c r="E50" s="1154" t="s">
        <v>15</v>
      </c>
      <c r="F50" s="1154"/>
      <c r="G50" s="1154"/>
      <c r="H50" s="1154"/>
      <c r="I50" s="1154"/>
      <c r="J50" s="1155"/>
      <c r="K50" s="63">
        <v>427</v>
      </c>
      <c r="L50" s="64">
        <v>129</v>
      </c>
      <c r="M50" s="64">
        <v>102</v>
      </c>
      <c r="N50" s="64">
        <v>273</v>
      </c>
      <c r="O50" s="65">
        <v>272</v>
      </c>
      <c r="P50" s="48"/>
      <c r="Q50" s="48"/>
      <c r="R50" s="48"/>
      <c r="S50" s="48"/>
      <c r="T50" s="48"/>
      <c r="U50" s="48"/>
    </row>
    <row r="51" spans="1:21" ht="30.75" customHeight="1" x14ac:dyDescent="0.15">
      <c r="A51" s="48"/>
      <c r="B51" s="1179"/>
      <c r="C51" s="1180"/>
      <c r="D51" s="66"/>
      <c r="E51" s="1154" t="s">
        <v>16</v>
      </c>
      <c r="F51" s="1154"/>
      <c r="G51" s="1154"/>
      <c r="H51" s="1154"/>
      <c r="I51" s="1154"/>
      <c r="J51" s="1155"/>
      <c r="K51" s="63">
        <v>0</v>
      </c>
      <c r="L51" s="64">
        <v>0</v>
      </c>
      <c r="M51" s="64">
        <v>0</v>
      </c>
      <c r="N51" s="64">
        <v>0</v>
      </c>
      <c r="O51" s="65">
        <v>0</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20230</v>
      </c>
      <c r="L52" s="64">
        <v>21786</v>
      </c>
      <c r="M52" s="64">
        <v>21709</v>
      </c>
      <c r="N52" s="64">
        <v>21702</v>
      </c>
      <c r="O52" s="65">
        <v>21784</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3669</v>
      </c>
      <c r="L53" s="69">
        <v>1934</v>
      </c>
      <c r="M53" s="69">
        <v>2567</v>
      </c>
      <c r="N53" s="69">
        <v>2777</v>
      </c>
      <c r="O53" s="70">
        <v>3382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0" t="s">
        <v>24</v>
      </c>
      <c r="C58" s="1161"/>
      <c r="D58" s="1166" t="s">
        <v>25</v>
      </c>
      <c r="E58" s="1167"/>
      <c r="F58" s="1167"/>
      <c r="G58" s="1167"/>
      <c r="H58" s="1167"/>
      <c r="I58" s="1167"/>
      <c r="J58" s="1168"/>
      <c r="K58" s="83">
        <v>167</v>
      </c>
      <c r="L58" s="84">
        <v>167</v>
      </c>
      <c r="M58" s="84">
        <v>167</v>
      </c>
      <c r="N58" s="84">
        <v>167</v>
      </c>
      <c r="O58" s="85">
        <v>167</v>
      </c>
    </row>
    <row r="59" spans="1:21" ht="31.5" customHeight="1" x14ac:dyDescent="0.15">
      <c r="B59" s="1162"/>
      <c r="C59" s="1163"/>
      <c r="D59" s="1169" t="s">
        <v>26</v>
      </c>
      <c r="E59" s="1170"/>
      <c r="F59" s="1170"/>
      <c r="G59" s="1170"/>
      <c r="H59" s="1170"/>
      <c r="I59" s="1170"/>
      <c r="J59" s="1171"/>
      <c r="K59" s="86">
        <v>3125</v>
      </c>
      <c r="L59" s="87">
        <v>3375</v>
      </c>
      <c r="M59" s="87">
        <v>3635</v>
      </c>
      <c r="N59" s="87">
        <v>545</v>
      </c>
      <c r="O59" s="88">
        <v>590</v>
      </c>
    </row>
    <row r="60" spans="1:21" ht="31.5" customHeight="1" thickBot="1" x14ac:dyDescent="0.2">
      <c r="B60" s="1164"/>
      <c r="C60" s="1165"/>
      <c r="D60" s="1172" t="s">
        <v>27</v>
      </c>
      <c r="E60" s="1173"/>
      <c r="F60" s="1173"/>
      <c r="G60" s="1173"/>
      <c r="H60" s="1173"/>
      <c r="I60" s="1173"/>
      <c r="J60" s="1174"/>
      <c r="K60" s="89">
        <v>3267</v>
      </c>
      <c r="L60" s="90">
        <v>3783</v>
      </c>
      <c r="M60" s="90">
        <v>4340</v>
      </c>
      <c r="N60" s="90">
        <v>363</v>
      </c>
      <c r="O60" s="91">
        <v>393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Xhx3sQx5mceUORwYE0nMDNOhUgp8NhEqdSAIBz81PxCvcnODdhhIeF38L/5aIqYb3hTWaYSG0UtlzbY70OPw==" saltValue="AaP8t7LkwaY/xa4LF/5k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5" t="s">
        <v>30</v>
      </c>
      <c r="C41" s="1196"/>
      <c r="D41" s="105"/>
      <c r="E41" s="1197" t="s">
        <v>31</v>
      </c>
      <c r="F41" s="1197"/>
      <c r="G41" s="1197"/>
      <c r="H41" s="1198"/>
      <c r="I41" s="355">
        <v>190469</v>
      </c>
      <c r="J41" s="356">
        <v>196937</v>
      </c>
      <c r="K41" s="356">
        <v>197096</v>
      </c>
      <c r="L41" s="356">
        <v>195268</v>
      </c>
      <c r="M41" s="357">
        <v>204250</v>
      </c>
    </row>
    <row r="42" spans="2:13" ht="27.75" customHeight="1" x14ac:dyDescent="0.15">
      <c r="B42" s="1185"/>
      <c r="C42" s="1186"/>
      <c r="D42" s="106"/>
      <c r="E42" s="1189" t="s">
        <v>32</v>
      </c>
      <c r="F42" s="1189"/>
      <c r="G42" s="1189"/>
      <c r="H42" s="1190"/>
      <c r="I42" s="358">
        <v>3009</v>
      </c>
      <c r="J42" s="359">
        <v>2633</v>
      </c>
      <c r="K42" s="359">
        <v>5021</v>
      </c>
      <c r="L42" s="359">
        <v>8317</v>
      </c>
      <c r="M42" s="360">
        <v>4387</v>
      </c>
    </row>
    <row r="43" spans="2:13" ht="27.75" customHeight="1" x14ac:dyDescent="0.15">
      <c r="B43" s="1185"/>
      <c r="C43" s="1186"/>
      <c r="D43" s="106"/>
      <c r="E43" s="1189" t="s">
        <v>33</v>
      </c>
      <c r="F43" s="1189"/>
      <c r="G43" s="1189"/>
      <c r="H43" s="1190"/>
      <c r="I43" s="358">
        <v>95154</v>
      </c>
      <c r="J43" s="359">
        <v>76489</v>
      </c>
      <c r="K43" s="359">
        <v>59401</v>
      </c>
      <c r="L43" s="359">
        <v>54269</v>
      </c>
      <c r="M43" s="360">
        <v>50381</v>
      </c>
    </row>
    <row r="44" spans="2:13" ht="27.75" customHeight="1" x14ac:dyDescent="0.15">
      <c r="B44" s="1185"/>
      <c r="C44" s="1186"/>
      <c r="D44" s="106"/>
      <c r="E44" s="1189" t="s">
        <v>34</v>
      </c>
      <c r="F44" s="1189"/>
      <c r="G44" s="1189"/>
      <c r="H44" s="1190"/>
      <c r="I44" s="358">
        <v>80</v>
      </c>
      <c r="J44" s="359">
        <v>30</v>
      </c>
      <c r="K44" s="359">
        <v>46</v>
      </c>
      <c r="L44" s="359">
        <v>527</v>
      </c>
      <c r="M44" s="360">
        <v>1314</v>
      </c>
    </row>
    <row r="45" spans="2:13" ht="27.75" customHeight="1" x14ac:dyDescent="0.15">
      <c r="B45" s="1185"/>
      <c r="C45" s="1186"/>
      <c r="D45" s="106"/>
      <c r="E45" s="1189" t="s">
        <v>35</v>
      </c>
      <c r="F45" s="1189"/>
      <c r="G45" s="1189"/>
      <c r="H45" s="1190"/>
      <c r="I45" s="358">
        <v>20509</v>
      </c>
      <c r="J45" s="359">
        <v>20684</v>
      </c>
      <c r="K45" s="359">
        <v>20907</v>
      </c>
      <c r="L45" s="359">
        <v>21297</v>
      </c>
      <c r="M45" s="360">
        <v>22330</v>
      </c>
    </row>
    <row r="46" spans="2:13" ht="27.75" customHeight="1" x14ac:dyDescent="0.15">
      <c r="B46" s="1185"/>
      <c r="C46" s="1186"/>
      <c r="D46" s="107"/>
      <c r="E46" s="1189" t="s">
        <v>36</v>
      </c>
      <c r="F46" s="1189"/>
      <c r="G46" s="1189"/>
      <c r="H46" s="1190"/>
      <c r="I46" s="358">
        <v>157</v>
      </c>
      <c r="J46" s="359">
        <v>128</v>
      </c>
      <c r="K46" s="359">
        <v>137</v>
      </c>
      <c r="L46" s="359">
        <v>122</v>
      </c>
      <c r="M46" s="360">
        <v>128</v>
      </c>
    </row>
    <row r="47" spans="2:13" ht="27.75" customHeight="1" x14ac:dyDescent="0.15">
      <c r="B47" s="1185"/>
      <c r="C47" s="1186"/>
      <c r="D47" s="108"/>
      <c r="E47" s="1199" t="s">
        <v>37</v>
      </c>
      <c r="F47" s="1200"/>
      <c r="G47" s="1200"/>
      <c r="H47" s="1201"/>
      <c r="I47" s="358" t="s">
        <v>489</v>
      </c>
      <c r="J47" s="359" t="s">
        <v>489</v>
      </c>
      <c r="K47" s="359" t="s">
        <v>489</v>
      </c>
      <c r="L47" s="359" t="s">
        <v>489</v>
      </c>
      <c r="M47" s="360" t="s">
        <v>489</v>
      </c>
    </row>
    <row r="48" spans="2:13" ht="27.75" customHeight="1" x14ac:dyDescent="0.15">
      <c r="B48" s="1185"/>
      <c r="C48" s="1186"/>
      <c r="D48" s="106"/>
      <c r="E48" s="1189" t="s">
        <v>38</v>
      </c>
      <c r="F48" s="1189"/>
      <c r="G48" s="1189"/>
      <c r="H48" s="1190"/>
      <c r="I48" s="358" t="s">
        <v>489</v>
      </c>
      <c r="J48" s="359" t="s">
        <v>489</v>
      </c>
      <c r="K48" s="359" t="s">
        <v>489</v>
      </c>
      <c r="L48" s="359" t="s">
        <v>489</v>
      </c>
      <c r="M48" s="360" t="s">
        <v>489</v>
      </c>
    </row>
    <row r="49" spans="2:13" ht="27.75" customHeight="1" x14ac:dyDescent="0.15">
      <c r="B49" s="1187"/>
      <c r="C49" s="1188"/>
      <c r="D49" s="106"/>
      <c r="E49" s="1189" t="s">
        <v>39</v>
      </c>
      <c r="F49" s="1189"/>
      <c r="G49" s="1189"/>
      <c r="H49" s="1190"/>
      <c r="I49" s="358" t="s">
        <v>489</v>
      </c>
      <c r="J49" s="359" t="s">
        <v>489</v>
      </c>
      <c r="K49" s="359" t="s">
        <v>489</v>
      </c>
      <c r="L49" s="359" t="s">
        <v>489</v>
      </c>
      <c r="M49" s="360" t="s">
        <v>489</v>
      </c>
    </row>
    <row r="50" spans="2:13" ht="27.75" customHeight="1" x14ac:dyDescent="0.15">
      <c r="B50" s="1183" t="s">
        <v>40</v>
      </c>
      <c r="C50" s="1184"/>
      <c r="D50" s="109"/>
      <c r="E50" s="1189" t="s">
        <v>41</v>
      </c>
      <c r="F50" s="1189"/>
      <c r="G50" s="1189"/>
      <c r="H50" s="1190"/>
      <c r="I50" s="358">
        <v>35625</v>
      </c>
      <c r="J50" s="359">
        <v>38065</v>
      </c>
      <c r="K50" s="359">
        <v>47351</v>
      </c>
      <c r="L50" s="359">
        <v>55967</v>
      </c>
      <c r="M50" s="360">
        <v>59055</v>
      </c>
    </row>
    <row r="51" spans="2:13" ht="27.75" customHeight="1" x14ac:dyDescent="0.15">
      <c r="B51" s="1185"/>
      <c r="C51" s="1186"/>
      <c r="D51" s="106"/>
      <c r="E51" s="1189" t="s">
        <v>42</v>
      </c>
      <c r="F51" s="1189"/>
      <c r="G51" s="1189"/>
      <c r="H51" s="1190"/>
      <c r="I51" s="358">
        <v>40941</v>
      </c>
      <c r="J51" s="359">
        <v>36582</v>
      </c>
      <c r="K51" s="359">
        <v>35001</v>
      </c>
      <c r="L51" s="359">
        <v>34049</v>
      </c>
      <c r="M51" s="360">
        <v>32454</v>
      </c>
    </row>
    <row r="52" spans="2:13" ht="27.75" customHeight="1" x14ac:dyDescent="0.15">
      <c r="B52" s="1187"/>
      <c r="C52" s="1188"/>
      <c r="D52" s="106"/>
      <c r="E52" s="1189" t="s">
        <v>43</v>
      </c>
      <c r="F52" s="1189"/>
      <c r="G52" s="1189"/>
      <c r="H52" s="1190"/>
      <c r="I52" s="358">
        <v>193758</v>
      </c>
      <c r="J52" s="359">
        <v>193091</v>
      </c>
      <c r="K52" s="359">
        <v>196994</v>
      </c>
      <c r="L52" s="359">
        <v>197181</v>
      </c>
      <c r="M52" s="360">
        <v>193710</v>
      </c>
    </row>
    <row r="53" spans="2:13" ht="27.75" customHeight="1" thickBot="1" x14ac:dyDescent="0.2">
      <c r="B53" s="1191" t="s">
        <v>19</v>
      </c>
      <c r="C53" s="1192"/>
      <c r="D53" s="110"/>
      <c r="E53" s="1193" t="s">
        <v>44</v>
      </c>
      <c r="F53" s="1193"/>
      <c r="G53" s="1193"/>
      <c r="H53" s="1194"/>
      <c r="I53" s="361">
        <v>39053</v>
      </c>
      <c r="J53" s="362">
        <v>29163</v>
      </c>
      <c r="K53" s="362">
        <v>3262</v>
      </c>
      <c r="L53" s="362">
        <v>-7397</v>
      </c>
      <c r="M53" s="363">
        <v>-2430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VdYciUf0m9v6HyD1dCzAPRt2tgD64OlellF2hv9GPC+GQzd6F07g/8UAvD8VLhJNKQ1ds9v2K3C5cQLNkLemQ==" saltValue="bpSigr8KzIBEdIrxOBjw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122">
        <v>12753</v>
      </c>
      <c r="G55" s="122">
        <v>12559</v>
      </c>
      <c r="H55" s="123">
        <v>11297</v>
      </c>
    </row>
    <row r="56" spans="2:8" ht="52.5" customHeight="1" x14ac:dyDescent="0.15">
      <c r="B56" s="124"/>
      <c r="C56" s="1212" t="s">
        <v>47</v>
      </c>
      <c r="D56" s="1212"/>
      <c r="E56" s="1213"/>
      <c r="F56" s="125">
        <v>8063</v>
      </c>
      <c r="G56" s="125">
        <v>11317</v>
      </c>
      <c r="H56" s="126">
        <v>15734</v>
      </c>
    </row>
    <row r="57" spans="2:8" ht="53.25" customHeight="1" x14ac:dyDescent="0.15">
      <c r="B57" s="124"/>
      <c r="C57" s="1214" t="s">
        <v>48</v>
      </c>
      <c r="D57" s="1214"/>
      <c r="E57" s="1215"/>
      <c r="F57" s="127">
        <v>23645</v>
      </c>
      <c r="G57" s="127">
        <v>28740</v>
      </c>
      <c r="H57" s="128">
        <v>29322</v>
      </c>
    </row>
    <row r="58" spans="2:8" ht="45.75" customHeight="1" x14ac:dyDescent="0.15">
      <c r="B58" s="129"/>
      <c r="C58" s="1202" t="s">
        <v>579</v>
      </c>
      <c r="D58" s="1203"/>
      <c r="E58" s="1204"/>
      <c r="F58" s="130">
        <v>6816</v>
      </c>
      <c r="G58" s="130">
        <v>8818</v>
      </c>
      <c r="H58" s="131">
        <v>9423</v>
      </c>
    </row>
    <row r="59" spans="2:8" ht="45.75" customHeight="1" x14ac:dyDescent="0.15">
      <c r="B59" s="129"/>
      <c r="C59" s="1202" t="s">
        <v>580</v>
      </c>
      <c r="D59" s="1203"/>
      <c r="E59" s="1204"/>
      <c r="F59" s="130">
        <v>3121</v>
      </c>
      <c r="G59" s="130">
        <v>5122</v>
      </c>
      <c r="H59" s="131">
        <v>5125</v>
      </c>
    </row>
    <row r="60" spans="2:8" ht="45.75" customHeight="1" x14ac:dyDescent="0.15">
      <c r="B60" s="129"/>
      <c r="C60" s="1202" t="s">
        <v>581</v>
      </c>
      <c r="D60" s="1203"/>
      <c r="E60" s="1204"/>
      <c r="F60" s="130">
        <v>3900</v>
      </c>
      <c r="G60" s="130">
        <v>3900</v>
      </c>
      <c r="H60" s="131">
        <v>3900</v>
      </c>
    </row>
    <row r="61" spans="2:8" ht="45.75" customHeight="1" x14ac:dyDescent="0.15">
      <c r="B61" s="129"/>
      <c r="C61" s="1202" t="s">
        <v>582</v>
      </c>
      <c r="D61" s="1203"/>
      <c r="E61" s="1204"/>
      <c r="F61" s="130">
        <v>1900</v>
      </c>
      <c r="G61" s="130">
        <v>2901</v>
      </c>
      <c r="H61" s="131">
        <v>2903</v>
      </c>
    </row>
    <row r="62" spans="2:8" ht="45.75" customHeight="1" thickBot="1" x14ac:dyDescent="0.2">
      <c r="B62" s="132"/>
      <c r="C62" s="1205" t="s">
        <v>583</v>
      </c>
      <c r="D62" s="1206"/>
      <c r="E62" s="1207"/>
      <c r="F62" s="133">
        <v>2150</v>
      </c>
      <c r="G62" s="133">
        <v>2063</v>
      </c>
      <c r="H62" s="134">
        <v>1897</v>
      </c>
    </row>
    <row r="63" spans="2:8" ht="52.5" customHeight="1" thickBot="1" x14ac:dyDescent="0.2">
      <c r="B63" s="135"/>
      <c r="C63" s="1208" t="s">
        <v>49</v>
      </c>
      <c r="D63" s="1208"/>
      <c r="E63" s="1209"/>
      <c r="F63" s="136">
        <v>44462</v>
      </c>
      <c r="G63" s="136">
        <v>52616</v>
      </c>
      <c r="H63" s="137">
        <v>56353</v>
      </c>
    </row>
    <row r="64" spans="2:8" x14ac:dyDescent="0.15"/>
  </sheetData>
  <sheetProtection algorithmName="SHA-512" hashValue="4rLNf2X5R2N1DNeenGBiHweUyekIJjiQPbO6lLAxYu07Qh27JP5wDmlmyE0FnTEvtREJRe7RJRf1159EHhTn0g==" saltValue="AmJKgjY37wDNt8zrBDmE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584</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585</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65" t="s">
        <v>593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1224"/>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1224"/>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1224"/>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1224"/>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1224"/>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x14ac:dyDescent="0.15">
      <c r="B49" s="1224"/>
      <c r="AN49" s="1218" t="s">
        <v>586</v>
      </c>
    </row>
    <row r="50" spans="1:109" x14ac:dyDescent="0.15">
      <c r="B50" s="1224"/>
      <c r="G50" s="1234"/>
      <c r="H50" s="1234"/>
      <c r="I50" s="1234"/>
      <c r="J50" s="1234"/>
      <c r="K50" s="1235"/>
      <c r="L50" s="1235"/>
      <c r="M50" s="1236"/>
      <c r="N50" s="1236"/>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40" t="s">
        <v>527</v>
      </c>
      <c r="BQ50" s="1240"/>
      <c r="BR50" s="1240"/>
      <c r="BS50" s="1240"/>
      <c r="BT50" s="1240"/>
      <c r="BU50" s="1240"/>
      <c r="BV50" s="1240"/>
      <c r="BW50" s="1240"/>
      <c r="BX50" s="1240" t="s">
        <v>528</v>
      </c>
      <c r="BY50" s="1240"/>
      <c r="BZ50" s="1240"/>
      <c r="CA50" s="1240"/>
      <c r="CB50" s="1240"/>
      <c r="CC50" s="1240"/>
      <c r="CD50" s="1240"/>
      <c r="CE50" s="1240"/>
      <c r="CF50" s="1240" t="s">
        <v>529</v>
      </c>
      <c r="CG50" s="1240"/>
      <c r="CH50" s="1240"/>
      <c r="CI50" s="1240"/>
      <c r="CJ50" s="1240"/>
      <c r="CK50" s="1240"/>
      <c r="CL50" s="1240"/>
      <c r="CM50" s="1240"/>
      <c r="CN50" s="1240" t="s">
        <v>530</v>
      </c>
      <c r="CO50" s="1240"/>
      <c r="CP50" s="1240"/>
      <c r="CQ50" s="1240"/>
      <c r="CR50" s="1240"/>
      <c r="CS50" s="1240"/>
      <c r="CT50" s="1240"/>
      <c r="CU50" s="1240"/>
      <c r="CV50" s="1240" t="s">
        <v>531</v>
      </c>
      <c r="CW50" s="1240"/>
      <c r="CX50" s="1240"/>
      <c r="CY50" s="1240"/>
      <c r="CZ50" s="1240"/>
      <c r="DA50" s="1240"/>
      <c r="DB50" s="1240"/>
      <c r="DC50" s="1240"/>
    </row>
    <row r="51" spans="1:109" ht="13.5" customHeight="1" x14ac:dyDescent="0.15">
      <c r="B51" s="1224"/>
      <c r="G51" s="1241"/>
      <c r="H51" s="1241"/>
      <c r="I51" s="1242"/>
      <c r="J51" s="1242"/>
      <c r="K51" s="1243"/>
      <c r="L51" s="1243"/>
      <c r="M51" s="1243"/>
      <c r="N51" s="1243"/>
      <c r="AM51" s="1233"/>
      <c r="AN51" s="1244" t="s">
        <v>587</v>
      </c>
      <c r="AO51" s="1244"/>
      <c r="AP51" s="1244"/>
      <c r="AQ51" s="1244"/>
      <c r="AR51" s="1244"/>
      <c r="AS51" s="1244"/>
      <c r="AT51" s="1244"/>
      <c r="AU51" s="1244"/>
      <c r="AV51" s="1244"/>
      <c r="AW51" s="1244"/>
      <c r="AX51" s="1244"/>
      <c r="AY51" s="1244"/>
      <c r="AZ51" s="1244"/>
      <c r="BA51" s="1244"/>
      <c r="BB51" s="1244" t="s">
        <v>588</v>
      </c>
      <c r="BC51" s="1244"/>
      <c r="BD51" s="1244"/>
      <c r="BE51" s="1244"/>
      <c r="BF51" s="1244"/>
      <c r="BG51" s="1244"/>
      <c r="BH51" s="1244"/>
      <c r="BI51" s="1244"/>
      <c r="BJ51" s="1244"/>
      <c r="BK51" s="1244"/>
      <c r="BL51" s="1244"/>
      <c r="BM51" s="1244"/>
      <c r="BN51" s="1244"/>
      <c r="BO51" s="1244"/>
      <c r="BP51" s="1245">
        <v>43.1</v>
      </c>
      <c r="BQ51" s="1245"/>
      <c r="BR51" s="1245"/>
      <c r="BS51" s="1245"/>
      <c r="BT51" s="1245"/>
      <c r="BU51" s="1245"/>
      <c r="BV51" s="1245"/>
      <c r="BW51" s="1245"/>
      <c r="BX51" s="1245">
        <v>31.2</v>
      </c>
      <c r="BY51" s="1245"/>
      <c r="BZ51" s="1245"/>
      <c r="CA51" s="1245"/>
      <c r="CB51" s="1245"/>
      <c r="CC51" s="1245"/>
      <c r="CD51" s="1245"/>
      <c r="CE51" s="1245"/>
      <c r="CF51" s="1245">
        <v>3.3</v>
      </c>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x14ac:dyDescent="0.15">
      <c r="B52" s="1224"/>
      <c r="G52" s="1241"/>
      <c r="H52" s="1241"/>
      <c r="I52" s="1242"/>
      <c r="J52" s="1242"/>
      <c r="K52" s="1243"/>
      <c r="L52" s="1243"/>
      <c r="M52" s="1243"/>
      <c r="N52" s="1243"/>
      <c r="AM52" s="1233"/>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1232"/>
      <c r="B53" s="1224"/>
      <c r="G53" s="1241"/>
      <c r="H53" s="1241"/>
      <c r="I53" s="1234"/>
      <c r="J53" s="1234"/>
      <c r="K53" s="1243"/>
      <c r="L53" s="1243"/>
      <c r="M53" s="1243"/>
      <c r="N53" s="1243"/>
      <c r="AM53" s="1233"/>
      <c r="AN53" s="1244"/>
      <c r="AO53" s="1244"/>
      <c r="AP53" s="1244"/>
      <c r="AQ53" s="1244"/>
      <c r="AR53" s="1244"/>
      <c r="AS53" s="1244"/>
      <c r="AT53" s="1244"/>
      <c r="AU53" s="1244"/>
      <c r="AV53" s="1244"/>
      <c r="AW53" s="1244"/>
      <c r="AX53" s="1244"/>
      <c r="AY53" s="1244"/>
      <c r="AZ53" s="1244"/>
      <c r="BA53" s="1244"/>
      <c r="BB53" s="1244" t="s">
        <v>589</v>
      </c>
      <c r="BC53" s="1244"/>
      <c r="BD53" s="1244"/>
      <c r="BE53" s="1244"/>
      <c r="BF53" s="1244"/>
      <c r="BG53" s="1244"/>
      <c r="BH53" s="1244"/>
      <c r="BI53" s="1244"/>
      <c r="BJ53" s="1244"/>
      <c r="BK53" s="1244"/>
      <c r="BL53" s="1244"/>
      <c r="BM53" s="1244"/>
      <c r="BN53" s="1244"/>
      <c r="BO53" s="1244"/>
      <c r="BP53" s="1245">
        <v>77.900000000000006</v>
      </c>
      <c r="BQ53" s="1245"/>
      <c r="BR53" s="1245"/>
      <c r="BS53" s="1245"/>
      <c r="BT53" s="1245"/>
      <c r="BU53" s="1245"/>
      <c r="BV53" s="1245"/>
      <c r="BW53" s="1245"/>
      <c r="BX53" s="1245">
        <v>77.7</v>
      </c>
      <c r="BY53" s="1245"/>
      <c r="BZ53" s="1245"/>
      <c r="CA53" s="1245"/>
      <c r="CB53" s="1245"/>
      <c r="CC53" s="1245"/>
      <c r="CD53" s="1245"/>
      <c r="CE53" s="1245"/>
      <c r="CF53" s="1245">
        <v>78.099999999999994</v>
      </c>
      <c r="CG53" s="1245"/>
      <c r="CH53" s="1245"/>
      <c r="CI53" s="1245"/>
      <c r="CJ53" s="1245"/>
      <c r="CK53" s="1245"/>
      <c r="CL53" s="1245"/>
      <c r="CM53" s="1245"/>
      <c r="CN53" s="1245">
        <v>78.599999999999994</v>
      </c>
      <c r="CO53" s="1245"/>
      <c r="CP53" s="1245"/>
      <c r="CQ53" s="1245"/>
      <c r="CR53" s="1245"/>
      <c r="CS53" s="1245"/>
      <c r="CT53" s="1245"/>
      <c r="CU53" s="1245"/>
      <c r="CV53" s="1245">
        <v>78.900000000000006</v>
      </c>
      <c r="CW53" s="1245"/>
      <c r="CX53" s="1245"/>
      <c r="CY53" s="1245"/>
      <c r="CZ53" s="1245"/>
      <c r="DA53" s="1245"/>
      <c r="DB53" s="1245"/>
      <c r="DC53" s="1245"/>
    </row>
    <row r="54" spans="1:109" x14ac:dyDescent="0.15">
      <c r="A54" s="1232"/>
      <c r="B54" s="1224"/>
      <c r="G54" s="1241"/>
      <c r="H54" s="1241"/>
      <c r="I54" s="1234"/>
      <c r="J54" s="1234"/>
      <c r="K54" s="1243"/>
      <c r="L54" s="1243"/>
      <c r="M54" s="1243"/>
      <c r="N54" s="1243"/>
      <c r="AM54" s="1233"/>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1232"/>
      <c r="B55" s="1224"/>
      <c r="G55" s="1234"/>
      <c r="H55" s="1234"/>
      <c r="I55" s="1234"/>
      <c r="J55" s="1234"/>
      <c r="K55" s="1243"/>
      <c r="L55" s="1243"/>
      <c r="M55" s="1243"/>
      <c r="N55" s="1243"/>
      <c r="AN55" s="1240" t="s">
        <v>590</v>
      </c>
      <c r="AO55" s="1240"/>
      <c r="AP55" s="1240"/>
      <c r="AQ55" s="1240"/>
      <c r="AR55" s="1240"/>
      <c r="AS55" s="1240"/>
      <c r="AT55" s="1240"/>
      <c r="AU55" s="1240"/>
      <c r="AV55" s="1240"/>
      <c r="AW55" s="1240"/>
      <c r="AX55" s="1240"/>
      <c r="AY55" s="1240"/>
      <c r="AZ55" s="1240"/>
      <c r="BA55" s="1240"/>
      <c r="BB55" s="1244" t="s">
        <v>588</v>
      </c>
      <c r="BC55" s="1244"/>
      <c r="BD55" s="1244"/>
      <c r="BE55" s="1244"/>
      <c r="BF55" s="1244"/>
      <c r="BG55" s="1244"/>
      <c r="BH55" s="1244"/>
      <c r="BI55" s="1244"/>
      <c r="BJ55" s="1244"/>
      <c r="BK55" s="1244"/>
      <c r="BL55" s="1244"/>
      <c r="BM55" s="1244"/>
      <c r="BN55" s="1244"/>
      <c r="BO55" s="1244"/>
      <c r="BP55" s="1245">
        <v>33.9</v>
      </c>
      <c r="BQ55" s="1245"/>
      <c r="BR55" s="1245"/>
      <c r="BS55" s="1245"/>
      <c r="BT55" s="1245"/>
      <c r="BU55" s="1245"/>
      <c r="BV55" s="1245"/>
      <c r="BW55" s="1245"/>
      <c r="BX55" s="1245">
        <v>31.5</v>
      </c>
      <c r="BY55" s="1245"/>
      <c r="BZ55" s="1245"/>
      <c r="CA55" s="1245"/>
      <c r="CB55" s="1245"/>
      <c r="CC55" s="1245"/>
      <c r="CD55" s="1245"/>
      <c r="CE55" s="1245"/>
      <c r="CF55" s="1245">
        <v>23.4</v>
      </c>
      <c r="CG55" s="1245"/>
      <c r="CH55" s="1245"/>
      <c r="CI55" s="1245"/>
      <c r="CJ55" s="1245"/>
      <c r="CK55" s="1245"/>
      <c r="CL55" s="1245"/>
      <c r="CM55" s="1245"/>
      <c r="CN55" s="1245">
        <v>18.2</v>
      </c>
      <c r="CO55" s="1245"/>
      <c r="CP55" s="1245"/>
      <c r="CQ55" s="1245"/>
      <c r="CR55" s="1245"/>
      <c r="CS55" s="1245"/>
      <c r="CT55" s="1245"/>
      <c r="CU55" s="1245"/>
      <c r="CV55" s="1245">
        <v>17.100000000000001</v>
      </c>
      <c r="CW55" s="1245"/>
      <c r="CX55" s="1245"/>
      <c r="CY55" s="1245"/>
      <c r="CZ55" s="1245"/>
      <c r="DA55" s="1245"/>
      <c r="DB55" s="1245"/>
      <c r="DC55" s="1245"/>
    </row>
    <row r="56" spans="1:109" x14ac:dyDescent="0.15">
      <c r="A56" s="1232"/>
      <c r="B56" s="1224"/>
      <c r="G56" s="1234"/>
      <c r="H56" s="1234"/>
      <c r="I56" s="1234"/>
      <c r="J56" s="1234"/>
      <c r="K56" s="1243"/>
      <c r="L56" s="1243"/>
      <c r="M56" s="1243"/>
      <c r="N56" s="1243"/>
      <c r="AN56" s="1240"/>
      <c r="AO56" s="1240"/>
      <c r="AP56" s="1240"/>
      <c r="AQ56" s="1240"/>
      <c r="AR56" s="1240"/>
      <c r="AS56" s="1240"/>
      <c r="AT56" s="1240"/>
      <c r="AU56" s="1240"/>
      <c r="AV56" s="1240"/>
      <c r="AW56" s="1240"/>
      <c r="AX56" s="1240"/>
      <c r="AY56" s="1240"/>
      <c r="AZ56" s="1240"/>
      <c r="BA56" s="1240"/>
      <c r="BB56" s="1244"/>
      <c r="BC56" s="1244"/>
      <c r="BD56" s="1244"/>
      <c r="BE56" s="1244"/>
      <c r="BF56" s="1244"/>
      <c r="BG56" s="1244"/>
      <c r="BH56" s="1244"/>
      <c r="BI56" s="1244"/>
      <c r="BJ56" s="1244"/>
      <c r="BK56" s="1244"/>
      <c r="BL56" s="1244"/>
      <c r="BM56" s="1244"/>
      <c r="BN56" s="1244"/>
      <c r="BO56" s="1244"/>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32" customFormat="1" x14ac:dyDescent="0.15">
      <c r="B57" s="1246"/>
      <c r="G57" s="1234"/>
      <c r="H57" s="1234"/>
      <c r="I57" s="1247"/>
      <c r="J57" s="1247"/>
      <c r="K57" s="1243"/>
      <c r="L57" s="1243"/>
      <c r="M57" s="1243"/>
      <c r="N57" s="1243"/>
      <c r="AM57" s="1218"/>
      <c r="AN57" s="1240"/>
      <c r="AO57" s="1240"/>
      <c r="AP57" s="1240"/>
      <c r="AQ57" s="1240"/>
      <c r="AR57" s="1240"/>
      <c r="AS57" s="1240"/>
      <c r="AT57" s="1240"/>
      <c r="AU57" s="1240"/>
      <c r="AV57" s="1240"/>
      <c r="AW57" s="1240"/>
      <c r="AX57" s="1240"/>
      <c r="AY57" s="1240"/>
      <c r="AZ57" s="1240"/>
      <c r="BA57" s="1240"/>
      <c r="BB57" s="1244" t="s">
        <v>589</v>
      </c>
      <c r="BC57" s="1244"/>
      <c r="BD57" s="1244"/>
      <c r="BE57" s="1244"/>
      <c r="BF57" s="1244"/>
      <c r="BG57" s="1244"/>
      <c r="BH57" s="1244"/>
      <c r="BI57" s="1244"/>
      <c r="BJ57" s="1244"/>
      <c r="BK57" s="1244"/>
      <c r="BL57" s="1244"/>
      <c r="BM57" s="1244"/>
      <c r="BN57" s="1244"/>
      <c r="BO57" s="1244"/>
      <c r="BP57" s="1245">
        <v>61.8</v>
      </c>
      <c r="BQ57" s="1245"/>
      <c r="BR57" s="1245"/>
      <c r="BS57" s="1245"/>
      <c r="BT57" s="1245"/>
      <c r="BU57" s="1245"/>
      <c r="BV57" s="1245"/>
      <c r="BW57" s="1245"/>
      <c r="BX57" s="1245">
        <v>62.9</v>
      </c>
      <c r="BY57" s="1245"/>
      <c r="BZ57" s="1245"/>
      <c r="CA57" s="1245"/>
      <c r="CB57" s="1245"/>
      <c r="CC57" s="1245"/>
      <c r="CD57" s="1245"/>
      <c r="CE57" s="1245"/>
      <c r="CF57" s="1245">
        <v>63.9</v>
      </c>
      <c r="CG57" s="1245"/>
      <c r="CH57" s="1245"/>
      <c r="CI57" s="1245"/>
      <c r="CJ57" s="1245"/>
      <c r="CK57" s="1245"/>
      <c r="CL57" s="1245"/>
      <c r="CM57" s="1245"/>
      <c r="CN57" s="1245">
        <v>64.900000000000006</v>
      </c>
      <c r="CO57" s="1245"/>
      <c r="CP57" s="1245"/>
      <c r="CQ57" s="1245"/>
      <c r="CR57" s="1245"/>
      <c r="CS57" s="1245"/>
      <c r="CT57" s="1245"/>
      <c r="CU57" s="1245"/>
      <c r="CV57" s="1245">
        <v>65.8</v>
      </c>
      <c r="CW57" s="1245"/>
      <c r="CX57" s="1245"/>
      <c r="CY57" s="1245"/>
      <c r="CZ57" s="1245"/>
      <c r="DA57" s="1245"/>
      <c r="DB57" s="1245"/>
      <c r="DC57" s="1245"/>
      <c r="DD57" s="1248"/>
      <c r="DE57" s="1246"/>
    </row>
    <row r="58" spans="1:109" s="1232" customFormat="1" x14ac:dyDescent="0.15">
      <c r="A58" s="1218"/>
      <c r="B58" s="1246"/>
      <c r="G58" s="1234"/>
      <c r="H58" s="1234"/>
      <c r="I58" s="1247"/>
      <c r="J58" s="1247"/>
      <c r="K58" s="1243"/>
      <c r="L58" s="1243"/>
      <c r="M58" s="1243"/>
      <c r="N58" s="1243"/>
      <c r="AM58" s="1218"/>
      <c r="AN58" s="1240"/>
      <c r="AO58" s="1240"/>
      <c r="AP58" s="1240"/>
      <c r="AQ58" s="1240"/>
      <c r="AR58" s="1240"/>
      <c r="AS58" s="1240"/>
      <c r="AT58" s="1240"/>
      <c r="AU58" s="1240"/>
      <c r="AV58" s="1240"/>
      <c r="AW58" s="1240"/>
      <c r="AX58" s="1240"/>
      <c r="AY58" s="1240"/>
      <c r="AZ58" s="1240"/>
      <c r="BA58" s="1240"/>
      <c r="BB58" s="1244"/>
      <c r="BC58" s="1244"/>
      <c r="BD58" s="1244"/>
      <c r="BE58" s="1244"/>
      <c r="BF58" s="1244"/>
      <c r="BG58" s="1244"/>
      <c r="BH58" s="1244"/>
      <c r="BI58" s="1244"/>
      <c r="BJ58" s="1244"/>
      <c r="BK58" s="1244"/>
      <c r="BL58" s="1244"/>
      <c r="BM58" s="1244"/>
      <c r="BN58" s="1244"/>
      <c r="BO58" s="1244"/>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48"/>
      <c r="DE58" s="1246"/>
    </row>
    <row r="59" spans="1:109" s="1232" customFormat="1" x14ac:dyDescent="0.15">
      <c r="A59" s="1218"/>
      <c r="B59" s="1246"/>
      <c r="K59" s="1249"/>
      <c r="L59" s="1249"/>
      <c r="M59" s="1249"/>
      <c r="N59" s="1249"/>
      <c r="AQ59" s="1249"/>
      <c r="AR59" s="1249"/>
      <c r="AS59" s="1249"/>
      <c r="AT59" s="1249"/>
      <c r="BC59" s="1249"/>
      <c r="BD59" s="1249"/>
      <c r="BE59" s="1249"/>
      <c r="BF59" s="1249"/>
      <c r="BO59" s="1249"/>
      <c r="BP59" s="1249"/>
      <c r="BQ59" s="1249"/>
      <c r="BR59" s="1249"/>
      <c r="CA59" s="1249"/>
      <c r="CB59" s="1249"/>
      <c r="CC59" s="1249"/>
      <c r="CD59" s="1249"/>
      <c r="CM59" s="1249"/>
      <c r="CN59" s="1249"/>
      <c r="CO59" s="1249"/>
      <c r="CP59" s="1249"/>
      <c r="CY59" s="1249"/>
      <c r="CZ59" s="1249"/>
      <c r="DA59" s="1249"/>
      <c r="DB59" s="1249"/>
      <c r="DC59" s="1249"/>
      <c r="DD59" s="1248"/>
      <c r="DE59" s="1246"/>
    </row>
    <row r="60" spans="1:109" s="1232" customFormat="1" x14ac:dyDescent="0.15">
      <c r="A60" s="1218"/>
      <c r="B60" s="1246"/>
      <c r="K60" s="1249"/>
      <c r="L60" s="1249"/>
      <c r="M60" s="1249"/>
      <c r="N60" s="1249"/>
      <c r="AQ60" s="1249"/>
      <c r="AR60" s="1249"/>
      <c r="AS60" s="1249"/>
      <c r="AT60" s="1249"/>
      <c r="BC60" s="1249"/>
      <c r="BD60" s="1249"/>
      <c r="BE60" s="1249"/>
      <c r="BF60" s="1249"/>
      <c r="BO60" s="1249"/>
      <c r="BP60" s="1249"/>
      <c r="BQ60" s="1249"/>
      <c r="BR60" s="1249"/>
      <c r="CA60" s="1249"/>
      <c r="CB60" s="1249"/>
      <c r="CC60" s="1249"/>
      <c r="CD60" s="1249"/>
      <c r="CM60" s="1249"/>
      <c r="CN60" s="1249"/>
      <c r="CO60" s="1249"/>
      <c r="CP60" s="1249"/>
      <c r="CY60" s="1249"/>
      <c r="CZ60" s="1249"/>
      <c r="DA60" s="1249"/>
      <c r="DB60" s="1249"/>
      <c r="DC60" s="1249"/>
      <c r="DD60" s="1248"/>
      <c r="DE60" s="1246"/>
    </row>
    <row r="61" spans="1:109" s="1232" customFormat="1" x14ac:dyDescent="0.15">
      <c r="A61" s="1218"/>
      <c r="B61" s="1250"/>
      <c r="C61" s="1251"/>
      <c r="D61" s="1251"/>
      <c r="E61" s="1251"/>
      <c r="F61" s="1251"/>
      <c r="G61" s="1251"/>
      <c r="H61" s="1251"/>
      <c r="I61" s="1251"/>
      <c r="J61" s="1251"/>
      <c r="K61" s="1251"/>
      <c r="L61" s="1251"/>
      <c r="M61" s="1252"/>
      <c r="N61" s="1252"/>
      <c r="O61" s="1251"/>
      <c r="P61" s="1251"/>
      <c r="Q61" s="1251"/>
      <c r="R61" s="1251"/>
      <c r="S61" s="1251"/>
      <c r="T61" s="1251"/>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2"/>
      <c r="AT61" s="1252"/>
      <c r="AU61" s="1251"/>
      <c r="AV61" s="1251"/>
      <c r="AW61" s="1251"/>
      <c r="AX61" s="1251"/>
      <c r="AY61" s="1251"/>
      <c r="AZ61" s="1251"/>
      <c r="BA61" s="1251"/>
      <c r="BB61" s="1251"/>
      <c r="BC61" s="1251"/>
      <c r="BD61" s="1251"/>
      <c r="BE61" s="1252"/>
      <c r="BF61" s="1252"/>
      <c r="BG61" s="1251"/>
      <c r="BH61" s="1251"/>
      <c r="BI61" s="1251"/>
      <c r="BJ61" s="1251"/>
      <c r="BK61" s="1251"/>
      <c r="BL61" s="1251"/>
      <c r="BM61" s="1251"/>
      <c r="BN61" s="1251"/>
      <c r="BO61" s="1251"/>
      <c r="BP61" s="1251"/>
      <c r="BQ61" s="1252"/>
      <c r="BR61" s="1252"/>
      <c r="BS61" s="1251"/>
      <c r="BT61" s="1251"/>
      <c r="BU61" s="1251"/>
      <c r="BV61" s="1251"/>
      <c r="BW61" s="1251"/>
      <c r="BX61" s="1251"/>
      <c r="BY61" s="1251"/>
      <c r="BZ61" s="1251"/>
      <c r="CA61" s="1251"/>
      <c r="CB61" s="1251"/>
      <c r="CC61" s="1252"/>
      <c r="CD61" s="1252"/>
      <c r="CE61" s="1251"/>
      <c r="CF61" s="1251"/>
      <c r="CG61" s="1251"/>
      <c r="CH61" s="1251"/>
      <c r="CI61" s="1251"/>
      <c r="CJ61" s="1251"/>
      <c r="CK61" s="1251"/>
      <c r="CL61" s="1251"/>
      <c r="CM61" s="1251"/>
      <c r="CN61" s="1251"/>
      <c r="CO61" s="1252"/>
      <c r="CP61" s="1252"/>
      <c r="CQ61" s="1251"/>
      <c r="CR61" s="1251"/>
      <c r="CS61" s="1251"/>
      <c r="CT61" s="1251"/>
      <c r="CU61" s="1251"/>
      <c r="CV61" s="1251"/>
      <c r="CW61" s="1251"/>
      <c r="CX61" s="1251"/>
      <c r="CY61" s="1251"/>
      <c r="CZ61" s="1251"/>
      <c r="DA61" s="1252"/>
      <c r="DB61" s="1252"/>
      <c r="DC61" s="1252"/>
      <c r="DD61" s="1253"/>
      <c r="DE61" s="1246"/>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54" t="s">
        <v>591</v>
      </c>
    </row>
    <row r="64" spans="1:109" x14ac:dyDescent="0.15">
      <c r="B64" s="1224"/>
      <c r="G64" s="1231"/>
      <c r="I64" s="1255"/>
      <c r="J64" s="1255"/>
      <c r="K64" s="1255"/>
      <c r="L64" s="1255"/>
      <c r="M64" s="1255"/>
      <c r="N64" s="1256"/>
      <c r="AM64" s="1231"/>
      <c r="AN64" s="1231" t="s">
        <v>585</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65" t="s">
        <v>594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1224"/>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1224"/>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1224"/>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1224"/>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1224"/>
      <c r="H70" s="1257"/>
      <c r="I70" s="1257"/>
      <c r="J70" s="1258"/>
      <c r="K70" s="1258"/>
      <c r="L70" s="1259"/>
      <c r="M70" s="1258"/>
      <c r="N70" s="1259"/>
      <c r="AN70" s="1233"/>
      <c r="AO70" s="1233"/>
      <c r="AP70" s="1233"/>
      <c r="AZ70" s="1233"/>
      <c r="BA70" s="1233"/>
      <c r="BB70" s="1233"/>
      <c r="BL70" s="1233"/>
      <c r="BM70" s="1233"/>
      <c r="BN70" s="1233"/>
      <c r="BX70" s="1233"/>
      <c r="BY70" s="1233"/>
      <c r="BZ70" s="1233"/>
      <c r="CJ70" s="1233"/>
      <c r="CK70" s="1233"/>
      <c r="CL70" s="1233"/>
      <c r="CV70" s="1233"/>
      <c r="CW70" s="1233"/>
      <c r="CX70" s="1233"/>
    </row>
    <row r="71" spans="2:107" x14ac:dyDescent="0.15">
      <c r="B71" s="1224"/>
      <c r="G71" s="1260"/>
      <c r="I71" s="1261"/>
      <c r="J71" s="1258"/>
      <c r="K71" s="1258"/>
      <c r="L71" s="1259"/>
      <c r="M71" s="1258"/>
      <c r="N71" s="1259"/>
      <c r="AM71" s="1260"/>
      <c r="AN71" s="1218" t="s">
        <v>586</v>
      </c>
    </row>
    <row r="72" spans="2:107" x14ac:dyDescent="0.15">
      <c r="B72" s="1224"/>
      <c r="G72" s="1234"/>
      <c r="H72" s="1234"/>
      <c r="I72" s="1234"/>
      <c r="J72" s="1234"/>
      <c r="K72" s="1235"/>
      <c r="L72" s="1235"/>
      <c r="M72" s="1236"/>
      <c r="N72" s="1236"/>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40" t="s">
        <v>527</v>
      </c>
      <c r="BQ72" s="1240"/>
      <c r="BR72" s="1240"/>
      <c r="BS72" s="1240"/>
      <c r="BT72" s="1240"/>
      <c r="BU72" s="1240"/>
      <c r="BV72" s="1240"/>
      <c r="BW72" s="1240"/>
      <c r="BX72" s="1240" t="s">
        <v>528</v>
      </c>
      <c r="BY72" s="1240"/>
      <c r="BZ72" s="1240"/>
      <c r="CA72" s="1240"/>
      <c r="CB72" s="1240"/>
      <c r="CC72" s="1240"/>
      <c r="CD72" s="1240"/>
      <c r="CE72" s="1240"/>
      <c r="CF72" s="1240" t="s">
        <v>529</v>
      </c>
      <c r="CG72" s="1240"/>
      <c r="CH72" s="1240"/>
      <c r="CI72" s="1240"/>
      <c r="CJ72" s="1240"/>
      <c r="CK72" s="1240"/>
      <c r="CL72" s="1240"/>
      <c r="CM72" s="1240"/>
      <c r="CN72" s="1240" t="s">
        <v>530</v>
      </c>
      <c r="CO72" s="1240"/>
      <c r="CP72" s="1240"/>
      <c r="CQ72" s="1240"/>
      <c r="CR72" s="1240"/>
      <c r="CS72" s="1240"/>
      <c r="CT72" s="1240"/>
      <c r="CU72" s="1240"/>
      <c r="CV72" s="1240" t="s">
        <v>531</v>
      </c>
      <c r="CW72" s="1240"/>
      <c r="CX72" s="1240"/>
      <c r="CY72" s="1240"/>
      <c r="CZ72" s="1240"/>
      <c r="DA72" s="1240"/>
      <c r="DB72" s="1240"/>
      <c r="DC72" s="1240"/>
    </row>
    <row r="73" spans="2:107" x14ac:dyDescent="0.15">
      <c r="B73" s="1224"/>
      <c r="G73" s="1241"/>
      <c r="H73" s="1241"/>
      <c r="I73" s="1241"/>
      <c r="J73" s="1241"/>
      <c r="K73" s="1262"/>
      <c r="L73" s="1262"/>
      <c r="M73" s="1262"/>
      <c r="N73" s="1262"/>
      <c r="AM73" s="1233"/>
      <c r="AN73" s="1244" t="s">
        <v>587</v>
      </c>
      <c r="AO73" s="1244"/>
      <c r="AP73" s="1244"/>
      <c r="AQ73" s="1244"/>
      <c r="AR73" s="1244"/>
      <c r="AS73" s="1244"/>
      <c r="AT73" s="1244"/>
      <c r="AU73" s="1244"/>
      <c r="AV73" s="1244"/>
      <c r="AW73" s="1244"/>
      <c r="AX73" s="1244"/>
      <c r="AY73" s="1244"/>
      <c r="AZ73" s="1244"/>
      <c r="BA73" s="1244"/>
      <c r="BB73" s="1244" t="s">
        <v>588</v>
      </c>
      <c r="BC73" s="1244"/>
      <c r="BD73" s="1244"/>
      <c r="BE73" s="1244"/>
      <c r="BF73" s="1244"/>
      <c r="BG73" s="1244"/>
      <c r="BH73" s="1244"/>
      <c r="BI73" s="1244"/>
      <c r="BJ73" s="1244"/>
      <c r="BK73" s="1244"/>
      <c r="BL73" s="1244"/>
      <c r="BM73" s="1244"/>
      <c r="BN73" s="1244"/>
      <c r="BO73" s="1244"/>
      <c r="BP73" s="1245">
        <v>43.1</v>
      </c>
      <c r="BQ73" s="1245"/>
      <c r="BR73" s="1245"/>
      <c r="BS73" s="1245"/>
      <c r="BT73" s="1245"/>
      <c r="BU73" s="1245"/>
      <c r="BV73" s="1245"/>
      <c r="BW73" s="1245"/>
      <c r="BX73" s="1245">
        <v>31.2</v>
      </c>
      <c r="BY73" s="1245"/>
      <c r="BZ73" s="1245"/>
      <c r="CA73" s="1245"/>
      <c r="CB73" s="1245"/>
      <c r="CC73" s="1245"/>
      <c r="CD73" s="1245"/>
      <c r="CE73" s="1245"/>
      <c r="CF73" s="1245">
        <v>3.3</v>
      </c>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x14ac:dyDescent="0.15">
      <c r="B74" s="1224"/>
      <c r="G74" s="1241"/>
      <c r="H74" s="1241"/>
      <c r="I74" s="1241"/>
      <c r="J74" s="1241"/>
      <c r="K74" s="1262"/>
      <c r="L74" s="1262"/>
      <c r="M74" s="1262"/>
      <c r="N74" s="1262"/>
      <c r="AM74" s="1233"/>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1224"/>
      <c r="G75" s="1241"/>
      <c r="H75" s="1241"/>
      <c r="I75" s="1234"/>
      <c r="J75" s="1234"/>
      <c r="K75" s="1243"/>
      <c r="L75" s="1243"/>
      <c r="M75" s="1243"/>
      <c r="N75" s="1243"/>
      <c r="AM75" s="1233"/>
      <c r="AN75" s="1244"/>
      <c r="AO75" s="1244"/>
      <c r="AP75" s="1244"/>
      <c r="AQ75" s="1244"/>
      <c r="AR75" s="1244"/>
      <c r="AS75" s="1244"/>
      <c r="AT75" s="1244"/>
      <c r="AU75" s="1244"/>
      <c r="AV75" s="1244"/>
      <c r="AW75" s="1244"/>
      <c r="AX75" s="1244"/>
      <c r="AY75" s="1244"/>
      <c r="AZ75" s="1244"/>
      <c r="BA75" s="1244"/>
      <c r="BB75" s="1244" t="s">
        <v>592</v>
      </c>
      <c r="BC75" s="1244"/>
      <c r="BD75" s="1244"/>
      <c r="BE75" s="1244"/>
      <c r="BF75" s="1244"/>
      <c r="BG75" s="1244"/>
      <c r="BH75" s="1244"/>
      <c r="BI75" s="1244"/>
      <c r="BJ75" s="1244"/>
      <c r="BK75" s="1244"/>
      <c r="BL75" s="1244"/>
      <c r="BM75" s="1244"/>
      <c r="BN75" s="1244"/>
      <c r="BO75" s="1244"/>
      <c r="BP75" s="1245">
        <v>4.7</v>
      </c>
      <c r="BQ75" s="1245"/>
      <c r="BR75" s="1245"/>
      <c r="BS75" s="1245"/>
      <c r="BT75" s="1245"/>
      <c r="BU75" s="1245"/>
      <c r="BV75" s="1245"/>
      <c r="BW75" s="1245"/>
      <c r="BX75" s="1245">
        <v>3.7</v>
      </c>
      <c r="BY75" s="1245"/>
      <c r="BZ75" s="1245"/>
      <c r="CA75" s="1245"/>
      <c r="CB75" s="1245"/>
      <c r="CC75" s="1245"/>
      <c r="CD75" s="1245"/>
      <c r="CE75" s="1245"/>
      <c r="CF75" s="1245">
        <v>2.9</v>
      </c>
      <c r="CG75" s="1245"/>
      <c r="CH75" s="1245"/>
      <c r="CI75" s="1245"/>
      <c r="CJ75" s="1245"/>
      <c r="CK75" s="1245"/>
      <c r="CL75" s="1245"/>
      <c r="CM75" s="1245"/>
      <c r="CN75" s="1245">
        <v>2.5</v>
      </c>
      <c r="CO75" s="1245"/>
      <c r="CP75" s="1245"/>
      <c r="CQ75" s="1245"/>
      <c r="CR75" s="1245"/>
      <c r="CS75" s="1245"/>
      <c r="CT75" s="1245"/>
      <c r="CU75" s="1245"/>
      <c r="CV75" s="1245">
        <v>3</v>
      </c>
      <c r="CW75" s="1245"/>
      <c r="CX75" s="1245"/>
      <c r="CY75" s="1245"/>
      <c r="CZ75" s="1245"/>
      <c r="DA75" s="1245"/>
      <c r="DB75" s="1245"/>
      <c r="DC75" s="1245"/>
    </row>
    <row r="76" spans="2:107" x14ac:dyDescent="0.15">
      <c r="B76" s="1224"/>
      <c r="G76" s="1241"/>
      <c r="H76" s="1241"/>
      <c r="I76" s="1234"/>
      <c r="J76" s="1234"/>
      <c r="K76" s="1243"/>
      <c r="L76" s="1243"/>
      <c r="M76" s="1243"/>
      <c r="N76" s="1243"/>
      <c r="AM76" s="1233"/>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1224"/>
      <c r="G77" s="1234"/>
      <c r="H77" s="1234"/>
      <c r="I77" s="1234"/>
      <c r="J77" s="1234"/>
      <c r="K77" s="1262"/>
      <c r="L77" s="1262"/>
      <c r="M77" s="1262"/>
      <c r="N77" s="1262"/>
      <c r="AN77" s="1240" t="s">
        <v>590</v>
      </c>
      <c r="AO77" s="1240"/>
      <c r="AP77" s="1240"/>
      <c r="AQ77" s="1240"/>
      <c r="AR77" s="1240"/>
      <c r="AS77" s="1240"/>
      <c r="AT77" s="1240"/>
      <c r="AU77" s="1240"/>
      <c r="AV77" s="1240"/>
      <c r="AW77" s="1240"/>
      <c r="AX77" s="1240"/>
      <c r="AY77" s="1240"/>
      <c r="AZ77" s="1240"/>
      <c r="BA77" s="1240"/>
      <c r="BB77" s="1244" t="s">
        <v>588</v>
      </c>
      <c r="BC77" s="1244"/>
      <c r="BD77" s="1244"/>
      <c r="BE77" s="1244"/>
      <c r="BF77" s="1244"/>
      <c r="BG77" s="1244"/>
      <c r="BH77" s="1244"/>
      <c r="BI77" s="1244"/>
      <c r="BJ77" s="1244"/>
      <c r="BK77" s="1244"/>
      <c r="BL77" s="1244"/>
      <c r="BM77" s="1244"/>
      <c r="BN77" s="1244"/>
      <c r="BO77" s="1244"/>
      <c r="BP77" s="1245">
        <v>33.9</v>
      </c>
      <c r="BQ77" s="1245"/>
      <c r="BR77" s="1245"/>
      <c r="BS77" s="1245"/>
      <c r="BT77" s="1245"/>
      <c r="BU77" s="1245"/>
      <c r="BV77" s="1245"/>
      <c r="BW77" s="1245"/>
      <c r="BX77" s="1245">
        <v>31.5</v>
      </c>
      <c r="BY77" s="1245"/>
      <c r="BZ77" s="1245"/>
      <c r="CA77" s="1245"/>
      <c r="CB77" s="1245"/>
      <c r="CC77" s="1245"/>
      <c r="CD77" s="1245"/>
      <c r="CE77" s="1245"/>
      <c r="CF77" s="1245">
        <v>23.4</v>
      </c>
      <c r="CG77" s="1245"/>
      <c r="CH77" s="1245"/>
      <c r="CI77" s="1245"/>
      <c r="CJ77" s="1245"/>
      <c r="CK77" s="1245"/>
      <c r="CL77" s="1245"/>
      <c r="CM77" s="1245"/>
      <c r="CN77" s="1245">
        <v>18.2</v>
      </c>
      <c r="CO77" s="1245"/>
      <c r="CP77" s="1245"/>
      <c r="CQ77" s="1245"/>
      <c r="CR77" s="1245"/>
      <c r="CS77" s="1245"/>
      <c r="CT77" s="1245"/>
      <c r="CU77" s="1245"/>
      <c r="CV77" s="1245">
        <v>17.100000000000001</v>
      </c>
      <c r="CW77" s="1245"/>
      <c r="CX77" s="1245"/>
      <c r="CY77" s="1245"/>
      <c r="CZ77" s="1245"/>
      <c r="DA77" s="1245"/>
      <c r="DB77" s="1245"/>
      <c r="DC77" s="1245"/>
    </row>
    <row r="78" spans="2:107" x14ac:dyDescent="0.15">
      <c r="B78" s="1224"/>
      <c r="G78" s="1234"/>
      <c r="H78" s="1234"/>
      <c r="I78" s="1234"/>
      <c r="J78" s="1234"/>
      <c r="K78" s="1262"/>
      <c r="L78" s="1262"/>
      <c r="M78" s="1262"/>
      <c r="N78" s="1262"/>
      <c r="AN78" s="1240"/>
      <c r="AO78" s="1240"/>
      <c r="AP78" s="1240"/>
      <c r="AQ78" s="1240"/>
      <c r="AR78" s="1240"/>
      <c r="AS78" s="1240"/>
      <c r="AT78" s="1240"/>
      <c r="AU78" s="1240"/>
      <c r="AV78" s="1240"/>
      <c r="AW78" s="1240"/>
      <c r="AX78" s="1240"/>
      <c r="AY78" s="1240"/>
      <c r="AZ78" s="1240"/>
      <c r="BA78" s="1240"/>
      <c r="BB78" s="1244"/>
      <c r="BC78" s="1244"/>
      <c r="BD78" s="1244"/>
      <c r="BE78" s="1244"/>
      <c r="BF78" s="1244"/>
      <c r="BG78" s="1244"/>
      <c r="BH78" s="1244"/>
      <c r="BI78" s="1244"/>
      <c r="BJ78" s="1244"/>
      <c r="BK78" s="1244"/>
      <c r="BL78" s="1244"/>
      <c r="BM78" s="1244"/>
      <c r="BN78" s="1244"/>
      <c r="BO78" s="1244"/>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1224"/>
      <c r="G79" s="1234"/>
      <c r="H79" s="1234"/>
      <c r="I79" s="1247"/>
      <c r="J79" s="1247"/>
      <c r="K79" s="1263"/>
      <c r="L79" s="1263"/>
      <c r="M79" s="1263"/>
      <c r="N79" s="1263"/>
      <c r="AN79" s="1240"/>
      <c r="AO79" s="1240"/>
      <c r="AP79" s="1240"/>
      <c r="AQ79" s="1240"/>
      <c r="AR79" s="1240"/>
      <c r="AS79" s="1240"/>
      <c r="AT79" s="1240"/>
      <c r="AU79" s="1240"/>
      <c r="AV79" s="1240"/>
      <c r="AW79" s="1240"/>
      <c r="AX79" s="1240"/>
      <c r="AY79" s="1240"/>
      <c r="AZ79" s="1240"/>
      <c r="BA79" s="1240"/>
      <c r="BB79" s="1244" t="s">
        <v>592</v>
      </c>
      <c r="BC79" s="1244"/>
      <c r="BD79" s="1244"/>
      <c r="BE79" s="1244"/>
      <c r="BF79" s="1244"/>
      <c r="BG79" s="1244"/>
      <c r="BH79" s="1244"/>
      <c r="BI79" s="1244"/>
      <c r="BJ79" s="1244"/>
      <c r="BK79" s="1244"/>
      <c r="BL79" s="1244"/>
      <c r="BM79" s="1244"/>
      <c r="BN79" s="1244"/>
      <c r="BO79" s="1244"/>
      <c r="BP79" s="1245">
        <v>5.7</v>
      </c>
      <c r="BQ79" s="1245"/>
      <c r="BR79" s="1245"/>
      <c r="BS79" s="1245"/>
      <c r="BT79" s="1245"/>
      <c r="BU79" s="1245"/>
      <c r="BV79" s="1245"/>
      <c r="BW79" s="1245"/>
      <c r="BX79" s="1245">
        <v>5.4</v>
      </c>
      <c r="BY79" s="1245"/>
      <c r="BZ79" s="1245"/>
      <c r="CA79" s="1245"/>
      <c r="CB79" s="1245"/>
      <c r="CC79" s="1245"/>
      <c r="CD79" s="1245"/>
      <c r="CE79" s="1245"/>
      <c r="CF79" s="1245">
        <v>5.2</v>
      </c>
      <c r="CG79" s="1245"/>
      <c r="CH79" s="1245"/>
      <c r="CI79" s="1245"/>
      <c r="CJ79" s="1245"/>
      <c r="CK79" s="1245"/>
      <c r="CL79" s="1245"/>
      <c r="CM79" s="1245"/>
      <c r="CN79" s="1245">
        <v>5.2</v>
      </c>
      <c r="CO79" s="1245"/>
      <c r="CP79" s="1245"/>
      <c r="CQ79" s="1245"/>
      <c r="CR79" s="1245"/>
      <c r="CS79" s="1245"/>
      <c r="CT79" s="1245"/>
      <c r="CU79" s="1245"/>
      <c r="CV79" s="1245">
        <v>5.2</v>
      </c>
      <c r="CW79" s="1245"/>
      <c r="CX79" s="1245"/>
      <c r="CY79" s="1245"/>
      <c r="CZ79" s="1245"/>
      <c r="DA79" s="1245"/>
      <c r="DB79" s="1245"/>
      <c r="DC79" s="1245"/>
    </row>
    <row r="80" spans="2:107" x14ac:dyDescent="0.15">
      <c r="B80" s="1224"/>
      <c r="G80" s="1234"/>
      <c r="H80" s="1234"/>
      <c r="I80" s="1247"/>
      <c r="J80" s="1247"/>
      <c r="K80" s="1263"/>
      <c r="L80" s="1263"/>
      <c r="M80" s="1263"/>
      <c r="N80" s="1263"/>
      <c r="AN80" s="1240"/>
      <c r="AO80" s="1240"/>
      <c r="AP80" s="1240"/>
      <c r="AQ80" s="1240"/>
      <c r="AR80" s="1240"/>
      <c r="AS80" s="1240"/>
      <c r="AT80" s="1240"/>
      <c r="AU80" s="1240"/>
      <c r="AV80" s="1240"/>
      <c r="AW80" s="1240"/>
      <c r="AX80" s="1240"/>
      <c r="AY80" s="1240"/>
      <c r="AZ80" s="1240"/>
      <c r="BA80" s="1240"/>
      <c r="BB80" s="1244"/>
      <c r="BC80" s="1244"/>
      <c r="BD80" s="1244"/>
      <c r="BE80" s="1244"/>
      <c r="BF80" s="1244"/>
      <c r="BG80" s="1244"/>
      <c r="BH80" s="1244"/>
      <c r="BI80" s="1244"/>
      <c r="BJ80" s="1244"/>
      <c r="BK80" s="1244"/>
      <c r="BL80" s="1244"/>
      <c r="BM80" s="1244"/>
      <c r="BN80" s="1244"/>
      <c r="BO80" s="1244"/>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1224"/>
    </row>
    <row r="82" spans="2:109" ht="17.25" x14ac:dyDescent="0.15">
      <c r="B82" s="1224"/>
      <c r="K82" s="1264"/>
      <c r="L82" s="1264"/>
      <c r="M82" s="1264"/>
      <c r="N82" s="1264"/>
      <c r="AQ82" s="1264"/>
      <c r="AR82" s="1264"/>
      <c r="AS82" s="1264"/>
      <c r="AT82" s="1264"/>
      <c r="BC82" s="1264"/>
      <c r="BD82" s="1264"/>
      <c r="BE82" s="1264"/>
      <c r="BF82" s="1264"/>
      <c r="BO82" s="1264"/>
      <c r="BP82" s="1264"/>
      <c r="BQ82" s="1264"/>
      <c r="BR82" s="1264"/>
      <c r="CA82" s="1264"/>
      <c r="CB82" s="1264"/>
      <c r="CC82" s="1264"/>
      <c r="CD82" s="1264"/>
      <c r="CM82" s="1264"/>
      <c r="CN82" s="1264"/>
      <c r="CO82" s="1264"/>
      <c r="CP82" s="1264"/>
      <c r="CY82" s="1264"/>
      <c r="CZ82" s="1264"/>
      <c r="DA82" s="1264"/>
      <c r="DB82" s="1264"/>
      <c r="DC82" s="1264"/>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OBq2eLdiwn9+6A9isnbW8XkpDTI2wduxds8oggwtHDCfTKjhZ01g7OE9MbI+Qbjr/xJfCYmd13BKROoEEyfFTg==" saltValue="mniXg6YcCA8GbUwzTFMb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FCbGMcILyjwEg1Uo97C6nljPBhVF8zJN9X0qC02h8FAQEgQavfOmyfMVq5y1jfRuLPcX1sHANZNRPIi9K2qBrQ==" saltValue="edjxnrbto4s4Z+1tXjmY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dwc43cQkegggb0uDMHEGV5M11deOMrig5xYnRtFOuX+SxBWqeYulN1+PI8PMDLkcCgqX1Rltk3M2ajOAfTQIZA==" saltValue="TXySTv9/AjNJHpTkLwk3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45802</v>
      </c>
      <c r="E3" s="156"/>
      <c r="F3" s="157">
        <v>51849</v>
      </c>
      <c r="G3" s="158"/>
      <c r="H3" s="159"/>
    </row>
    <row r="4" spans="1:8" x14ac:dyDescent="0.15">
      <c r="A4" s="160"/>
      <c r="B4" s="161"/>
      <c r="C4" s="162"/>
      <c r="D4" s="163">
        <v>24211</v>
      </c>
      <c r="E4" s="164"/>
      <c r="F4" s="165">
        <v>26326</v>
      </c>
      <c r="G4" s="166"/>
      <c r="H4" s="167"/>
    </row>
    <row r="5" spans="1:8" x14ac:dyDescent="0.15">
      <c r="A5" s="148" t="s">
        <v>521</v>
      </c>
      <c r="B5" s="153"/>
      <c r="C5" s="154"/>
      <c r="D5" s="155">
        <v>52185</v>
      </c>
      <c r="E5" s="156"/>
      <c r="F5" s="157">
        <v>52191</v>
      </c>
      <c r="G5" s="158"/>
      <c r="H5" s="159"/>
    </row>
    <row r="6" spans="1:8" x14ac:dyDescent="0.15">
      <c r="A6" s="160"/>
      <c r="B6" s="161"/>
      <c r="C6" s="162"/>
      <c r="D6" s="163">
        <v>25757</v>
      </c>
      <c r="E6" s="164"/>
      <c r="F6" s="165">
        <v>26807</v>
      </c>
      <c r="G6" s="166"/>
      <c r="H6" s="167"/>
    </row>
    <row r="7" spans="1:8" x14ac:dyDescent="0.15">
      <c r="A7" s="148" t="s">
        <v>522</v>
      </c>
      <c r="B7" s="153"/>
      <c r="C7" s="154"/>
      <c r="D7" s="155">
        <v>37385</v>
      </c>
      <c r="E7" s="156"/>
      <c r="F7" s="157">
        <v>48105</v>
      </c>
      <c r="G7" s="158"/>
      <c r="H7" s="159"/>
    </row>
    <row r="8" spans="1:8" x14ac:dyDescent="0.15">
      <c r="A8" s="160"/>
      <c r="B8" s="161"/>
      <c r="C8" s="162"/>
      <c r="D8" s="163">
        <v>17773</v>
      </c>
      <c r="E8" s="164"/>
      <c r="F8" s="165">
        <v>24072</v>
      </c>
      <c r="G8" s="166"/>
      <c r="H8" s="167"/>
    </row>
    <row r="9" spans="1:8" x14ac:dyDescent="0.15">
      <c r="A9" s="148" t="s">
        <v>523</v>
      </c>
      <c r="B9" s="153"/>
      <c r="C9" s="154"/>
      <c r="D9" s="155">
        <v>44077</v>
      </c>
      <c r="E9" s="156"/>
      <c r="F9" s="157">
        <v>47446</v>
      </c>
      <c r="G9" s="158"/>
      <c r="H9" s="159"/>
    </row>
    <row r="10" spans="1:8" x14ac:dyDescent="0.15">
      <c r="A10" s="160"/>
      <c r="B10" s="161"/>
      <c r="C10" s="162"/>
      <c r="D10" s="163">
        <v>23794</v>
      </c>
      <c r="E10" s="164"/>
      <c r="F10" s="165">
        <v>24371</v>
      </c>
      <c r="G10" s="166"/>
      <c r="H10" s="167"/>
    </row>
    <row r="11" spans="1:8" x14ac:dyDescent="0.15">
      <c r="A11" s="148" t="s">
        <v>524</v>
      </c>
      <c r="B11" s="153"/>
      <c r="C11" s="154"/>
      <c r="D11" s="155">
        <v>84406</v>
      </c>
      <c r="E11" s="156"/>
      <c r="F11" s="157">
        <v>48387</v>
      </c>
      <c r="G11" s="158"/>
      <c r="H11" s="159"/>
    </row>
    <row r="12" spans="1:8" x14ac:dyDescent="0.15">
      <c r="A12" s="160"/>
      <c r="B12" s="161"/>
      <c r="C12" s="168"/>
      <c r="D12" s="163">
        <v>44241</v>
      </c>
      <c r="E12" s="164"/>
      <c r="F12" s="165">
        <v>25592</v>
      </c>
      <c r="G12" s="166"/>
      <c r="H12" s="167"/>
    </row>
    <row r="13" spans="1:8" x14ac:dyDescent="0.15">
      <c r="A13" s="148"/>
      <c r="B13" s="153"/>
      <c r="C13" s="169"/>
      <c r="D13" s="170">
        <v>52771</v>
      </c>
      <c r="E13" s="171"/>
      <c r="F13" s="172">
        <v>49596</v>
      </c>
      <c r="G13" s="173"/>
      <c r="H13" s="159"/>
    </row>
    <row r="14" spans="1:8" x14ac:dyDescent="0.15">
      <c r="A14" s="160"/>
      <c r="B14" s="161"/>
      <c r="C14" s="162"/>
      <c r="D14" s="163">
        <v>27155</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5.91</v>
      </c>
      <c r="C19" s="174">
        <f>ROUND(VALUE(SUBSTITUTE(実質収支比率等に係る経年分析!G$48,"▲","-")),2)</f>
        <v>6.67</v>
      </c>
      <c r="D19" s="174">
        <f>ROUND(VALUE(SUBSTITUTE(実質収支比率等に係る経年分析!H$48,"▲","-")),2)</f>
        <v>8.11</v>
      </c>
      <c r="E19" s="174">
        <f>ROUND(VALUE(SUBSTITUTE(実質収支比率等に係る経年分析!I$48,"▲","-")),2)</f>
        <v>7.91</v>
      </c>
      <c r="F19" s="174">
        <f>ROUND(VALUE(SUBSTITUTE(実質収支比率等に係る経年分析!J$48,"▲","-")),2)</f>
        <v>5.4</v>
      </c>
    </row>
    <row r="20" spans="1:11" x14ac:dyDescent="0.15">
      <c r="A20" s="174" t="s">
        <v>53</v>
      </c>
      <c r="B20" s="174">
        <f>ROUND(VALUE(SUBSTITUTE(実質収支比率等に係る経年分析!F$47,"▲","-")),2)</f>
        <v>10.029999999999999</v>
      </c>
      <c r="C20" s="174">
        <f>ROUND(VALUE(SUBSTITUTE(実質収支比率等に係る経年分析!G$47,"▲","-")),2)</f>
        <v>11.13</v>
      </c>
      <c r="D20" s="174">
        <f>ROUND(VALUE(SUBSTITUTE(実質収支比率等に係る経年分析!H$47,"▲","-")),2)</f>
        <v>10.98</v>
      </c>
      <c r="E20" s="174">
        <f>ROUND(VALUE(SUBSTITUTE(実質収支比率等に係る経年分析!I$47,"▲","-")),2)</f>
        <v>11.12</v>
      </c>
      <c r="F20" s="174">
        <f>ROUND(VALUE(SUBSTITUTE(実質収支比率等に係る経年分析!J$47,"▲","-")),2)</f>
        <v>9.86</v>
      </c>
    </row>
    <row r="21" spans="1:11" x14ac:dyDescent="0.15">
      <c r="A21" s="174" t="s">
        <v>54</v>
      </c>
      <c r="B21" s="174">
        <f>IF(ISNUMBER(VALUE(SUBSTITUTE(実質収支比率等に係る経年分析!F$49,"▲","-"))),ROUND(VALUE(SUBSTITUTE(実質収支比率等に係る経年分析!F$49,"▲","-")),2),NA())</f>
        <v>2.77</v>
      </c>
      <c r="C21" s="174">
        <f>IF(ISNUMBER(VALUE(SUBSTITUTE(実質収支比率等に係る経年分析!G$49,"▲","-"))),ROUND(VALUE(SUBSTITUTE(実質収支比率等に係る経年分析!G$49,"▲","-")),2),NA())</f>
        <v>3.15</v>
      </c>
      <c r="D21" s="174">
        <f>IF(ISNUMBER(VALUE(SUBSTITUTE(実質収支比率等に係る経年分析!H$49,"▲","-"))),ROUND(VALUE(SUBSTITUTE(実質収支比率等に係る経年分析!H$49,"▲","-")),2),NA())</f>
        <v>2.69</v>
      </c>
      <c r="E21" s="174">
        <f>IF(ISNUMBER(VALUE(SUBSTITUTE(実質収支比率等に係る経年分析!I$49,"▲","-"))),ROUND(VALUE(SUBSTITUTE(実質収支比率等に係る経年分析!I$49,"▲","-")),2),NA())</f>
        <v>0.06</v>
      </c>
      <c r="F21" s="174">
        <f>IF(ISNUMBER(VALUE(SUBSTITUTE(実質収支比率等に係る経年分析!J$49,"▲","-"))),ROUND(VALUE(SUBSTITUTE(実質収支比率等に係る経年分析!J$49,"▲","-")),2),NA())</f>
        <v>-2.82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0.98</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0.93</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倉敷市国民健康保険事業特別会計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1.1100000000000001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0.65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倉敷市後期高齢者医療事業特別会計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15">
      <c r="A31" s="175" t="str">
        <f>IF(連結実質赤字比率に係る赤字・黒字の構成分析!C$39="",NA(),連結実質赤字比率に係る赤字・黒字の構成分析!C$39)</f>
        <v>倉敷市介護保険事業特別会計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0.53</v>
      </c>
    </row>
    <row r="32" spans="1:11" x14ac:dyDescent="0.15">
      <c r="A32" s="175" t="str">
        <f>IF(連結実質赤字比率に係る赤字・黒字の構成分析!C$38="",NA(),連結実質赤字比率に係る赤字・黒字の構成分析!C$38)</f>
        <v>倉敷市立市民病院事業会計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1.77</v>
      </c>
    </row>
    <row r="33" spans="1:16" x14ac:dyDescent="0.15">
      <c r="A33" s="175" t="str">
        <f>IF(連結実質赤字比率に係る赤字・黒字の構成分析!C$37="",NA(),連結実質赤字比率に係る赤字・黒字の構成分析!C$37)</f>
        <v>倉敷市下水道事業会計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2.5099999999999998</v>
      </c>
    </row>
    <row r="34" spans="1:16" x14ac:dyDescent="0.15">
      <c r="A34" s="175" t="str">
        <f>IF(連結実質赤字比率に係る赤字・黒字の構成分析!C$36="",NA(),連結実質赤字比率に係る赤字・黒字の構成分析!C$36)</f>
        <v>倉敷市水道事業会計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4.7300000000000004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4.3600000000000003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5.39</v>
      </c>
    </row>
    <row r="36" spans="1:16" x14ac:dyDescent="0.15">
      <c r="A36" s="175" t="str">
        <f>IF(連結実質赤字比率に係る赤字・黒字の構成分析!C$34="",NA(),連結実質赤字比率に係る赤字・黒字の構成分析!C$34)</f>
        <v>倉敷市モーターボート競走事業会計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27.91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20230</v>
      </c>
      <c r="E42" s="176"/>
      <c r="F42" s="176"/>
      <c r="G42" s="176">
        <f>'実質公債費比率（分子）の構造'!L$52</f>
        <v>21786</v>
      </c>
      <c r="H42" s="176"/>
      <c r="I42" s="176"/>
      <c r="J42" s="176">
        <f>'実質公債費比率（分子）の構造'!M$52</f>
        <v>21709</v>
      </c>
      <c r="K42" s="176"/>
      <c r="L42" s="176"/>
      <c r="M42" s="176">
        <f>'実質公債費比率（分子）の構造'!N$52</f>
        <v>21702</v>
      </c>
      <c r="N42" s="176"/>
      <c r="O42" s="176"/>
      <c r="P42" s="176">
        <f>'実質公債費比率（分子）の構造'!O$52</f>
        <v>21784</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427</v>
      </c>
      <c r="C44" s="176"/>
      <c r="D44" s="176"/>
      <c r="E44" s="176">
        <f>'実質公債費比率（分子）の構造'!L$50</f>
        <v>129</v>
      </c>
      <c r="F44" s="176"/>
      <c r="G44" s="176"/>
      <c r="H44" s="176">
        <f>'実質公債費比率（分子）の構造'!M$50</f>
        <v>102</v>
      </c>
      <c r="I44" s="176"/>
      <c r="J44" s="176"/>
      <c r="K44" s="176">
        <f>'実質公債費比率（分子）の構造'!N$50</f>
        <v>273</v>
      </c>
      <c r="L44" s="176"/>
      <c r="M44" s="176"/>
      <c r="N44" s="176">
        <f>'実質公債費比率（分子）の構造'!O$50</f>
        <v>272</v>
      </c>
      <c r="O44" s="176"/>
      <c r="P44" s="176"/>
    </row>
    <row r="45" spans="1:16" x14ac:dyDescent="0.15">
      <c r="A45" s="176" t="s">
        <v>63</v>
      </c>
      <c r="B45" s="176">
        <f>'実質公債費比率（分子）の構造'!K$49</f>
        <v>43</v>
      </c>
      <c r="C45" s="176"/>
      <c r="D45" s="176"/>
      <c r="E45" s="176">
        <f>'実質公債費比率（分子）の構造'!L$49</f>
        <v>45</v>
      </c>
      <c r="F45" s="176"/>
      <c r="G45" s="176"/>
      <c r="H45" s="176">
        <f>'実質公債費比率（分子）の構造'!M$49</f>
        <v>30</v>
      </c>
      <c r="I45" s="176"/>
      <c r="J45" s="176"/>
      <c r="K45" s="176">
        <f>'実質公債費比率（分子）の構造'!N$49</f>
        <v>14</v>
      </c>
      <c r="L45" s="176"/>
      <c r="M45" s="176"/>
      <c r="N45" s="176">
        <f>'実質公債費比率（分子）の構造'!O$49</f>
        <v>2</v>
      </c>
      <c r="O45" s="176"/>
      <c r="P45" s="176"/>
    </row>
    <row r="46" spans="1:16" x14ac:dyDescent="0.15">
      <c r="A46" s="176" t="s">
        <v>64</v>
      </c>
      <c r="B46" s="176">
        <f>'実質公債費比率（分子）の構造'!K$48</f>
        <v>7045</v>
      </c>
      <c r="C46" s="176"/>
      <c r="D46" s="176"/>
      <c r="E46" s="176">
        <f>'実質公債費比率（分子）の構造'!L$48</f>
        <v>6723</v>
      </c>
      <c r="F46" s="176"/>
      <c r="G46" s="176"/>
      <c r="H46" s="176">
        <f>'実質公債費比率（分子）の構造'!M$48</f>
        <v>6684</v>
      </c>
      <c r="I46" s="176"/>
      <c r="J46" s="176"/>
      <c r="K46" s="176">
        <f>'実質公債費比率（分子）の構造'!N$48</f>
        <v>6363</v>
      </c>
      <c r="L46" s="176"/>
      <c r="M46" s="176"/>
      <c r="N46" s="176">
        <f>'実質公債費比率（分子）の構造'!O$48</f>
        <v>6105</v>
      </c>
      <c r="O46" s="176"/>
      <c r="P46" s="176"/>
    </row>
    <row r="47" spans="1:16" x14ac:dyDescent="0.15">
      <c r="A47" s="176" t="s">
        <v>12</v>
      </c>
      <c r="B47" s="176">
        <f>'実質公債費比率（分子）の構造'!K$47</f>
        <v>517</v>
      </c>
      <c r="C47" s="176"/>
      <c r="D47" s="176"/>
      <c r="E47" s="176">
        <f>'実質公債費比率（分子）の構造'!L$47</f>
        <v>557</v>
      </c>
      <c r="F47" s="176"/>
      <c r="G47" s="176"/>
      <c r="H47" s="176">
        <f>'実質公債費比率（分子）の構造'!M$47</f>
        <v>607</v>
      </c>
      <c r="I47" s="176"/>
      <c r="J47" s="176"/>
      <c r="K47" s="176">
        <f>'実質公債費比率（分子）の構造'!N$47</f>
        <v>197</v>
      </c>
      <c r="L47" s="176"/>
      <c r="M47" s="176"/>
      <c r="N47" s="176">
        <f>'実質公債費比率（分子）の構造'!O$47</f>
        <v>203</v>
      </c>
      <c r="O47" s="176"/>
      <c r="P47" s="176"/>
    </row>
    <row r="48" spans="1:16" x14ac:dyDescent="0.15">
      <c r="A48" s="176" t="s">
        <v>65</v>
      </c>
      <c r="B48" s="176">
        <f>'実質公債費比率（分子）の構造'!K$46</f>
        <v>7</v>
      </c>
      <c r="C48" s="176"/>
      <c r="D48" s="176"/>
      <c r="E48" s="176">
        <f>'実質公債費比率（分子）の構造'!L$46</f>
        <v>18</v>
      </c>
      <c r="F48" s="176"/>
      <c r="G48" s="176"/>
      <c r="H48" s="176">
        <f>'実質公債費比率（分子）の構造'!M$46</f>
        <v>27</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15860</v>
      </c>
      <c r="C49" s="176"/>
      <c r="D49" s="176"/>
      <c r="E49" s="176">
        <f>'実質公債費比率（分子）の構造'!L$45</f>
        <v>16248</v>
      </c>
      <c r="F49" s="176"/>
      <c r="G49" s="176"/>
      <c r="H49" s="176">
        <f>'実質公債費比率（分子）の構造'!M$45</f>
        <v>16826</v>
      </c>
      <c r="I49" s="176"/>
      <c r="J49" s="176"/>
      <c r="K49" s="176">
        <f>'実質公債費比率（分子）の構造'!N$45</f>
        <v>17632</v>
      </c>
      <c r="L49" s="176"/>
      <c r="M49" s="176"/>
      <c r="N49" s="176">
        <f>'実質公債費比率（分子）の構造'!O$45</f>
        <v>18584</v>
      </c>
      <c r="O49" s="176"/>
      <c r="P49" s="176"/>
    </row>
    <row r="50" spans="1:16" x14ac:dyDescent="0.15">
      <c r="A50" s="176" t="s">
        <v>67</v>
      </c>
      <c r="B50" s="176" t="e">
        <f>NA()</f>
        <v>#N/A</v>
      </c>
      <c r="C50" s="176">
        <f>IF(ISNUMBER('実質公債費比率（分子）の構造'!K$53),'実質公債費比率（分子）の構造'!K$53,NA())</f>
        <v>3669</v>
      </c>
      <c r="D50" s="176" t="e">
        <f>NA()</f>
        <v>#N/A</v>
      </c>
      <c r="E50" s="176" t="e">
        <f>NA()</f>
        <v>#N/A</v>
      </c>
      <c r="F50" s="176">
        <f>IF(ISNUMBER('実質公債費比率（分子）の構造'!L$53),'実質公債費比率（分子）の構造'!L$53,NA())</f>
        <v>1934</v>
      </c>
      <c r="G50" s="176" t="e">
        <f>NA()</f>
        <v>#N/A</v>
      </c>
      <c r="H50" s="176" t="e">
        <f>NA()</f>
        <v>#N/A</v>
      </c>
      <c r="I50" s="176">
        <f>IF(ISNUMBER('実質公債費比率（分子）の構造'!M$53),'実質公債費比率（分子）の構造'!M$53,NA())</f>
        <v>2567</v>
      </c>
      <c r="J50" s="176" t="e">
        <f>NA()</f>
        <v>#N/A</v>
      </c>
      <c r="K50" s="176" t="e">
        <f>NA()</f>
        <v>#N/A</v>
      </c>
      <c r="L50" s="176">
        <f>IF(ISNUMBER('実質公債費比率（分子）の構造'!N$53),'実質公債費比率（分子）の構造'!N$53,NA())</f>
        <v>2777</v>
      </c>
      <c r="M50" s="176" t="e">
        <f>NA()</f>
        <v>#N/A</v>
      </c>
      <c r="N50" s="176" t="e">
        <f>NA()</f>
        <v>#N/A</v>
      </c>
      <c r="O50" s="176">
        <f>IF(ISNUMBER('実質公債費比率（分子）の構造'!O$53),'実質公債費比率（分子）の構造'!O$53,NA())</f>
        <v>3382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193758</v>
      </c>
      <c r="E56" s="175"/>
      <c r="F56" s="175"/>
      <c r="G56" s="175">
        <f>'将来負担比率（分子）の構造'!J$52</f>
        <v>193091</v>
      </c>
      <c r="H56" s="175"/>
      <c r="I56" s="175"/>
      <c r="J56" s="175">
        <f>'将来負担比率（分子）の構造'!K$52</f>
        <v>196994</v>
      </c>
      <c r="K56" s="175"/>
      <c r="L56" s="175"/>
      <c r="M56" s="175">
        <f>'将来負担比率（分子）の構造'!L$52</f>
        <v>197181</v>
      </c>
      <c r="N56" s="175"/>
      <c r="O56" s="175"/>
      <c r="P56" s="175">
        <f>'将来負担比率（分子）の構造'!M$52</f>
        <v>193710</v>
      </c>
    </row>
    <row r="57" spans="1:16" x14ac:dyDescent="0.15">
      <c r="A57" s="175" t="s">
        <v>42</v>
      </c>
      <c r="B57" s="175"/>
      <c r="C57" s="175"/>
      <c r="D57" s="175">
        <f>'将来負担比率（分子）の構造'!I$51</f>
        <v>40941</v>
      </c>
      <c r="E57" s="175"/>
      <c r="F57" s="175"/>
      <c r="G57" s="175">
        <f>'将来負担比率（分子）の構造'!J$51</f>
        <v>36582</v>
      </c>
      <c r="H57" s="175"/>
      <c r="I57" s="175"/>
      <c r="J57" s="175">
        <f>'将来負担比率（分子）の構造'!K$51</f>
        <v>35001</v>
      </c>
      <c r="K57" s="175"/>
      <c r="L57" s="175"/>
      <c r="M57" s="175">
        <f>'将来負担比率（分子）の構造'!L$51</f>
        <v>34049</v>
      </c>
      <c r="N57" s="175"/>
      <c r="O57" s="175"/>
      <c r="P57" s="175">
        <f>'将来負担比率（分子）の構造'!M$51</f>
        <v>32454</v>
      </c>
    </row>
    <row r="58" spans="1:16" x14ac:dyDescent="0.15">
      <c r="A58" s="175" t="s">
        <v>41</v>
      </c>
      <c r="B58" s="175"/>
      <c r="C58" s="175"/>
      <c r="D58" s="175">
        <f>'将来負担比率（分子）の構造'!I$50</f>
        <v>35625</v>
      </c>
      <c r="E58" s="175"/>
      <c r="F58" s="175"/>
      <c r="G58" s="175">
        <f>'将来負担比率（分子）の構造'!J$50</f>
        <v>38065</v>
      </c>
      <c r="H58" s="175"/>
      <c r="I58" s="175"/>
      <c r="J58" s="175">
        <f>'将来負担比率（分子）の構造'!K$50</f>
        <v>47351</v>
      </c>
      <c r="K58" s="175"/>
      <c r="L58" s="175"/>
      <c r="M58" s="175">
        <f>'将来負担比率（分子）の構造'!L$50</f>
        <v>55967</v>
      </c>
      <c r="N58" s="175"/>
      <c r="O58" s="175"/>
      <c r="P58" s="175">
        <f>'将来負担比率（分子）の構造'!M$50</f>
        <v>59055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157</v>
      </c>
      <c r="C61" s="175"/>
      <c r="D61" s="175"/>
      <c r="E61" s="175">
        <f>'将来負担比率（分子）の構造'!J$46</f>
        <v>128</v>
      </c>
      <c r="F61" s="175"/>
      <c r="G61" s="175"/>
      <c r="H61" s="175">
        <f>'将来負担比率（分子）の構造'!K$46</f>
        <v>137</v>
      </c>
      <c r="I61" s="175"/>
      <c r="J61" s="175"/>
      <c r="K61" s="175">
        <f>'将来負担比率（分子）の構造'!L$46</f>
        <v>122</v>
      </c>
      <c r="L61" s="175"/>
      <c r="M61" s="175"/>
      <c r="N61" s="175">
        <f>'将来負担比率（分子）の構造'!M$46</f>
        <v>128</v>
      </c>
      <c r="O61" s="175"/>
      <c r="P61" s="175"/>
    </row>
    <row r="62" spans="1:16" x14ac:dyDescent="0.15">
      <c r="A62" s="175" t="s">
        <v>35</v>
      </c>
      <c r="B62" s="175">
        <f>'将来負担比率（分子）の構造'!I$45</f>
        <v>20509</v>
      </c>
      <c r="C62" s="175"/>
      <c r="D62" s="175"/>
      <c r="E62" s="175">
        <f>'将来負担比率（分子）の構造'!J$45</f>
        <v>20684</v>
      </c>
      <c r="F62" s="175"/>
      <c r="G62" s="175"/>
      <c r="H62" s="175">
        <f>'将来負担比率（分子）の構造'!K$45</f>
        <v>20907</v>
      </c>
      <c r="I62" s="175"/>
      <c r="J62" s="175"/>
      <c r="K62" s="175">
        <f>'将来負担比率（分子）の構造'!L$45</f>
        <v>21297</v>
      </c>
      <c r="L62" s="175"/>
      <c r="M62" s="175"/>
      <c r="N62" s="175">
        <f>'将来負担比率（分子）の構造'!M$45</f>
        <v>22330</v>
      </c>
      <c r="O62" s="175"/>
      <c r="P62" s="175"/>
    </row>
    <row r="63" spans="1:16" x14ac:dyDescent="0.15">
      <c r="A63" s="175" t="s">
        <v>34</v>
      </c>
      <c r="B63" s="175">
        <f>'将来負担比率（分子）の構造'!I$44</f>
        <v>80</v>
      </c>
      <c r="C63" s="175"/>
      <c r="D63" s="175"/>
      <c r="E63" s="175">
        <f>'将来負担比率（分子）の構造'!J$44</f>
        <v>30</v>
      </c>
      <c r="F63" s="175"/>
      <c r="G63" s="175"/>
      <c r="H63" s="175">
        <f>'将来負担比率（分子）の構造'!K$44</f>
        <v>46</v>
      </c>
      <c r="I63" s="175"/>
      <c r="J63" s="175"/>
      <c r="K63" s="175">
        <f>'将来負担比率（分子）の構造'!L$44</f>
        <v>527</v>
      </c>
      <c r="L63" s="175"/>
      <c r="M63" s="175"/>
      <c r="N63" s="175">
        <f>'将来負担比率（分子）の構造'!M$44</f>
        <v>1314</v>
      </c>
      <c r="O63" s="175"/>
      <c r="P63" s="175"/>
    </row>
    <row r="64" spans="1:16" x14ac:dyDescent="0.15">
      <c r="A64" s="175" t="s">
        <v>33</v>
      </c>
      <c r="B64" s="175">
        <f>'将来負担比率（分子）の構造'!I$43</f>
        <v>95154</v>
      </c>
      <c r="C64" s="175"/>
      <c r="D64" s="175"/>
      <c r="E64" s="175">
        <f>'将来負担比率（分子）の構造'!J$43</f>
        <v>76489</v>
      </c>
      <c r="F64" s="175"/>
      <c r="G64" s="175"/>
      <c r="H64" s="175">
        <f>'将来負担比率（分子）の構造'!K$43</f>
        <v>59401</v>
      </c>
      <c r="I64" s="175"/>
      <c r="J64" s="175"/>
      <c r="K64" s="175">
        <f>'将来負担比率（分子）の構造'!L$43</f>
        <v>54269</v>
      </c>
      <c r="L64" s="175"/>
      <c r="M64" s="175"/>
      <c r="N64" s="175">
        <f>'将来負担比率（分子）の構造'!M$43</f>
        <v>50381</v>
      </c>
      <c r="O64" s="175"/>
      <c r="P64" s="175"/>
    </row>
    <row r="65" spans="1:16" x14ac:dyDescent="0.15">
      <c r="A65" s="175" t="s">
        <v>32</v>
      </c>
      <c r="B65" s="175">
        <f>'将来負担比率（分子）の構造'!I$42</f>
        <v>3009</v>
      </c>
      <c r="C65" s="175"/>
      <c r="D65" s="175"/>
      <c r="E65" s="175">
        <f>'将来負担比率（分子）の構造'!J$42</f>
        <v>2633</v>
      </c>
      <c r="F65" s="175"/>
      <c r="G65" s="175"/>
      <c r="H65" s="175">
        <f>'将来負担比率（分子）の構造'!K$42</f>
        <v>5021</v>
      </c>
      <c r="I65" s="175"/>
      <c r="J65" s="175"/>
      <c r="K65" s="175">
        <f>'将来負担比率（分子）の構造'!L$42</f>
        <v>8317</v>
      </c>
      <c r="L65" s="175"/>
      <c r="M65" s="175"/>
      <c r="N65" s="175">
        <f>'将来負担比率（分子）の構造'!M$42</f>
        <v>4387</v>
      </c>
      <c r="O65" s="175"/>
      <c r="P65" s="175"/>
    </row>
    <row r="66" spans="1:16" x14ac:dyDescent="0.15">
      <c r="A66" s="175" t="s">
        <v>31</v>
      </c>
      <c r="B66" s="175">
        <f>'将来負担比率（分子）の構造'!I$41</f>
        <v>190469</v>
      </c>
      <c r="C66" s="175"/>
      <c r="D66" s="175"/>
      <c r="E66" s="175">
        <f>'将来負担比率（分子）の構造'!J$41</f>
        <v>196937</v>
      </c>
      <c r="F66" s="175"/>
      <c r="G66" s="175"/>
      <c r="H66" s="175">
        <f>'将来負担比率（分子）の構造'!K$41</f>
        <v>197096</v>
      </c>
      <c r="I66" s="175"/>
      <c r="J66" s="175"/>
      <c r="K66" s="175">
        <f>'将来負担比率（分子）の構造'!L$41</f>
        <v>195268</v>
      </c>
      <c r="L66" s="175"/>
      <c r="M66" s="175"/>
      <c r="N66" s="175">
        <f>'将来負担比率（分子）の構造'!M$41</f>
        <v>204250</v>
      </c>
      <c r="O66" s="175"/>
      <c r="P66" s="175"/>
    </row>
    <row r="67" spans="1:16" x14ac:dyDescent="0.15">
      <c r="A67" s="175" t="s">
        <v>71</v>
      </c>
      <c r="B67" s="175" t="e">
        <f>NA()</f>
        <v>#N/A</v>
      </c>
      <c r="C67" s="175">
        <f>IF(ISNUMBER('将来負担比率（分子）の構造'!I$53), IF('将来負担比率（分子）の構造'!I$53 &lt; 0, 0, '将来負担比率（分子）の構造'!I$53), NA())</f>
        <v>39053</v>
      </c>
      <c r="D67" s="175" t="e">
        <f>NA()</f>
        <v>#N/A</v>
      </c>
      <c r="E67" s="175" t="e">
        <f>NA()</f>
        <v>#N/A</v>
      </c>
      <c r="F67" s="175">
        <f>IF(ISNUMBER('将来負担比率（分子）の構造'!J$53), IF('将来負担比率（分子）の構造'!J$53 &lt; 0, 0, '将来負担比率（分子）の構造'!J$53), NA())</f>
        <v>29163</v>
      </c>
      <c r="G67" s="175" t="e">
        <f>NA()</f>
        <v>#N/A</v>
      </c>
      <c r="H67" s="175" t="e">
        <f>NA()</f>
        <v>#N/A</v>
      </c>
      <c r="I67" s="175">
        <f>IF(ISNUMBER('将来負担比率（分子）の構造'!K$53), IF('将来負担比率（分子）の構造'!K$53 &lt; 0, 0, '将来負担比率（分子）の構造'!K$53), NA())</f>
        <v>3262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12753</v>
      </c>
      <c r="C72" s="179">
        <f>基金残高に係る経年分析!G55</f>
        <v>12559</v>
      </c>
      <c r="D72" s="179">
        <f>基金残高に係る経年分析!H55</f>
        <v>11297</v>
      </c>
    </row>
    <row r="73" spans="1:16" x14ac:dyDescent="0.15">
      <c r="A73" s="178" t="s">
        <v>74</v>
      </c>
      <c r="B73" s="179">
        <f>基金残高に係る経年分析!F56</f>
        <v>8063</v>
      </c>
      <c r="C73" s="179">
        <f>基金残高に係る経年分析!G56</f>
        <v>11317</v>
      </c>
      <c r="D73" s="179">
        <f>基金残高に係る経年分析!H56</f>
        <v>15734</v>
      </c>
    </row>
    <row r="74" spans="1:16" x14ac:dyDescent="0.15">
      <c r="A74" s="178" t="s">
        <v>75</v>
      </c>
      <c r="B74" s="179">
        <f>基金残高に係る経年分析!F57</f>
        <v>23645</v>
      </c>
      <c r="C74" s="179">
        <f>基金残高に係る経年分析!G57</f>
        <v>28740</v>
      </c>
      <c r="D74" s="179">
        <f>基金残高に係る経年分析!H57</f>
        <v>29322</v>
      </c>
    </row>
  </sheetData>
  <sheetProtection algorithmName="SHA-512" hashValue="Uw1SnFNpJHAoOc3KUBz/Vn01rjHuykXFqsW5vLNJ9yXEkNd7L+c3HwwGwpE5bvReVz5tyqVL+y8NUbPkV0cB0Q==" saltValue="kGWF12aWq1JrKY2QTkoR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86859055</v>
      </c>
      <c r="S5" s="677"/>
      <c r="T5" s="677"/>
      <c r="U5" s="677"/>
      <c r="V5" s="677"/>
      <c r="W5" s="677"/>
      <c r="X5" s="677"/>
      <c r="Y5" s="702"/>
      <c r="Z5" s="715">
        <v>35.9</v>
      </c>
      <c r="AA5" s="715"/>
      <c r="AB5" s="715"/>
      <c r="AC5" s="715"/>
      <c r="AD5" s="716">
        <v>81287698</v>
      </c>
      <c r="AE5" s="716"/>
      <c r="AF5" s="716"/>
      <c r="AG5" s="716"/>
      <c r="AH5" s="716"/>
      <c r="AI5" s="716"/>
      <c r="AJ5" s="716"/>
      <c r="AK5" s="716"/>
      <c r="AL5" s="703">
        <v>72.3</v>
      </c>
      <c r="AM5" s="685"/>
      <c r="AN5" s="685"/>
      <c r="AO5" s="704"/>
      <c r="AP5" s="679" t="s">
        <v>216</v>
      </c>
      <c r="AQ5" s="680"/>
      <c r="AR5" s="680"/>
      <c r="AS5" s="680"/>
      <c r="AT5" s="680"/>
      <c r="AU5" s="680"/>
      <c r="AV5" s="680"/>
      <c r="AW5" s="680"/>
      <c r="AX5" s="680"/>
      <c r="AY5" s="680"/>
      <c r="AZ5" s="680"/>
      <c r="BA5" s="680"/>
      <c r="BB5" s="680"/>
      <c r="BC5" s="680"/>
      <c r="BD5" s="680"/>
      <c r="BE5" s="680"/>
      <c r="BF5" s="681"/>
      <c r="BG5" s="621">
        <v>76640514</v>
      </c>
      <c r="BH5" s="622"/>
      <c r="BI5" s="622"/>
      <c r="BJ5" s="622"/>
      <c r="BK5" s="622"/>
      <c r="BL5" s="622"/>
      <c r="BM5" s="622"/>
      <c r="BN5" s="623"/>
      <c r="BO5" s="659">
        <v>88.2</v>
      </c>
      <c r="BP5" s="659"/>
      <c r="BQ5" s="659"/>
      <c r="BR5" s="659"/>
      <c r="BS5" s="660">
        <v>958906</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1893745</v>
      </c>
      <c r="S6" s="622"/>
      <c r="T6" s="622"/>
      <c r="U6" s="622"/>
      <c r="V6" s="622"/>
      <c r="W6" s="622"/>
      <c r="X6" s="622"/>
      <c r="Y6" s="623"/>
      <c r="Z6" s="659">
        <v>0.8</v>
      </c>
      <c r="AA6" s="659"/>
      <c r="AB6" s="659"/>
      <c r="AC6" s="659"/>
      <c r="AD6" s="660">
        <v>1893745</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76640514</v>
      </c>
      <c r="BH6" s="622"/>
      <c r="BI6" s="622"/>
      <c r="BJ6" s="622"/>
      <c r="BK6" s="622"/>
      <c r="BL6" s="622"/>
      <c r="BM6" s="622"/>
      <c r="BN6" s="623"/>
      <c r="BO6" s="659">
        <v>88.2</v>
      </c>
      <c r="BP6" s="659"/>
      <c r="BQ6" s="659"/>
      <c r="BR6" s="659"/>
      <c r="BS6" s="660">
        <v>958906</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826984</v>
      </c>
      <c r="CS6" s="622"/>
      <c r="CT6" s="622"/>
      <c r="CU6" s="622"/>
      <c r="CV6" s="622"/>
      <c r="CW6" s="622"/>
      <c r="CX6" s="622"/>
      <c r="CY6" s="623"/>
      <c r="CZ6" s="703">
        <v>0.4</v>
      </c>
      <c r="DA6" s="685"/>
      <c r="DB6" s="685"/>
      <c r="DC6" s="705"/>
      <c r="DD6" s="627" t="s">
        <v>121</v>
      </c>
      <c r="DE6" s="622"/>
      <c r="DF6" s="622"/>
      <c r="DG6" s="622"/>
      <c r="DH6" s="622"/>
      <c r="DI6" s="622"/>
      <c r="DJ6" s="622"/>
      <c r="DK6" s="622"/>
      <c r="DL6" s="622"/>
      <c r="DM6" s="622"/>
      <c r="DN6" s="622"/>
      <c r="DO6" s="622"/>
      <c r="DP6" s="623"/>
      <c r="DQ6" s="627">
        <v>826004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28401</v>
      </c>
      <c r="S7" s="622"/>
      <c r="T7" s="622"/>
      <c r="U7" s="622"/>
      <c r="V7" s="622"/>
      <c r="W7" s="622"/>
      <c r="X7" s="622"/>
      <c r="Y7" s="623"/>
      <c r="Z7" s="659">
        <v>0</v>
      </c>
      <c r="AA7" s="659"/>
      <c r="AB7" s="659"/>
      <c r="AC7" s="659"/>
      <c r="AD7" s="660">
        <v>28401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30459941</v>
      </c>
      <c r="BH7" s="622"/>
      <c r="BI7" s="622"/>
      <c r="BJ7" s="622"/>
      <c r="BK7" s="622"/>
      <c r="BL7" s="622"/>
      <c r="BM7" s="622"/>
      <c r="BN7" s="623"/>
      <c r="BO7" s="659">
        <v>35.1</v>
      </c>
      <c r="BP7" s="659"/>
      <c r="BQ7" s="659"/>
      <c r="BR7" s="659"/>
      <c r="BS7" s="660">
        <v>958906</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27549973</v>
      </c>
      <c r="CS7" s="622"/>
      <c r="CT7" s="622"/>
      <c r="CU7" s="622"/>
      <c r="CV7" s="622"/>
      <c r="CW7" s="622"/>
      <c r="CX7" s="622"/>
      <c r="CY7" s="623"/>
      <c r="CZ7" s="659">
        <v>11.8</v>
      </c>
      <c r="DA7" s="659"/>
      <c r="DB7" s="659"/>
      <c r="DC7" s="659"/>
      <c r="DD7" s="627">
        <v>3823110</v>
      </c>
      <c r="DE7" s="622"/>
      <c r="DF7" s="622"/>
      <c r="DG7" s="622"/>
      <c r="DH7" s="622"/>
      <c r="DI7" s="622"/>
      <c r="DJ7" s="622"/>
      <c r="DK7" s="622"/>
      <c r="DL7" s="622"/>
      <c r="DM7" s="622"/>
      <c r="DN7" s="622"/>
      <c r="DO7" s="622"/>
      <c r="DP7" s="623"/>
      <c r="DQ7" s="627">
        <v>22036235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467199</v>
      </c>
      <c r="S8" s="622"/>
      <c r="T8" s="622"/>
      <c r="U8" s="622"/>
      <c r="V8" s="622"/>
      <c r="W8" s="622"/>
      <c r="X8" s="622"/>
      <c r="Y8" s="623"/>
      <c r="Z8" s="659">
        <v>0.2</v>
      </c>
      <c r="AA8" s="659"/>
      <c r="AB8" s="659"/>
      <c r="AC8" s="659"/>
      <c r="AD8" s="660">
        <v>467199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838146</v>
      </c>
      <c r="BH8" s="622"/>
      <c r="BI8" s="622"/>
      <c r="BJ8" s="622"/>
      <c r="BK8" s="622"/>
      <c r="BL8" s="622"/>
      <c r="BM8" s="622"/>
      <c r="BN8" s="623"/>
      <c r="BO8" s="659">
        <v>1</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88357607</v>
      </c>
      <c r="CS8" s="622"/>
      <c r="CT8" s="622"/>
      <c r="CU8" s="622"/>
      <c r="CV8" s="622"/>
      <c r="CW8" s="622"/>
      <c r="CX8" s="622"/>
      <c r="CY8" s="623"/>
      <c r="CZ8" s="659">
        <v>37.700000000000003</v>
      </c>
      <c r="DA8" s="659"/>
      <c r="DB8" s="659"/>
      <c r="DC8" s="659"/>
      <c r="DD8" s="627">
        <v>1293206</v>
      </c>
      <c r="DE8" s="622"/>
      <c r="DF8" s="622"/>
      <c r="DG8" s="622"/>
      <c r="DH8" s="622"/>
      <c r="DI8" s="622"/>
      <c r="DJ8" s="622"/>
      <c r="DK8" s="622"/>
      <c r="DL8" s="622"/>
      <c r="DM8" s="622"/>
      <c r="DN8" s="622"/>
      <c r="DO8" s="622"/>
      <c r="DP8" s="623"/>
      <c r="DQ8" s="627">
        <v>44196184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511310</v>
      </c>
      <c r="S9" s="622"/>
      <c r="T9" s="622"/>
      <c r="U9" s="622"/>
      <c r="V9" s="622"/>
      <c r="W9" s="622"/>
      <c r="X9" s="622"/>
      <c r="Y9" s="623"/>
      <c r="Z9" s="659">
        <v>0.2</v>
      </c>
      <c r="AA9" s="659"/>
      <c r="AB9" s="659"/>
      <c r="AC9" s="659"/>
      <c r="AD9" s="660">
        <v>511310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24962571</v>
      </c>
      <c r="BH9" s="622"/>
      <c r="BI9" s="622"/>
      <c r="BJ9" s="622"/>
      <c r="BK9" s="622"/>
      <c r="BL9" s="622"/>
      <c r="BM9" s="622"/>
      <c r="BN9" s="623"/>
      <c r="BO9" s="659">
        <v>28.7</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37529557</v>
      </c>
      <c r="CS9" s="622"/>
      <c r="CT9" s="622"/>
      <c r="CU9" s="622"/>
      <c r="CV9" s="622"/>
      <c r="CW9" s="622"/>
      <c r="CX9" s="622"/>
      <c r="CY9" s="623"/>
      <c r="CZ9" s="659">
        <v>16</v>
      </c>
      <c r="DA9" s="659"/>
      <c r="DB9" s="659"/>
      <c r="DC9" s="659"/>
      <c r="DD9" s="627">
        <v>17169281</v>
      </c>
      <c r="DE9" s="622"/>
      <c r="DF9" s="622"/>
      <c r="DG9" s="622"/>
      <c r="DH9" s="622"/>
      <c r="DI9" s="622"/>
      <c r="DJ9" s="622"/>
      <c r="DK9" s="622"/>
      <c r="DL9" s="622"/>
      <c r="DM9" s="622"/>
      <c r="DN9" s="622"/>
      <c r="DO9" s="622"/>
      <c r="DP9" s="623"/>
      <c r="DQ9" s="627">
        <v>16065717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1290263</v>
      </c>
      <c r="BH10" s="622"/>
      <c r="BI10" s="622"/>
      <c r="BJ10" s="622"/>
      <c r="BK10" s="622"/>
      <c r="BL10" s="622"/>
      <c r="BM10" s="622"/>
      <c r="BN10" s="623"/>
      <c r="BO10" s="659">
        <v>1.5</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435526</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170564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11424891</v>
      </c>
      <c r="S11" s="622"/>
      <c r="T11" s="622"/>
      <c r="U11" s="622"/>
      <c r="V11" s="622"/>
      <c r="W11" s="622"/>
      <c r="X11" s="622"/>
      <c r="Y11" s="623"/>
      <c r="Z11" s="624">
        <v>4.7</v>
      </c>
      <c r="AA11" s="625"/>
      <c r="AB11" s="625"/>
      <c r="AC11" s="626"/>
      <c r="AD11" s="627">
        <v>11424891</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3368961</v>
      </c>
      <c r="BH11" s="622"/>
      <c r="BI11" s="622"/>
      <c r="BJ11" s="622"/>
      <c r="BK11" s="622"/>
      <c r="BL11" s="622"/>
      <c r="BM11" s="622"/>
      <c r="BN11" s="623"/>
      <c r="BO11" s="659">
        <v>3.9</v>
      </c>
      <c r="BP11" s="659"/>
      <c r="BQ11" s="659"/>
      <c r="BR11" s="659"/>
      <c r="BS11" s="660">
        <v>958906</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5114978</v>
      </c>
      <c r="CS11" s="622"/>
      <c r="CT11" s="622"/>
      <c r="CU11" s="622"/>
      <c r="CV11" s="622"/>
      <c r="CW11" s="622"/>
      <c r="CX11" s="622"/>
      <c r="CY11" s="623"/>
      <c r="CZ11" s="659">
        <v>2.2000000000000002</v>
      </c>
      <c r="DA11" s="659"/>
      <c r="DB11" s="659"/>
      <c r="DC11" s="659"/>
      <c r="DD11" s="627">
        <v>2807560</v>
      </c>
      <c r="DE11" s="622"/>
      <c r="DF11" s="622"/>
      <c r="DG11" s="622"/>
      <c r="DH11" s="622"/>
      <c r="DI11" s="622"/>
      <c r="DJ11" s="622"/>
      <c r="DK11" s="622"/>
      <c r="DL11" s="622"/>
      <c r="DM11" s="622"/>
      <c r="DN11" s="622"/>
      <c r="DO11" s="622"/>
      <c r="DP11" s="623"/>
      <c r="DQ11" s="627">
        <v>2361303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47249</v>
      </c>
      <c r="S12" s="622"/>
      <c r="T12" s="622"/>
      <c r="U12" s="622"/>
      <c r="V12" s="622"/>
      <c r="W12" s="622"/>
      <c r="X12" s="622"/>
      <c r="Y12" s="623"/>
      <c r="Z12" s="659">
        <v>0</v>
      </c>
      <c r="AA12" s="659"/>
      <c r="AB12" s="659"/>
      <c r="AC12" s="659"/>
      <c r="AD12" s="660">
        <v>47249</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40882547</v>
      </c>
      <c r="BH12" s="622"/>
      <c r="BI12" s="622"/>
      <c r="BJ12" s="622"/>
      <c r="BK12" s="622"/>
      <c r="BL12" s="622"/>
      <c r="BM12" s="622"/>
      <c r="BN12" s="623"/>
      <c r="BO12" s="659">
        <v>47.1</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3705722</v>
      </c>
      <c r="CS12" s="622"/>
      <c r="CT12" s="622"/>
      <c r="CU12" s="622"/>
      <c r="CV12" s="622"/>
      <c r="CW12" s="622"/>
      <c r="CX12" s="622"/>
      <c r="CY12" s="623"/>
      <c r="CZ12" s="659">
        <v>1.6</v>
      </c>
      <c r="DA12" s="659"/>
      <c r="DB12" s="659"/>
      <c r="DC12" s="659"/>
      <c r="DD12" s="627">
        <v>183680</v>
      </c>
      <c r="DE12" s="622"/>
      <c r="DF12" s="622"/>
      <c r="DG12" s="622"/>
      <c r="DH12" s="622"/>
      <c r="DI12" s="622"/>
      <c r="DJ12" s="622"/>
      <c r="DK12" s="622"/>
      <c r="DL12" s="622"/>
      <c r="DM12" s="622"/>
      <c r="DN12" s="622"/>
      <c r="DO12" s="622"/>
      <c r="DP12" s="623"/>
      <c r="DQ12" s="627">
        <v>2713321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39806682</v>
      </c>
      <c r="BH13" s="622"/>
      <c r="BI13" s="622"/>
      <c r="BJ13" s="622"/>
      <c r="BK13" s="622"/>
      <c r="BL13" s="622"/>
      <c r="BM13" s="622"/>
      <c r="BN13" s="623"/>
      <c r="BO13" s="659">
        <v>45.8</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23002974</v>
      </c>
      <c r="CS13" s="622"/>
      <c r="CT13" s="622"/>
      <c r="CU13" s="622"/>
      <c r="CV13" s="622"/>
      <c r="CW13" s="622"/>
      <c r="CX13" s="622"/>
      <c r="CY13" s="623"/>
      <c r="CZ13" s="659">
        <v>9.8000000000000007</v>
      </c>
      <c r="DA13" s="659"/>
      <c r="DB13" s="659"/>
      <c r="DC13" s="659"/>
      <c r="DD13" s="627">
        <v>7108035</v>
      </c>
      <c r="DE13" s="622"/>
      <c r="DF13" s="622"/>
      <c r="DG13" s="622"/>
      <c r="DH13" s="622"/>
      <c r="DI13" s="622"/>
      <c r="DJ13" s="622"/>
      <c r="DK13" s="622"/>
      <c r="DL13" s="622"/>
      <c r="DM13" s="622"/>
      <c r="DN13" s="622"/>
      <c r="DO13" s="622"/>
      <c r="DP13" s="623"/>
      <c r="DQ13" s="627">
        <v>16328477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11881</v>
      </c>
      <c r="S14" s="622"/>
      <c r="T14" s="622"/>
      <c r="U14" s="622"/>
      <c r="V14" s="622"/>
      <c r="W14" s="622"/>
      <c r="X14" s="622"/>
      <c r="Y14" s="623"/>
      <c r="Z14" s="659">
        <v>0</v>
      </c>
      <c r="AA14" s="659"/>
      <c r="AB14" s="659"/>
      <c r="AC14" s="659"/>
      <c r="AD14" s="660">
        <v>11881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1763600</v>
      </c>
      <c r="BH14" s="622"/>
      <c r="BI14" s="622"/>
      <c r="BJ14" s="622"/>
      <c r="BK14" s="622"/>
      <c r="BL14" s="622"/>
      <c r="BM14" s="622"/>
      <c r="BN14" s="623"/>
      <c r="BO14" s="659">
        <v>2</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5731761</v>
      </c>
      <c r="CS14" s="622"/>
      <c r="CT14" s="622"/>
      <c r="CU14" s="622"/>
      <c r="CV14" s="622"/>
      <c r="CW14" s="622"/>
      <c r="CX14" s="622"/>
      <c r="CY14" s="623"/>
      <c r="CZ14" s="659">
        <v>2.4</v>
      </c>
      <c r="DA14" s="659"/>
      <c r="DB14" s="659"/>
      <c r="DC14" s="659"/>
      <c r="DD14" s="627">
        <v>1068083</v>
      </c>
      <c r="DE14" s="622"/>
      <c r="DF14" s="622"/>
      <c r="DG14" s="622"/>
      <c r="DH14" s="622"/>
      <c r="DI14" s="622"/>
      <c r="DJ14" s="622"/>
      <c r="DK14" s="622"/>
      <c r="DL14" s="622"/>
      <c r="DM14" s="622"/>
      <c r="DN14" s="622"/>
      <c r="DO14" s="622"/>
      <c r="DP14" s="623"/>
      <c r="DQ14" s="627">
        <v>4186513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3534426</v>
      </c>
      <c r="BH15" s="622"/>
      <c r="BI15" s="622"/>
      <c r="BJ15" s="622"/>
      <c r="BK15" s="622"/>
      <c r="BL15" s="622"/>
      <c r="BM15" s="622"/>
      <c r="BN15" s="623"/>
      <c r="BO15" s="659">
        <v>4.0999999999999996</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22469940</v>
      </c>
      <c r="CS15" s="622"/>
      <c r="CT15" s="622"/>
      <c r="CU15" s="622"/>
      <c r="CV15" s="622"/>
      <c r="CW15" s="622"/>
      <c r="CX15" s="622"/>
      <c r="CY15" s="623"/>
      <c r="CZ15" s="659">
        <v>9.6</v>
      </c>
      <c r="DA15" s="659"/>
      <c r="DB15" s="659"/>
      <c r="DC15" s="659"/>
      <c r="DD15" s="627">
        <v>6716829</v>
      </c>
      <c r="DE15" s="622"/>
      <c r="DF15" s="622"/>
      <c r="DG15" s="622"/>
      <c r="DH15" s="622"/>
      <c r="DI15" s="622"/>
      <c r="DJ15" s="622"/>
      <c r="DK15" s="622"/>
      <c r="DL15" s="622"/>
      <c r="DM15" s="622"/>
      <c r="DN15" s="622"/>
      <c r="DO15" s="622"/>
      <c r="DP15" s="623"/>
      <c r="DQ15" s="627">
        <v>14389810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146025</v>
      </c>
      <c r="S16" s="622"/>
      <c r="T16" s="622"/>
      <c r="U16" s="622"/>
      <c r="V16" s="622"/>
      <c r="W16" s="622"/>
      <c r="X16" s="622"/>
      <c r="Y16" s="623"/>
      <c r="Z16" s="659">
        <v>0.1</v>
      </c>
      <c r="AA16" s="659"/>
      <c r="AB16" s="659"/>
      <c r="AC16" s="659"/>
      <c r="AD16" s="660">
        <v>146025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3812</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12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1016808</v>
      </c>
      <c r="S17" s="622"/>
      <c r="T17" s="622"/>
      <c r="U17" s="622"/>
      <c r="V17" s="622"/>
      <c r="W17" s="622"/>
      <c r="X17" s="622"/>
      <c r="Y17" s="623"/>
      <c r="Z17" s="659">
        <v>0.4</v>
      </c>
      <c r="AA17" s="659"/>
      <c r="AB17" s="659"/>
      <c r="AC17" s="659"/>
      <c r="AD17" s="660">
        <v>1016808</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19665609</v>
      </c>
      <c r="CS17" s="622"/>
      <c r="CT17" s="622"/>
      <c r="CU17" s="622"/>
      <c r="CV17" s="622"/>
      <c r="CW17" s="622"/>
      <c r="CX17" s="622"/>
      <c r="CY17" s="623"/>
      <c r="CZ17" s="659">
        <v>8.4</v>
      </c>
      <c r="DA17" s="659"/>
      <c r="DB17" s="659"/>
      <c r="DC17" s="659"/>
      <c r="DD17" s="627" t="s">
        <v>121</v>
      </c>
      <c r="DE17" s="622"/>
      <c r="DF17" s="622"/>
      <c r="DG17" s="622"/>
      <c r="DH17" s="622"/>
      <c r="DI17" s="622"/>
      <c r="DJ17" s="622"/>
      <c r="DK17" s="622"/>
      <c r="DL17" s="622"/>
      <c r="DM17" s="622"/>
      <c r="DN17" s="622"/>
      <c r="DO17" s="622"/>
      <c r="DP17" s="623"/>
      <c r="DQ17" s="627">
        <v>19282231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694481</v>
      </c>
      <c r="S18" s="622"/>
      <c r="T18" s="622"/>
      <c r="U18" s="622"/>
      <c r="V18" s="622"/>
      <c r="W18" s="622"/>
      <c r="X18" s="622"/>
      <c r="Y18" s="623"/>
      <c r="Z18" s="659">
        <v>0.3</v>
      </c>
      <c r="AA18" s="659"/>
      <c r="AB18" s="659"/>
      <c r="AC18" s="659"/>
      <c r="AD18" s="660">
        <v>694481</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3384</v>
      </c>
      <c r="CS18" s="622"/>
      <c r="CT18" s="622"/>
      <c r="CU18" s="622"/>
      <c r="CV18" s="622"/>
      <c r="CW18" s="622"/>
      <c r="CX18" s="622"/>
      <c r="CY18" s="623"/>
      <c r="CZ18" s="659">
        <v>0</v>
      </c>
      <c r="DA18" s="659"/>
      <c r="DB18" s="659"/>
      <c r="DC18" s="659"/>
      <c r="DD18" s="627" t="s">
        <v>121</v>
      </c>
      <c r="DE18" s="622"/>
      <c r="DF18" s="622"/>
      <c r="DG18" s="622"/>
      <c r="DH18" s="622"/>
      <c r="DI18" s="622"/>
      <c r="DJ18" s="622"/>
      <c r="DK18" s="622"/>
      <c r="DL18" s="622"/>
      <c r="DM18" s="622"/>
      <c r="DN18" s="622"/>
      <c r="DO18" s="622"/>
      <c r="DP18" s="623"/>
      <c r="DQ18" s="627">
        <v>3384</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639480</v>
      </c>
      <c r="S19" s="622"/>
      <c r="T19" s="622"/>
      <c r="U19" s="622"/>
      <c r="V19" s="622"/>
      <c r="W19" s="622"/>
      <c r="X19" s="622"/>
      <c r="Y19" s="623"/>
      <c r="Z19" s="659">
        <v>0.3</v>
      </c>
      <c r="AA19" s="659"/>
      <c r="AB19" s="659"/>
      <c r="AC19" s="659"/>
      <c r="AD19" s="660">
        <v>639480</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10218541</v>
      </c>
      <c r="BH19" s="622"/>
      <c r="BI19" s="622"/>
      <c r="BJ19" s="622"/>
      <c r="BK19" s="622"/>
      <c r="BL19" s="622"/>
      <c r="BM19" s="622"/>
      <c r="BN19" s="623"/>
      <c r="BO19" s="659">
        <v>11.8</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55001</v>
      </c>
      <c r="S20" s="622"/>
      <c r="T20" s="622"/>
      <c r="U20" s="622"/>
      <c r="V20" s="622"/>
      <c r="W20" s="622"/>
      <c r="X20" s="622"/>
      <c r="Y20" s="623"/>
      <c r="Z20" s="659">
        <v>0</v>
      </c>
      <c r="AA20" s="659"/>
      <c r="AB20" s="659"/>
      <c r="AC20" s="659"/>
      <c r="AD20" s="660">
        <v>55001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10218541</v>
      </c>
      <c r="BH20" s="622"/>
      <c r="BI20" s="622"/>
      <c r="BJ20" s="622"/>
      <c r="BK20" s="622"/>
      <c r="BL20" s="622"/>
      <c r="BM20" s="622"/>
      <c r="BN20" s="623"/>
      <c r="BO20" s="659">
        <v>11.8</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234397827</v>
      </c>
      <c r="CS20" s="622"/>
      <c r="CT20" s="622"/>
      <c r="CU20" s="622"/>
      <c r="CV20" s="622"/>
      <c r="CW20" s="622"/>
      <c r="CX20" s="622"/>
      <c r="CY20" s="623"/>
      <c r="CZ20" s="659">
        <v>100</v>
      </c>
      <c r="DA20" s="659"/>
      <c r="DB20" s="659"/>
      <c r="DC20" s="659"/>
      <c r="DD20" s="627">
        <v>40169784</v>
      </c>
      <c r="DE20" s="622"/>
      <c r="DF20" s="622"/>
      <c r="DG20" s="622"/>
      <c r="DH20" s="622"/>
      <c r="DI20" s="622"/>
      <c r="DJ20" s="622"/>
      <c r="DK20" s="622"/>
      <c r="DL20" s="622"/>
      <c r="DM20" s="622"/>
      <c r="DN20" s="622"/>
      <c r="DO20" s="622"/>
      <c r="DP20" s="623"/>
      <c r="DQ20" s="627">
        <v>142559755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15857671</v>
      </c>
      <c r="S21" s="622"/>
      <c r="T21" s="622"/>
      <c r="U21" s="622"/>
      <c r="V21" s="622"/>
      <c r="W21" s="622"/>
      <c r="X21" s="622"/>
      <c r="Y21" s="623"/>
      <c r="Z21" s="659">
        <v>6.5</v>
      </c>
      <c r="AA21" s="659"/>
      <c r="AB21" s="659"/>
      <c r="AC21" s="659"/>
      <c r="AD21" s="660">
        <v>14277394</v>
      </c>
      <c r="AE21" s="660"/>
      <c r="AF21" s="660"/>
      <c r="AG21" s="660"/>
      <c r="AH21" s="660"/>
      <c r="AI21" s="660"/>
      <c r="AJ21" s="660"/>
      <c r="AK21" s="660"/>
      <c r="AL21" s="624">
        <v>12.7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27667</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14277394</v>
      </c>
      <c r="S22" s="622"/>
      <c r="T22" s="622"/>
      <c r="U22" s="622"/>
      <c r="V22" s="622"/>
      <c r="W22" s="622"/>
      <c r="X22" s="622"/>
      <c r="Y22" s="623"/>
      <c r="Z22" s="659">
        <v>5.9</v>
      </c>
      <c r="AA22" s="659"/>
      <c r="AB22" s="659"/>
      <c r="AC22" s="659"/>
      <c r="AD22" s="660">
        <v>14277394</v>
      </c>
      <c r="AE22" s="660"/>
      <c r="AF22" s="660"/>
      <c r="AG22" s="660"/>
      <c r="AH22" s="660"/>
      <c r="AI22" s="660"/>
      <c r="AJ22" s="660"/>
      <c r="AK22" s="660"/>
      <c r="AL22" s="624">
        <v>12.7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v>4619517</v>
      </c>
      <c r="BH22" s="622"/>
      <c r="BI22" s="622"/>
      <c r="BJ22" s="622"/>
      <c r="BK22" s="622"/>
      <c r="BL22" s="622"/>
      <c r="BM22" s="622"/>
      <c r="BN22" s="623"/>
      <c r="BO22" s="659">
        <v>5.3</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1580277</v>
      </c>
      <c r="S23" s="622"/>
      <c r="T23" s="622"/>
      <c r="U23" s="622"/>
      <c r="V23" s="622"/>
      <c r="W23" s="622"/>
      <c r="X23" s="622"/>
      <c r="Y23" s="623"/>
      <c r="Z23" s="659">
        <v>0.7</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5571357</v>
      </c>
      <c r="BH23" s="622"/>
      <c r="BI23" s="622"/>
      <c r="BJ23" s="622"/>
      <c r="BK23" s="622"/>
      <c r="BL23" s="622"/>
      <c r="BM23" s="622"/>
      <c r="BN23" s="623"/>
      <c r="BO23" s="659">
        <v>6.4</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111283387</v>
      </c>
      <c r="CS24" s="677"/>
      <c r="CT24" s="677"/>
      <c r="CU24" s="677"/>
      <c r="CV24" s="677"/>
      <c r="CW24" s="677"/>
      <c r="CX24" s="677"/>
      <c r="CY24" s="702"/>
      <c r="CZ24" s="703">
        <v>47.5</v>
      </c>
      <c r="DA24" s="685"/>
      <c r="DB24" s="685"/>
      <c r="DC24" s="705"/>
      <c r="DD24" s="701">
        <v>69351942</v>
      </c>
      <c r="DE24" s="677"/>
      <c r="DF24" s="677"/>
      <c r="DG24" s="677"/>
      <c r="DH24" s="677"/>
      <c r="DI24" s="677"/>
      <c r="DJ24" s="677"/>
      <c r="DK24" s="702"/>
      <c r="DL24" s="701">
        <v>61836900</v>
      </c>
      <c r="DM24" s="677"/>
      <c r="DN24" s="677"/>
      <c r="DO24" s="677"/>
      <c r="DP24" s="677"/>
      <c r="DQ24" s="677"/>
      <c r="DR24" s="677"/>
      <c r="DS24" s="677"/>
      <c r="DT24" s="677"/>
      <c r="DU24" s="677"/>
      <c r="DV24" s="702"/>
      <c r="DW24" s="703">
        <v>53.9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118958716</v>
      </c>
      <c r="S25" s="622"/>
      <c r="T25" s="622"/>
      <c r="U25" s="622"/>
      <c r="V25" s="622"/>
      <c r="W25" s="622"/>
      <c r="X25" s="622"/>
      <c r="Y25" s="623"/>
      <c r="Z25" s="659">
        <v>49.1</v>
      </c>
      <c r="AA25" s="659"/>
      <c r="AB25" s="659"/>
      <c r="AC25" s="659"/>
      <c r="AD25" s="660">
        <v>111807082</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28672624</v>
      </c>
      <c r="CS25" s="634"/>
      <c r="CT25" s="634"/>
      <c r="CU25" s="634"/>
      <c r="CV25" s="634"/>
      <c r="CW25" s="634"/>
      <c r="CX25" s="634"/>
      <c r="CY25" s="635"/>
      <c r="CZ25" s="624">
        <v>12.2</v>
      </c>
      <c r="DA25" s="636"/>
      <c r="DB25" s="636"/>
      <c r="DC25" s="637"/>
      <c r="DD25" s="627">
        <v>26494055</v>
      </c>
      <c r="DE25" s="634"/>
      <c r="DF25" s="634"/>
      <c r="DG25" s="634"/>
      <c r="DH25" s="634"/>
      <c r="DI25" s="634"/>
      <c r="DJ25" s="634"/>
      <c r="DK25" s="635"/>
      <c r="DL25" s="627">
        <v>26049182</v>
      </c>
      <c r="DM25" s="634"/>
      <c r="DN25" s="634"/>
      <c r="DO25" s="634"/>
      <c r="DP25" s="634"/>
      <c r="DQ25" s="634"/>
      <c r="DR25" s="634"/>
      <c r="DS25" s="634"/>
      <c r="DT25" s="634"/>
      <c r="DU25" s="634"/>
      <c r="DV25" s="635"/>
      <c r="DW25" s="624">
        <v>22.7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64918</v>
      </c>
      <c r="S26" s="622"/>
      <c r="T26" s="622"/>
      <c r="U26" s="622"/>
      <c r="V26" s="622"/>
      <c r="W26" s="622"/>
      <c r="X26" s="622"/>
      <c r="Y26" s="623"/>
      <c r="Z26" s="659">
        <v>0</v>
      </c>
      <c r="AA26" s="659"/>
      <c r="AB26" s="659"/>
      <c r="AC26" s="659"/>
      <c r="AD26" s="660">
        <v>64918</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18014656</v>
      </c>
      <c r="CS26" s="622"/>
      <c r="CT26" s="622"/>
      <c r="CU26" s="622"/>
      <c r="CV26" s="622"/>
      <c r="CW26" s="622"/>
      <c r="CX26" s="622"/>
      <c r="CY26" s="623"/>
      <c r="CZ26" s="624">
        <v>7.7</v>
      </c>
      <c r="DA26" s="636"/>
      <c r="DB26" s="636"/>
      <c r="DC26" s="637"/>
      <c r="DD26" s="627">
        <v>16751016</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1755484</v>
      </c>
      <c r="S27" s="622"/>
      <c r="T27" s="622"/>
      <c r="U27" s="622"/>
      <c r="V27" s="622"/>
      <c r="W27" s="622"/>
      <c r="X27" s="622"/>
      <c r="Y27" s="623"/>
      <c r="Z27" s="659">
        <v>0.7</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86859055</v>
      </c>
      <c r="BH27" s="622"/>
      <c r="BI27" s="622"/>
      <c r="BJ27" s="622"/>
      <c r="BK27" s="622"/>
      <c r="BL27" s="622"/>
      <c r="BM27" s="622"/>
      <c r="BN27" s="623"/>
      <c r="BO27" s="659">
        <v>100</v>
      </c>
      <c r="BP27" s="659"/>
      <c r="BQ27" s="659"/>
      <c r="BR27" s="659"/>
      <c r="BS27" s="660">
        <v>958906</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62950797</v>
      </c>
      <c r="CS27" s="634"/>
      <c r="CT27" s="634"/>
      <c r="CU27" s="634"/>
      <c r="CV27" s="634"/>
      <c r="CW27" s="634"/>
      <c r="CX27" s="634"/>
      <c r="CY27" s="635"/>
      <c r="CZ27" s="624">
        <v>26.9</v>
      </c>
      <c r="DA27" s="636"/>
      <c r="DB27" s="636"/>
      <c r="DC27" s="637"/>
      <c r="DD27" s="627">
        <v>23581299</v>
      </c>
      <c r="DE27" s="634"/>
      <c r="DF27" s="634"/>
      <c r="DG27" s="634"/>
      <c r="DH27" s="634"/>
      <c r="DI27" s="634"/>
      <c r="DJ27" s="634"/>
      <c r="DK27" s="635"/>
      <c r="DL27" s="627">
        <v>17282321</v>
      </c>
      <c r="DM27" s="634"/>
      <c r="DN27" s="634"/>
      <c r="DO27" s="634"/>
      <c r="DP27" s="634"/>
      <c r="DQ27" s="634"/>
      <c r="DR27" s="634"/>
      <c r="DS27" s="634"/>
      <c r="DT27" s="634"/>
      <c r="DU27" s="634"/>
      <c r="DV27" s="635"/>
      <c r="DW27" s="624">
        <v>15.1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1478514</v>
      </c>
      <c r="S28" s="622"/>
      <c r="T28" s="622"/>
      <c r="U28" s="622"/>
      <c r="V28" s="622"/>
      <c r="W28" s="622"/>
      <c r="X28" s="622"/>
      <c r="Y28" s="623"/>
      <c r="Z28" s="659">
        <v>0.6</v>
      </c>
      <c r="AA28" s="659"/>
      <c r="AB28" s="659"/>
      <c r="AC28" s="659"/>
      <c r="AD28" s="660">
        <v>318025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19659966</v>
      </c>
      <c r="CS28" s="622"/>
      <c r="CT28" s="622"/>
      <c r="CU28" s="622"/>
      <c r="CV28" s="622"/>
      <c r="CW28" s="622"/>
      <c r="CX28" s="622"/>
      <c r="CY28" s="623"/>
      <c r="CZ28" s="624">
        <v>8.4</v>
      </c>
      <c r="DA28" s="636"/>
      <c r="DB28" s="636"/>
      <c r="DC28" s="637"/>
      <c r="DD28" s="627">
        <v>19276588</v>
      </c>
      <c r="DE28" s="622"/>
      <c r="DF28" s="622"/>
      <c r="DG28" s="622"/>
      <c r="DH28" s="622"/>
      <c r="DI28" s="622"/>
      <c r="DJ28" s="622"/>
      <c r="DK28" s="623"/>
      <c r="DL28" s="627">
        <v>18505397</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1113131</v>
      </c>
      <c r="S29" s="622"/>
      <c r="T29" s="622"/>
      <c r="U29" s="622"/>
      <c r="V29" s="622"/>
      <c r="W29" s="622"/>
      <c r="X29" s="622"/>
      <c r="Y29" s="623"/>
      <c r="Z29" s="659">
        <v>0.5</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19659942</v>
      </c>
      <c r="CS29" s="634"/>
      <c r="CT29" s="634"/>
      <c r="CU29" s="634"/>
      <c r="CV29" s="634"/>
      <c r="CW29" s="634"/>
      <c r="CX29" s="634"/>
      <c r="CY29" s="635"/>
      <c r="CZ29" s="624">
        <v>8.4</v>
      </c>
      <c r="DA29" s="636"/>
      <c r="DB29" s="636"/>
      <c r="DC29" s="637"/>
      <c r="DD29" s="627">
        <v>19276564</v>
      </c>
      <c r="DE29" s="634"/>
      <c r="DF29" s="634"/>
      <c r="DG29" s="634"/>
      <c r="DH29" s="634"/>
      <c r="DI29" s="634"/>
      <c r="DJ29" s="634"/>
      <c r="DK29" s="635"/>
      <c r="DL29" s="627">
        <v>18505373</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51566163</v>
      </c>
      <c r="S30" s="622"/>
      <c r="T30" s="622"/>
      <c r="U30" s="622"/>
      <c r="V30" s="622"/>
      <c r="W30" s="622"/>
      <c r="X30" s="622"/>
      <c r="Y30" s="623"/>
      <c r="Z30" s="659">
        <v>21.3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19089474</v>
      </c>
      <c r="CS30" s="622"/>
      <c r="CT30" s="622"/>
      <c r="CU30" s="622"/>
      <c r="CV30" s="622"/>
      <c r="CW30" s="622"/>
      <c r="CX30" s="622"/>
      <c r="CY30" s="623"/>
      <c r="CZ30" s="624">
        <v>8.1</v>
      </c>
      <c r="DA30" s="636"/>
      <c r="DB30" s="636"/>
      <c r="DC30" s="637"/>
      <c r="DD30" s="627">
        <v>18706774</v>
      </c>
      <c r="DE30" s="622"/>
      <c r="DF30" s="622"/>
      <c r="DG30" s="622"/>
      <c r="DH30" s="622"/>
      <c r="DI30" s="622"/>
      <c r="DJ30" s="622"/>
      <c r="DK30" s="623"/>
      <c r="DL30" s="627">
        <v>17935583</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570468</v>
      </c>
      <c r="CS31" s="634"/>
      <c r="CT31" s="634"/>
      <c r="CU31" s="634"/>
      <c r="CV31" s="634"/>
      <c r="CW31" s="634"/>
      <c r="CX31" s="634"/>
      <c r="CY31" s="635"/>
      <c r="CZ31" s="624">
        <v>0.2</v>
      </c>
      <c r="DA31" s="636"/>
      <c r="DB31" s="636"/>
      <c r="DC31" s="637"/>
      <c r="DD31" s="627">
        <v>569790</v>
      </c>
      <c r="DE31" s="634"/>
      <c r="DF31" s="634"/>
      <c r="DG31" s="634"/>
      <c r="DH31" s="634"/>
      <c r="DI31" s="634"/>
      <c r="DJ31" s="634"/>
      <c r="DK31" s="635"/>
      <c r="DL31" s="627">
        <v>569790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13850867</v>
      </c>
      <c r="S32" s="622"/>
      <c r="T32" s="622"/>
      <c r="U32" s="622"/>
      <c r="V32" s="622"/>
      <c r="W32" s="622"/>
      <c r="X32" s="622"/>
      <c r="Y32" s="623"/>
      <c r="Z32" s="659">
        <v>5.7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98.1</v>
      </c>
      <c r="BN32" s="634"/>
      <c r="BO32" s="634"/>
      <c r="BP32" s="634"/>
      <c r="BQ32" s="657"/>
      <c r="BR32" s="687">
        <v>99.2</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v>24</v>
      </c>
      <c r="CS32" s="622"/>
      <c r="CT32" s="622"/>
      <c r="CU32" s="622"/>
      <c r="CV32" s="622"/>
      <c r="CW32" s="622"/>
      <c r="CX32" s="622"/>
      <c r="CY32" s="623"/>
      <c r="CZ32" s="624">
        <v>0</v>
      </c>
      <c r="DA32" s="636"/>
      <c r="DB32" s="636"/>
      <c r="DC32" s="637"/>
      <c r="DD32" s="627">
        <v>24</v>
      </c>
      <c r="DE32" s="622"/>
      <c r="DF32" s="622"/>
      <c r="DG32" s="622"/>
      <c r="DH32" s="622"/>
      <c r="DI32" s="622"/>
      <c r="DJ32" s="622"/>
      <c r="DK32" s="623"/>
      <c r="DL32" s="627">
        <v>24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648328</v>
      </c>
      <c r="S33" s="622"/>
      <c r="T33" s="622"/>
      <c r="U33" s="622"/>
      <c r="V33" s="622"/>
      <c r="W33" s="622"/>
      <c r="X33" s="622"/>
      <c r="Y33" s="623"/>
      <c r="Z33" s="659">
        <v>0.3</v>
      </c>
      <c r="AA33" s="659"/>
      <c r="AB33" s="659"/>
      <c r="AC33" s="659"/>
      <c r="AD33" s="660">
        <v>5387</v>
      </c>
      <c r="AE33" s="660"/>
      <c r="AF33" s="660"/>
      <c r="AG33" s="660"/>
      <c r="AH33" s="660"/>
      <c r="AI33" s="660"/>
      <c r="AJ33" s="660"/>
      <c r="AK33" s="660"/>
      <c r="AL33" s="624">
        <v>0</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99.6</v>
      </c>
      <c r="BH33" s="606"/>
      <c r="BI33" s="606"/>
      <c r="BJ33" s="606"/>
      <c r="BK33" s="606"/>
      <c r="BL33" s="606"/>
      <c r="BM33" s="652">
        <v>99</v>
      </c>
      <c r="BN33" s="606"/>
      <c r="BO33" s="606"/>
      <c r="BP33" s="606"/>
      <c r="BQ33" s="669"/>
      <c r="BR33" s="682">
        <v>99.6</v>
      </c>
      <c r="BS33" s="606"/>
      <c r="BT33" s="606"/>
      <c r="BU33" s="606"/>
      <c r="BV33" s="606"/>
      <c r="BW33" s="606"/>
      <c r="BX33" s="652">
        <v>98.9</v>
      </c>
      <c r="BY33" s="606"/>
      <c r="BZ33" s="606"/>
      <c r="CA33" s="606"/>
      <c r="CB33" s="669"/>
      <c r="CD33" s="618" t="s">
        <v>307</v>
      </c>
      <c r="CE33" s="619"/>
      <c r="CF33" s="619"/>
      <c r="CG33" s="619"/>
      <c r="CH33" s="619"/>
      <c r="CI33" s="619"/>
      <c r="CJ33" s="619"/>
      <c r="CK33" s="619"/>
      <c r="CL33" s="619"/>
      <c r="CM33" s="619"/>
      <c r="CN33" s="619"/>
      <c r="CO33" s="619"/>
      <c r="CP33" s="619"/>
      <c r="CQ33" s="620"/>
      <c r="CR33" s="621">
        <v>82940844</v>
      </c>
      <c r="CS33" s="634"/>
      <c r="CT33" s="634"/>
      <c r="CU33" s="634"/>
      <c r="CV33" s="634"/>
      <c r="CW33" s="634"/>
      <c r="CX33" s="634"/>
      <c r="CY33" s="635"/>
      <c r="CZ33" s="624">
        <v>35.4</v>
      </c>
      <c r="DA33" s="636"/>
      <c r="DB33" s="636"/>
      <c r="DC33" s="637"/>
      <c r="DD33" s="627">
        <v>67414482</v>
      </c>
      <c r="DE33" s="634"/>
      <c r="DF33" s="634"/>
      <c r="DG33" s="634"/>
      <c r="DH33" s="634"/>
      <c r="DI33" s="634"/>
      <c r="DJ33" s="634"/>
      <c r="DK33" s="635"/>
      <c r="DL33" s="627">
        <v>42858386</v>
      </c>
      <c r="DM33" s="634"/>
      <c r="DN33" s="634"/>
      <c r="DO33" s="634"/>
      <c r="DP33" s="634"/>
      <c r="DQ33" s="634"/>
      <c r="DR33" s="634"/>
      <c r="DS33" s="634"/>
      <c r="DT33" s="634"/>
      <c r="DU33" s="634"/>
      <c r="DV33" s="635"/>
      <c r="DW33" s="624">
        <v>37.299999999999997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759534</v>
      </c>
      <c r="S34" s="622"/>
      <c r="T34" s="622"/>
      <c r="U34" s="622"/>
      <c r="V34" s="622"/>
      <c r="W34" s="622"/>
      <c r="X34" s="622"/>
      <c r="Y34" s="623"/>
      <c r="Z34" s="659">
        <v>0.3</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24177462</v>
      </c>
      <c r="CS34" s="622"/>
      <c r="CT34" s="622"/>
      <c r="CU34" s="622"/>
      <c r="CV34" s="622"/>
      <c r="CW34" s="622"/>
      <c r="CX34" s="622"/>
      <c r="CY34" s="623"/>
      <c r="CZ34" s="624">
        <v>10.3</v>
      </c>
      <c r="DA34" s="636"/>
      <c r="DB34" s="636"/>
      <c r="DC34" s="637"/>
      <c r="DD34" s="627">
        <v>17695623</v>
      </c>
      <c r="DE34" s="622"/>
      <c r="DF34" s="622"/>
      <c r="DG34" s="622"/>
      <c r="DH34" s="622"/>
      <c r="DI34" s="622"/>
      <c r="DJ34" s="622"/>
      <c r="DK34" s="623"/>
      <c r="DL34" s="627">
        <v>16050072</v>
      </c>
      <c r="DM34" s="622"/>
      <c r="DN34" s="622"/>
      <c r="DO34" s="622"/>
      <c r="DP34" s="622"/>
      <c r="DQ34" s="622"/>
      <c r="DR34" s="622"/>
      <c r="DS34" s="622"/>
      <c r="DT34" s="622"/>
      <c r="DU34" s="622"/>
      <c r="DV34" s="623"/>
      <c r="DW34" s="624">
        <v>14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7204267</v>
      </c>
      <c r="S35" s="622"/>
      <c r="T35" s="622"/>
      <c r="U35" s="622"/>
      <c r="V35" s="622"/>
      <c r="W35" s="622"/>
      <c r="X35" s="622"/>
      <c r="Y35" s="623"/>
      <c r="Z35" s="659">
        <v>3</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4583583</v>
      </c>
      <c r="CS35" s="634"/>
      <c r="CT35" s="634"/>
      <c r="CU35" s="634"/>
      <c r="CV35" s="634"/>
      <c r="CW35" s="634"/>
      <c r="CX35" s="634"/>
      <c r="CY35" s="635"/>
      <c r="CZ35" s="624">
        <v>2</v>
      </c>
      <c r="DA35" s="636"/>
      <c r="DB35" s="636"/>
      <c r="DC35" s="637"/>
      <c r="DD35" s="627">
        <v>4090366</v>
      </c>
      <c r="DE35" s="634"/>
      <c r="DF35" s="634"/>
      <c r="DG35" s="634"/>
      <c r="DH35" s="634"/>
      <c r="DI35" s="634"/>
      <c r="DJ35" s="634"/>
      <c r="DK35" s="635"/>
      <c r="DL35" s="627">
        <v>4090304</v>
      </c>
      <c r="DM35" s="634"/>
      <c r="DN35" s="634"/>
      <c r="DO35" s="634"/>
      <c r="DP35" s="634"/>
      <c r="DQ35" s="634"/>
      <c r="DR35" s="634"/>
      <c r="DS35" s="634"/>
      <c r="DT35" s="634"/>
      <c r="DU35" s="634"/>
      <c r="DV35" s="635"/>
      <c r="DW35" s="624">
        <v>3.6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11159022</v>
      </c>
      <c r="S36" s="622"/>
      <c r="T36" s="622"/>
      <c r="U36" s="622"/>
      <c r="V36" s="622"/>
      <c r="W36" s="622"/>
      <c r="X36" s="622"/>
      <c r="Y36" s="623"/>
      <c r="Z36" s="659">
        <v>4.5999999999999996</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28523453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47609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23033414</v>
      </c>
      <c r="CS36" s="622"/>
      <c r="CT36" s="622"/>
      <c r="CU36" s="622"/>
      <c r="CV36" s="622"/>
      <c r="CW36" s="622"/>
      <c r="CX36" s="622"/>
      <c r="CY36" s="623"/>
      <c r="CZ36" s="624">
        <v>9.8000000000000007</v>
      </c>
      <c r="DA36" s="636"/>
      <c r="DB36" s="636"/>
      <c r="DC36" s="637"/>
      <c r="DD36" s="627">
        <v>18880512</v>
      </c>
      <c r="DE36" s="622"/>
      <c r="DF36" s="622"/>
      <c r="DG36" s="622"/>
      <c r="DH36" s="622"/>
      <c r="DI36" s="622"/>
      <c r="DJ36" s="622"/>
      <c r="DK36" s="623"/>
      <c r="DL36" s="627">
        <v>8950514</v>
      </c>
      <c r="DM36" s="622"/>
      <c r="DN36" s="622"/>
      <c r="DO36" s="622"/>
      <c r="DP36" s="622"/>
      <c r="DQ36" s="622"/>
      <c r="DR36" s="622"/>
      <c r="DS36" s="622"/>
      <c r="DT36" s="622"/>
      <c r="DU36" s="622"/>
      <c r="DV36" s="623"/>
      <c r="DW36" s="624">
        <v>7.8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5684132</v>
      </c>
      <c r="S37" s="622"/>
      <c r="T37" s="622"/>
      <c r="U37" s="622"/>
      <c r="V37" s="622"/>
      <c r="W37" s="622"/>
      <c r="X37" s="622"/>
      <c r="Y37" s="623"/>
      <c r="Z37" s="659">
        <v>2.2999999999999998</v>
      </c>
      <c r="AA37" s="659"/>
      <c r="AB37" s="659"/>
      <c r="AC37" s="659"/>
      <c r="AD37" s="660">
        <v>188428</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10213462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-633393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884831</v>
      </c>
      <c r="CS37" s="634"/>
      <c r="CT37" s="634"/>
      <c r="CU37" s="634"/>
      <c r="CV37" s="634"/>
      <c r="CW37" s="634"/>
      <c r="CX37" s="634"/>
      <c r="CY37" s="635"/>
      <c r="CZ37" s="624">
        <v>0.4</v>
      </c>
      <c r="DA37" s="636"/>
      <c r="DB37" s="636"/>
      <c r="DC37" s="637"/>
      <c r="DD37" s="627">
        <v>884831</v>
      </c>
      <c r="DE37" s="634"/>
      <c r="DF37" s="634"/>
      <c r="DG37" s="634"/>
      <c r="DH37" s="634"/>
      <c r="DI37" s="634"/>
      <c r="DJ37" s="634"/>
      <c r="DK37" s="635"/>
      <c r="DL37" s="627">
        <v>847178</v>
      </c>
      <c r="DM37" s="634"/>
      <c r="DN37" s="634"/>
      <c r="DO37" s="634"/>
      <c r="DP37" s="634"/>
      <c r="DQ37" s="634"/>
      <c r="DR37" s="634"/>
      <c r="DS37" s="634"/>
      <c r="DT37" s="634"/>
      <c r="DU37" s="634"/>
      <c r="DV37" s="635"/>
      <c r="DW37" s="624">
        <v>0.7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28016800</v>
      </c>
      <c r="S38" s="622"/>
      <c r="T38" s="622"/>
      <c r="U38" s="622"/>
      <c r="V38" s="622"/>
      <c r="W38" s="622"/>
      <c r="X38" s="622"/>
      <c r="Y38" s="623"/>
      <c r="Z38" s="659">
        <v>11.6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393975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53450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17807934</v>
      </c>
      <c r="CS38" s="622"/>
      <c r="CT38" s="622"/>
      <c r="CU38" s="622"/>
      <c r="CV38" s="622"/>
      <c r="CW38" s="622"/>
      <c r="CX38" s="622"/>
      <c r="CY38" s="623"/>
      <c r="CZ38" s="624">
        <v>7.6</v>
      </c>
      <c r="DA38" s="636"/>
      <c r="DB38" s="636"/>
      <c r="DC38" s="637"/>
      <c r="DD38" s="627">
        <v>14519901</v>
      </c>
      <c r="DE38" s="622"/>
      <c r="DF38" s="622"/>
      <c r="DG38" s="622"/>
      <c r="DH38" s="622"/>
      <c r="DI38" s="622"/>
      <c r="DJ38" s="622"/>
      <c r="DK38" s="623"/>
      <c r="DL38" s="627">
        <v>13767496</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104698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78577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10942006</v>
      </c>
      <c r="CS39" s="634"/>
      <c r="CT39" s="634"/>
      <c r="CU39" s="634"/>
      <c r="CV39" s="634"/>
      <c r="CW39" s="634"/>
      <c r="CX39" s="634"/>
      <c r="CY39" s="635"/>
      <c r="CZ39" s="624">
        <v>4.7</v>
      </c>
      <c r="DA39" s="636"/>
      <c r="DB39" s="636"/>
      <c r="DC39" s="637"/>
      <c r="DD39" s="627">
        <v>10187586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2430000</v>
      </c>
      <c r="S40" s="622"/>
      <c r="T40" s="622"/>
      <c r="U40" s="622"/>
      <c r="V40" s="622"/>
      <c r="W40" s="622"/>
      <c r="X40" s="622"/>
      <c r="Y40" s="623"/>
      <c r="Z40" s="659">
        <v>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2396445</v>
      </c>
      <c r="CS40" s="622"/>
      <c r="CT40" s="622"/>
      <c r="CU40" s="622"/>
      <c r="CV40" s="622"/>
      <c r="CW40" s="622"/>
      <c r="CX40" s="622"/>
      <c r="CY40" s="623"/>
      <c r="CZ40" s="624">
        <v>1</v>
      </c>
      <c r="DA40" s="636"/>
      <c r="DB40" s="636"/>
      <c r="DC40" s="637"/>
      <c r="DD40" s="627">
        <v>2040494</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242259876</v>
      </c>
      <c r="S41" s="646"/>
      <c r="T41" s="646"/>
      <c r="U41" s="646"/>
      <c r="V41" s="646"/>
      <c r="W41" s="646"/>
      <c r="X41" s="646"/>
      <c r="Y41" s="649"/>
      <c r="Z41" s="650">
        <v>100</v>
      </c>
      <c r="AA41" s="650"/>
      <c r="AB41" s="650"/>
      <c r="AC41" s="650"/>
      <c r="AD41" s="651">
        <v>112383840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3651525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14159793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40173596</v>
      </c>
      <c r="CS42" s="634"/>
      <c r="CT42" s="634"/>
      <c r="CU42" s="634"/>
      <c r="CV42" s="634"/>
      <c r="CW42" s="634"/>
      <c r="CX42" s="634"/>
      <c r="CY42" s="635"/>
      <c r="CZ42" s="624">
        <v>17.100000000000001</v>
      </c>
      <c r="DA42" s="636"/>
      <c r="DB42" s="636"/>
      <c r="DC42" s="637"/>
      <c r="DD42" s="627">
        <v>5793331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869884</v>
      </c>
      <c r="CS43" s="634"/>
      <c r="CT43" s="634"/>
      <c r="CU43" s="634"/>
      <c r="CV43" s="634"/>
      <c r="CW43" s="634"/>
      <c r="CX43" s="634"/>
      <c r="CY43" s="635"/>
      <c r="CZ43" s="624">
        <v>0.4</v>
      </c>
      <c r="DA43" s="636"/>
      <c r="DB43" s="636"/>
      <c r="DC43" s="637"/>
      <c r="DD43" s="627">
        <v>869884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40169784</v>
      </c>
      <c r="CS44" s="622"/>
      <c r="CT44" s="622"/>
      <c r="CU44" s="622"/>
      <c r="CV44" s="622"/>
      <c r="CW44" s="622"/>
      <c r="CX44" s="622"/>
      <c r="CY44" s="623"/>
      <c r="CZ44" s="624">
        <v>17.100000000000001</v>
      </c>
      <c r="DA44" s="625"/>
      <c r="DB44" s="625"/>
      <c r="DC44" s="626"/>
      <c r="DD44" s="627">
        <v>5793319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18462902</v>
      </c>
      <c r="CS45" s="634"/>
      <c r="CT45" s="634"/>
      <c r="CU45" s="634"/>
      <c r="CV45" s="634"/>
      <c r="CW45" s="634"/>
      <c r="CX45" s="634"/>
      <c r="CY45" s="635"/>
      <c r="CZ45" s="624">
        <v>7.9</v>
      </c>
      <c r="DA45" s="636"/>
      <c r="DB45" s="636"/>
      <c r="DC45" s="637"/>
      <c r="DD45" s="627">
        <v>634113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21055128</v>
      </c>
      <c r="CS46" s="622"/>
      <c r="CT46" s="622"/>
      <c r="CU46" s="622"/>
      <c r="CV46" s="622"/>
      <c r="CW46" s="622"/>
      <c r="CX46" s="622"/>
      <c r="CY46" s="623"/>
      <c r="CZ46" s="624">
        <v>9</v>
      </c>
      <c r="DA46" s="625"/>
      <c r="DB46" s="625"/>
      <c r="DC46" s="626"/>
      <c r="DD46" s="627">
        <v>4920410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3812</v>
      </c>
      <c r="CS47" s="634"/>
      <c r="CT47" s="634"/>
      <c r="CU47" s="634"/>
      <c r="CV47" s="634"/>
      <c r="CW47" s="634"/>
      <c r="CX47" s="634"/>
      <c r="CY47" s="635"/>
      <c r="CZ47" s="624">
        <v>0</v>
      </c>
      <c r="DA47" s="636"/>
      <c r="DB47" s="636"/>
      <c r="DC47" s="637"/>
      <c r="DD47" s="627">
        <v>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234397827</v>
      </c>
      <c r="CS49" s="606"/>
      <c r="CT49" s="606"/>
      <c r="CU49" s="606"/>
      <c r="CV49" s="606"/>
      <c r="CW49" s="606"/>
      <c r="CX49" s="606"/>
      <c r="CY49" s="607"/>
      <c r="CZ49" s="608">
        <v>100</v>
      </c>
      <c r="DA49" s="609"/>
      <c r="DB49" s="609"/>
      <c r="DC49" s="610"/>
      <c r="DD49" s="611">
        <v>142559755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47gBjJ2xCdGIHuVhGSuP52F7Cb49ZZCekrb0NPjgKqhqRgHjj0nWoI2uNEOaSDjXjmdQ956N6rCi+MkOD0Xjg==" saltValue="ChBgdBADjwA9gSBjb8cV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0" t="s">
        <v>353</v>
      </c>
      <c r="DK2" s="1091"/>
      <c r="DL2" s="1091"/>
      <c r="DM2" s="1091"/>
      <c r="DN2" s="1091"/>
      <c r="DO2" s="1092"/>
      <c r="DP2" s="228"/>
      <c r="DQ2" s="1090" t="s">
        <v>354</v>
      </c>
      <c r="DR2" s="1091"/>
      <c r="DS2" s="1091"/>
      <c r="DT2" s="1091"/>
      <c r="DU2" s="1091"/>
      <c r="DV2" s="1091"/>
      <c r="DW2" s="1091"/>
      <c r="DX2" s="1091"/>
      <c r="DY2" s="1091"/>
      <c r="DZ2" s="109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34"/>
    </row>
    <row r="7" spans="1:131" s="235" customFormat="1" ht="26.25" customHeight="1" thickTop="1" x14ac:dyDescent="0.15">
      <c r="A7" s="236">
        <v>1</v>
      </c>
      <c r="B7" s="1046" t="s">
        <v>374</v>
      </c>
      <c r="C7" s="1047"/>
      <c r="D7" s="1047"/>
      <c r="E7" s="1047"/>
      <c r="F7" s="1047"/>
      <c r="G7" s="1047"/>
      <c r="H7" s="1047"/>
      <c r="I7" s="1047"/>
      <c r="J7" s="1047"/>
      <c r="K7" s="1047"/>
      <c r="L7" s="1047"/>
      <c r="M7" s="1047"/>
      <c r="N7" s="1047"/>
      <c r="O7" s="1047"/>
      <c r="P7" s="1048"/>
      <c r="Q7" s="1101">
        <v>242276</v>
      </c>
      <c r="R7" s="1102"/>
      <c r="S7" s="1102"/>
      <c r="T7" s="1102"/>
      <c r="U7" s="1102"/>
      <c r="V7" s="1102">
        <v>234479</v>
      </c>
      <c r="W7" s="1102"/>
      <c r="X7" s="1102"/>
      <c r="Y7" s="1102"/>
      <c r="Z7" s="1102"/>
      <c r="AA7" s="1102">
        <v>7797</v>
      </c>
      <c r="AB7" s="1102"/>
      <c r="AC7" s="1102"/>
      <c r="AD7" s="1102"/>
      <c r="AE7" s="1103"/>
      <c r="AF7" s="1104">
        <v>6185</v>
      </c>
      <c r="AG7" s="1105"/>
      <c r="AH7" s="1105"/>
      <c r="AI7" s="1105"/>
      <c r="AJ7" s="1106"/>
      <c r="AK7" s="1107">
        <v>7213</v>
      </c>
      <c r="AL7" s="1108"/>
      <c r="AM7" s="1108"/>
      <c r="AN7" s="1108"/>
      <c r="AO7" s="1108"/>
      <c r="AP7" s="1108">
        <v>204250</v>
      </c>
      <c r="AQ7" s="1108"/>
      <c r="AR7" s="1108"/>
      <c r="AS7" s="1108"/>
      <c r="AT7" s="1108"/>
      <c r="AU7" s="1109"/>
      <c r="AV7" s="1109"/>
      <c r="AW7" s="1109"/>
      <c r="AX7" s="1109"/>
      <c r="AY7" s="1110"/>
      <c r="AZ7" s="232"/>
      <c r="BA7" s="232"/>
      <c r="BB7" s="232"/>
      <c r="BC7" s="232"/>
      <c r="BD7" s="232"/>
      <c r="BE7" s="233"/>
      <c r="BF7" s="233"/>
      <c r="BG7" s="233"/>
      <c r="BH7" s="233"/>
      <c r="BI7" s="233"/>
      <c r="BJ7" s="233"/>
      <c r="BK7" s="233"/>
      <c r="BL7" s="233"/>
      <c r="BM7" s="233"/>
      <c r="BN7" s="233"/>
      <c r="BO7" s="233"/>
      <c r="BP7" s="233"/>
      <c r="BQ7" s="236">
        <v>1</v>
      </c>
      <c r="BR7" s="237" t="s">
        <v>563</v>
      </c>
      <c r="BS7" s="1098" t="s">
        <v>564</v>
      </c>
      <c r="BT7" s="1099"/>
      <c r="BU7" s="1099"/>
      <c r="BV7" s="1099"/>
      <c r="BW7" s="1099"/>
      <c r="BX7" s="1099"/>
      <c r="BY7" s="1099"/>
      <c r="BZ7" s="1099"/>
      <c r="CA7" s="1099"/>
      <c r="CB7" s="1099"/>
      <c r="CC7" s="1099"/>
      <c r="CD7" s="1099"/>
      <c r="CE7" s="1099"/>
      <c r="CF7" s="1099"/>
      <c r="CG7" s="1111"/>
      <c r="CH7" s="1095" t="s">
        <v>577</v>
      </c>
      <c r="CI7" s="1096"/>
      <c r="CJ7" s="1096"/>
      <c r="CK7" s="1096"/>
      <c r="CL7" s="1097"/>
      <c r="CM7" s="1095">
        <v>2</v>
      </c>
      <c r="CN7" s="1096"/>
      <c r="CO7" s="1096"/>
      <c r="CP7" s="1096"/>
      <c r="CQ7" s="1097"/>
      <c r="CR7" s="1095">
        <v>3</v>
      </c>
      <c r="CS7" s="1096"/>
      <c r="CT7" s="1096"/>
      <c r="CU7" s="1096"/>
      <c r="CV7" s="1097"/>
      <c r="CW7" s="1095" t="s">
        <v>489</v>
      </c>
      <c r="CX7" s="1096"/>
      <c r="CY7" s="1096"/>
      <c r="CZ7" s="1096"/>
      <c r="DA7" s="1097"/>
      <c r="DB7" s="1095" t="s">
        <v>489</v>
      </c>
      <c r="DC7" s="1096"/>
      <c r="DD7" s="1096"/>
      <c r="DE7" s="1096"/>
      <c r="DF7" s="1097"/>
      <c r="DG7" s="1095" t="s">
        <v>489</v>
      </c>
      <c r="DH7" s="1096"/>
      <c r="DI7" s="1096"/>
      <c r="DJ7" s="1096"/>
      <c r="DK7" s="1097"/>
      <c r="DL7" s="1095" t="s">
        <v>489</v>
      </c>
      <c r="DM7" s="1096"/>
      <c r="DN7" s="1096"/>
      <c r="DO7" s="1096"/>
      <c r="DP7" s="1097"/>
      <c r="DQ7" s="1095" t="s">
        <v>489</v>
      </c>
      <c r="DR7" s="1096"/>
      <c r="DS7" s="1096"/>
      <c r="DT7" s="1096"/>
      <c r="DU7" s="1097"/>
      <c r="DV7" s="1098"/>
      <c r="DW7" s="1099"/>
      <c r="DX7" s="1099"/>
      <c r="DY7" s="1099"/>
      <c r="DZ7" s="1100"/>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107</v>
      </c>
      <c r="R8" s="1039"/>
      <c r="S8" s="1039"/>
      <c r="T8" s="1039"/>
      <c r="U8" s="1039"/>
      <c r="V8" s="1039">
        <v>41</v>
      </c>
      <c r="W8" s="1039"/>
      <c r="X8" s="1039"/>
      <c r="Y8" s="1039"/>
      <c r="Z8" s="1039"/>
      <c r="AA8" s="1039">
        <v>65</v>
      </c>
      <c r="AB8" s="1039"/>
      <c r="AC8" s="1039"/>
      <c r="AD8" s="1039"/>
      <c r="AE8" s="1040"/>
      <c r="AF8" s="1035">
        <v>1</v>
      </c>
      <c r="AG8" s="1036"/>
      <c r="AH8" s="1036"/>
      <c r="AI8" s="1036"/>
      <c r="AJ8" s="1037"/>
      <c r="AK8" s="1079">
        <v>1</v>
      </c>
      <c r="AL8" s="1080"/>
      <c r="AM8" s="1080"/>
      <c r="AN8" s="1080"/>
      <c r="AO8" s="1080"/>
      <c r="AP8" s="1080" t="s">
        <v>550</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t="s">
        <v>563</v>
      </c>
      <c r="BS8" s="992" t="s">
        <v>565</v>
      </c>
      <c r="BT8" s="993"/>
      <c r="BU8" s="993"/>
      <c r="BV8" s="993"/>
      <c r="BW8" s="993"/>
      <c r="BX8" s="993"/>
      <c r="BY8" s="993"/>
      <c r="BZ8" s="993"/>
      <c r="CA8" s="993"/>
      <c r="CB8" s="993"/>
      <c r="CC8" s="993"/>
      <c r="CD8" s="993"/>
      <c r="CE8" s="993"/>
      <c r="CF8" s="993"/>
      <c r="CG8" s="1014"/>
      <c r="CH8" s="989" t="s">
        <v>577</v>
      </c>
      <c r="CI8" s="990"/>
      <c r="CJ8" s="990"/>
      <c r="CK8" s="990"/>
      <c r="CL8" s="991"/>
      <c r="CM8" s="989">
        <v>27</v>
      </c>
      <c r="CN8" s="990"/>
      <c r="CO8" s="990"/>
      <c r="CP8" s="990"/>
      <c r="CQ8" s="991"/>
      <c r="CR8" s="989">
        <v>10</v>
      </c>
      <c r="CS8" s="990"/>
      <c r="CT8" s="990"/>
      <c r="CU8" s="990"/>
      <c r="CV8" s="991"/>
      <c r="CW8" s="989" t="s">
        <v>489</v>
      </c>
      <c r="CX8" s="990"/>
      <c r="CY8" s="990"/>
      <c r="CZ8" s="990"/>
      <c r="DA8" s="991"/>
      <c r="DB8" s="989">
        <v>1875</v>
      </c>
      <c r="DC8" s="990"/>
      <c r="DD8" s="990"/>
      <c r="DE8" s="990"/>
      <c r="DF8" s="991"/>
      <c r="DG8" s="989" t="s">
        <v>578</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2" t="s">
        <v>566</v>
      </c>
      <c r="BT9" s="993"/>
      <c r="BU9" s="993"/>
      <c r="BV9" s="993"/>
      <c r="BW9" s="993"/>
      <c r="BX9" s="993"/>
      <c r="BY9" s="993"/>
      <c r="BZ9" s="993"/>
      <c r="CA9" s="993"/>
      <c r="CB9" s="993"/>
      <c r="CC9" s="993"/>
      <c r="CD9" s="993"/>
      <c r="CE9" s="993"/>
      <c r="CF9" s="993"/>
      <c r="CG9" s="1014"/>
      <c r="CH9" s="989">
        <v>12</v>
      </c>
      <c r="CI9" s="990"/>
      <c r="CJ9" s="990"/>
      <c r="CK9" s="990"/>
      <c r="CL9" s="991"/>
      <c r="CM9" s="989">
        <v>769</v>
      </c>
      <c r="CN9" s="990"/>
      <c r="CO9" s="990"/>
      <c r="CP9" s="990"/>
      <c r="CQ9" s="991"/>
      <c r="CR9" s="989">
        <v>10</v>
      </c>
      <c r="CS9" s="990"/>
      <c r="CT9" s="990"/>
      <c r="CU9" s="990"/>
      <c r="CV9" s="991"/>
      <c r="CW9" s="989">
        <v>69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2" t="s">
        <v>567</v>
      </c>
      <c r="BT10" s="993"/>
      <c r="BU10" s="993"/>
      <c r="BV10" s="993"/>
      <c r="BW10" s="993"/>
      <c r="BX10" s="993"/>
      <c r="BY10" s="993"/>
      <c r="BZ10" s="993"/>
      <c r="CA10" s="993"/>
      <c r="CB10" s="993"/>
      <c r="CC10" s="993"/>
      <c r="CD10" s="993"/>
      <c r="CE10" s="993"/>
      <c r="CF10" s="993"/>
      <c r="CG10" s="1014"/>
      <c r="CH10" s="989">
        <v>44</v>
      </c>
      <c r="CI10" s="990"/>
      <c r="CJ10" s="990"/>
      <c r="CK10" s="990"/>
      <c r="CL10" s="991"/>
      <c r="CM10" s="989">
        <v>251</v>
      </c>
      <c r="CN10" s="990"/>
      <c r="CO10" s="990"/>
      <c r="CP10" s="990"/>
      <c r="CQ10" s="991"/>
      <c r="CR10" s="989">
        <v>30</v>
      </c>
      <c r="CS10" s="990"/>
      <c r="CT10" s="990"/>
      <c r="CU10" s="990"/>
      <c r="CV10" s="991"/>
      <c r="CW10" s="989">
        <v>45</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2" t="s">
        <v>568</v>
      </c>
      <c r="BT11" s="993"/>
      <c r="BU11" s="993"/>
      <c r="BV11" s="993"/>
      <c r="BW11" s="993"/>
      <c r="BX11" s="993"/>
      <c r="BY11" s="993"/>
      <c r="BZ11" s="993"/>
      <c r="CA11" s="993"/>
      <c r="CB11" s="993"/>
      <c r="CC11" s="993"/>
      <c r="CD11" s="993"/>
      <c r="CE11" s="993"/>
      <c r="CF11" s="993"/>
      <c r="CG11" s="1014"/>
      <c r="CH11" s="989">
        <v>5</v>
      </c>
      <c r="CI11" s="990"/>
      <c r="CJ11" s="990"/>
      <c r="CK11" s="990"/>
      <c r="CL11" s="991"/>
      <c r="CM11" s="989">
        <v>481</v>
      </c>
      <c r="CN11" s="990"/>
      <c r="CO11" s="990"/>
      <c r="CP11" s="990"/>
      <c r="CQ11" s="991"/>
      <c r="CR11" s="989">
        <v>300</v>
      </c>
      <c r="CS11" s="990"/>
      <c r="CT11" s="990"/>
      <c r="CU11" s="990"/>
      <c r="CV11" s="991"/>
      <c r="CW11" s="989">
        <v>273</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2" t="s">
        <v>569</v>
      </c>
      <c r="BT12" s="993"/>
      <c r="BU12" s="993"/>
      <c r="BV12" s="993"/>
      <c r="BW12" s="993"/>
      <c r="BX12" s="993"/>
      <c r="BY12" s="993"/>
      <c r="BZ12" s="993"/>
      <c r="CA12" s="993"/>
      <c r="CB12" s="993"/>
      <c r="CC12" s="993"/>
      <c r="CD12" s="993"/>
      <c r="CE12" s="993"/>
      <c r="CF12" s="993"/>
      <c r="CG12" s="1014"/>
      <c r="CH12" s="989">
        <v>1</v>
      </c>
      <c r="CI12" s="990"/>
      <c r="CJ12" s="990"/>
      <c r="CK12" s="990"/>
      <c r="CL12" s="991"/>
      <c r="CM12" s="989">
        <v>133</v>
      </c>
      <c r="CN12" s="990"/>
      <c r="CO12" s="990"/>
      <c r="CP12" s="990"/>
      <c r="CQ12" s="991"/>
      <c r="CR12" s="989">
        <v>40</v>
      </c>
      <c r="CS12" s="990"/>
      <c r="CT12" s="990"/>
      <c r="CU12" s="990"/>
      <c r="CV12" s="991"/>
      <c r="CW12" s="989" t="s">
        <v>489</v>
      </c>
      <c r="CX12" s="990"/>
      <c r="CY12" s="990"/>
      <c r="CZ12" s="990"/>
      <c r="DA12" s="991"/>
      <c r="DB12" s="989" t="s">
        <v>489</v>
      </c>
      <c r="DC12" s="990"/>
      <c r="DD12" s="990"/>
      <c r="DE12" s="990"/>
      <c r="DF12" s="991"/>
      <c r="DG12" s="989" t="s">
        <v>489</v>
      </c>
      <c r="DH12" s="990"/>
      <c r="DI12" s="990"/>
      <c r="DJ12" s="990"/>
      <c r="DK12" s="991"/>
      <c r="DL12" s="989" t="s">
        <v>489</v>
      </c>
      <c r="DM12" s="990"/>
      <c r="DN12" s="990"/>
      <c r="DO12" s="990"/>
      <c r="DP12" s="991"/>
      <c r="DQ12" s="989" t="s">
        <v>489</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2" t="s">
        <v>570</v>
      </c>
      <c r="BT13" s="993"/>
      <c r="BU13" s="993"/>
      <c r="BV13" s="993"/>
      <c r="BW13" s="993"/>
      <c r="BX13" s="993"/>
      <c r="BY13" s="993"/>
      <c r="BZ13" s="993"/>
      <c r="CA13" s="993"/>
      <c r="CB13" s="993"/>
      <c r="CC13" s="993"/>
      <c r="CD13" s="993"/>
      <c r="CE13" s="993"/>
      <c r="CF13" s="993"/>
      <c r="CG13" s="1014"/>
      <c r="CH13" s="989">
        <v>53</v>
      </c>
      <c r="CI13" s="990"/>
      <c r="CJ13" s="990"/>
      <c r="CK13" s="990"/>
      <c r="CL13" s="991"/>
      <c r="CM13" s="989">
        <v>2161</v>
      </c>
      <c r="CN13" s="990"/>
      <c r="CO13" s="990"/>
      <c r="CP13" s="990"/>
      <c r="CQ13" s="991"/>
      <c r="CR13" s="989">
        <v>90</v>
      </c>
      <c r="CS13" s="990"/>
      <c r="CT13" s="990"/>
      <c r="CU13" s="990"/>
      <c r="CV13" s="991"/>
      <c r="CW13" s="989" t="s">
        <v>489</v>
      </c>
      <c r="CX13" s="990"/>
      <c r="CY13" s="990"/>
      <c r="CZ13" s="990"/>
      <c r="DA13" s="991"/>
      <c r="DB13" s="989" t="s">
        <v>489</v>
      </c>
      <c r="DC13" s="990"/>
      <c r="DD13" s="990"/>
      <c r="DE13" s="990"/>
      <c r="DF13" s="991"/>
      <c r="DG13" s="989" t="s">
        <v>489</v>
      </c>
      <c r="DH13" s="990"/>
      <c r="DI13" s="990"/>
      <c r="DJ13" s="990"/>
      <c r="DK13" s="991"/>
      <c r="DL13" s="989" t="s">
        <v>489</v>
      </c>
      <c r="DM13" s="990"/>
      <c r="DN13" s="990"/>
      <c r="DO13" s="990"/>
      <c r="DP13" s="991"/>
      <c r="DQ13" s="989" t="s">
        <v>489</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2" t="s">
        <v>571</v>
      </c>
      <c r="BT14" s="993"/>
      <c r="BU14" s="993"/>
      <c r="BV14" s="993"/>
      <c r="BW14" s="993"/>
      <c r="BX14" s="993"/>
      <c r="BY14" s="993"/>
      <c r="BZ14" s="993"/>
      <c r="CA14" s="993"/>
      <c r="CB14" s="993"/>
      <c r="CC14" s="993"/>
      <c r="CD14" s="993"/>
      <c r="CE14" s="993"/>
      <c r="CF14" s="993"/>
      <c r="CG14" s="1014"/>
      <c r="CH14" s="989">
        <v>-48</v>
      </c>
      <c r="CI14" s="990"/>
      <c r="CJ14" s="990"/>
      <c r="CK14" s="990"/>
      <c r="CL14" s="991"/>
      <c r="CM14" s="989">
        <v>1889</v>
      </c>
      <c r="CN14" s="990"/>
      <c r="CO14" s="990"/>
      <c r="CP14" s="990"/>
      <c r="CQ14" s="991"/>
      <c r="CR14" s="989">
        <v>300</v>
      </c>
      <c r="CS14" s="990"/>
      <c r="CT14" s="990"/>
      <c r="CU14" s="990"/>
      <c r="CV14" s="991"/>
      <c r="CW14" s="989">
        <v>19</v>
      </c>
      <c r="CX14" s="990"/>
      <c r="CY14" s="990"/>
      <c r="CZ14" s="990"/>
      <c r="DA14" s="991"/>
      <c r="DB14" s="989" t="s">
        <v>489</v>
      </c>
      <c r="DC14" s="990"/>
      <c r="DD14" s="990"/>
      <c r="DE14" s="990"/>
      <c r="DF14" s="991"/>
      <c r="DG14" s="989" t="s">
        <v>489</v>
      </c>
      <c r="DH14" s="990"/>
      <c r="DI14" s="990"/>
      <c r="DJ14" s="990"/>
      <c r="DK14" s="991"/>
      <c r="DL14" s="989" t="s">
        <v>489</v>
      </c>
      <c r="DM14" s="990"/>
      <c r="DN14" s="990"/>
      <c r="DO14" s="990"/>
      <c r="DP14" s="991"/>
      <c r="DQ14" s="989" t="s">
        <v>489</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2" t="s">
        <v>572</v>
      </c>
      <c r="BT15" s="993"/>
      <c r="BU15" s="993"/>
      <c r="BV15" s="993"/>
      <c r="BW15" s="993"/>
      <c r="BX15" s="993"/>
      <c r="BY15" s="993"/>
      <c r="BZ15" s="993"/>
      <c r="CA15" s="993"/>
      <c r="CB15" s="993"/>
      <c r="CC15" s="993"/>
      <c r="CD15" s="993"/>
      <c r="CE15" s="993"/>
      <c r="CF15" s="993"/>
      <c r="CG15" s="1014"/>
      <c r="CH15" s="989">
        <v>9</v>
      </c>
      <c r="CI15" s="990"/>
      <c r="CJ15" s="990"/>
      <c r="CK15" s="990"/>
      <c r="CL15" s="991"/>
      <c r="CM15" s="989">
        <v>29</v>
      </c>
      <c r="CN15" s="990"/>
      <c r="CO15" s="990"/>
      <c r="CP15" s="990"/>
      <c r="CQ15" s="991"/>
      <c r="CR15" s="989">
        <v>20</v>
      </c>
      <c r="CS15" s="990"/>
      <c r="CT15" s="990"/>
      <c r="CU15" s="990"/>
      <c r="CV15" s="991"/>
      <c r="CW15" s="989">
        <v>9</v>
      </c>
      <c r="CX15" s="990"/>
      <c r="CY15" s="990"/>
      <c r="CZ15" s="990"/>
      <c r="DA15" s="991"/>
      <c r="DB15" s="989" t="s">
        <v>489</v>
      </c>
      <c r="DC15" s="990"/>
      <c r="DD15" s="990"/>
      <c r="DE15" s="990"/>
      <c r="DF15" s="991"/>
      <c r="DG15" s="989" t="s">
        <v>489</v>
      </c>
      <c r="DH15" s="990"/>
      <c r="DI15" s="990"/>
      <c r="DJ15" s="990"/>
      <c r="DK15" s="991"/>
      <c r="DL15" s="989" t="s">
        <v>489</v>
      </c>
      <c r="DM15" s="990"/>
      <c r="DN15" s="990"/>
      <c r="DO15" s="990"/>
      <c r="DP15" s="991"/>
      <c r="DQ15" s="989" t="s">
        <v>489</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2" t="s">
        <v>573</v>
      </c>
      <c r="BT16" s="993"/>
      <c r="BU16" s="993"/>
      <c r="BV16" s="993"/>
      <c r="BW16" s="993"/>
      <c r="BX16" s="993"/>
      <c r="BY16" s="993"/>
      <c r="BZ16" s="993"/>
      <c r="CA16" s="993"/>
      <c r="CB16" s="993"/>
      <c r="CC16" s="993"/>
      <c r="CD16" s="993"/>
      <c r="CE16" s="993"/>
      <c r="CF16" s="993"/>
      <c r="CG16" s="1014"/>
      <c r="CH16" s="989">
        <v>465</v>
      </c>
      <c r="CI16" s="990"/>
      <c r="CJ16" s="990"/>
      <c r="CK16" s="990"/>
      <c r="CL16" s="991"/>
      <c r="CM16" s="989">
        <v>3891</v>
      </c>
      <c r="CN16" s="990"/>
      <c r="CO16" s="990"/>
      <c r="CP16" s="990"/>
      <c r="CQ16" s="991"/>
      <c r="CR16" s="989">
        <v>460</v>
      </c>
      <c r="CS16" s="990"/>
      <c r="CT16" s="990"/>
      <c r="CU16" s="990"/>
      <c r="CV16" s="991"/>
      <c r="CW16" s="989" t="s">
        <v>489</v>
      </c>
      <c r="CX16" s="990"/>
      <c r="CY16" s="990"/>
      <c r="CZ16" s="990"/>
      <c r="DA16" s="991"/>
      <c r="DB16" s="989" t="s">
        <v>489</v>
      </c>
      <c r="DC16" s="990"/>
      <c r="DD16" s="990"/>
      <c r="DE16" s="990"/>
      <c r="DF16" s="991"/>
      <c r="DG16" s="989" t="s">
        <v>489</v>
      </c>
      <c r="DH16" s="990"/>
      <c r="DI16" s="990"/>
      <c r="DJ16" s="990"/>
      <c r="DK16" s="991"/>
      <c r="DL16" s="989" t="s">
        <v>489</v>
      </c>
      <c r="DM16" s="990"/>
      <c r="DN16" s="990"/>
      <c r="DO16" s="990"/>
      <c r="DP16" s="991"/>
      <c r="DQ16" s="989" t="s">
        <v>489</v>
      </c>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2" t="s">
        <v>574</v>
      </c>
      <c r="BT17" s="993"/>
      <c r="BU17" s="993"/>
      <c r="BV17" s="993"/>
      <c r="BW17" s="993"/>
      <c r="BX17" s="993"/>
      <c r="BY17" s="993"/>
      <c r="BZ17" s="993"/>
      <c r="CA17" s="993"/>
      <c r="CB17" s="993"/>
      <c r="CC17" s="993"/>
      <c r="CD17" s="993"/>
      <c r="CE17" s="993"/>
      <c r="CF17" s="993"/>
      <c r="CG17" s="1014"/>
      <c r="CH17" s="989">
        <v>2</v>
      </c>
      <c r="CI17" s="990"/>
      <c r="CJ17" s="990"/>
      <c r="CK17" s="990"/>
      <c r="CL17" s="991"/>
      <c r="CM17" s="989">
        <v>127</v>
      </c>
      <c r="CN17" s="990"/>
      <c r="CO17" s="990"/>
      <c r="CP17" s="990"/>
      <c r="CQ17" s="991"/>
      <c r="CR17" s="989">
        <v>50</v>
      </c>
      <c r="CS17" s="990"/>
      <c r="CT17" s="990"/>
      <c r="CU17" s="990"/>
      <c r="CV17" s="991"/>
      <c r="CW17" s="989">
        <v>1</v>
      </c>
      <c r="CX17" s="990"/>
      <c r="CY17" s="990"/>
      <c r="CZ17" s="990"/>
      <c r="DA17" s="991"/>
      <c r="DB17" s="989">
        <v>0</v>
      </c>
      <c r="DC17" s="990"/>
      <c r="DD17" s="990"/>
      <c r="DE17" s="990"/>
      <c r="DF17" s="991"/>
      <c r="DG17" s="989" t="s">
        <v>489</v>
      </c>
      <c r="DH17" s="990"/>
      <c r="DI17" s="990"/>
      <c r="DJ17" s="990"/>
      <c r="DK17" s="991"/>
      <c r="DL17" s="989">
        <v>132</v>
      </c>
      <c r="DM17" s="990"/>
      <c r="DN17" s="990"/>
      <c r="DO17" s="990"/>
      <c r="DP17" s="991"/>
      <c r="DQ17" s="989">
        <v>118</v>
      </c>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2" t="s">
        <v>575</v>
      </c>
      <c r="BT18" s="993"/>
      <c r="BU18" s="993"/>
      <c r="BV18" s="993"/>
      <c r="BW18" s="993"/>
      <c r="BX18" s="993"/>
      <c r="BY18" s="993"/>
      <c r="BZ18" s="993"/>
      <c r="CA18" s="993"/>
      <c r="CB18" s="993"/>
      <c r="CC18" s="993"/>
      <c r="CD18" s="993"/>
      <c r="CE18" s="993"/>
      <c r="CF18" s="993"/>
      <c r="CG18" s="1014"/>
      <c r="CH18" s="989">
        <v>-1</v>
      </c>
      <c r="CI18" s="990"/>
      <c r="CJ18" s="990"/>
      <c r="CK18" s="990"/>
      <c r="CL18" s="991"/>
      <c r="CM18" s="989">
        <v>22</v>
      </c>
      <c r="CN18" s="990"/>
      <c r="CO18" s="990"/>
      <c r="CP18" s="990"/>
      <c r="CQ18" s="991"/>
      <c r="CR18" s="989">
        <v>3</v>
      </c>
      <c r="CS18" s="990"/>
      <c r="CT18" s="990"/>
      <c r="CU18" s="990"/>
      <c r="CV18" s="991"/>
      <c r="CW18" s="989">
        <v>0</v>
      </c>
      <c r="CX18" s="990"/>
      <c r="CY18" s="990"/>
      <c r="CZ18" s="990"/>
      <c r="DA18" s="991"/>
      <c r="DB18" s="989">
        <v>16</v>
      </c>
      <c r="DC18" s="990"/>
      <c r="DD18" s="990"/>
      <c r="DE18" s="990"/>
      <c r="DF18" s="991"/>
      <c r="DG18" s="989" t="s">
        <v>489</v>
      </c>
      <c r="DH18" s="990"/>
      <c r="DI18" s="990"/>
      <c r="DJ18" s="990"/>
      <c r="DK18" s="991"/>
      <c r="DL18" s="989">
        <v>7</v>
      </c>
      <c r="DM18" s="990"/>
      <c r="DN18" s="990"/>
      <c r="DO18" s="990"/>
      <c r="DP18" s="991"/>
      <c r="DQ18" s="989">
        <v>1</v>
      </c>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2" t="s">
        <v>576</v>
      </c>
      <c r="BT19" s="993"/>
      <c r="BU19" s="993"/>
      <c r="BV19" s="993"/>
      <c r="BW19" s="993"/>
      <c r="BX19" s="993"/>
      <c r="BY19" s="993"/>
      <c r="BZ19" s="993"/>
      <c r="CA19" s="993"/>
      <c r="CB19" s="993"/>
      <c r="CC19" s="993"/>
      <c r="CD19" s="993"/>
      <c r="CE19" s="993"/>
      <c r="CF19" s="993"/>
      <c r="CG19" s="1014"/>
      <c r="CH19" s="989">
        <v>-266</v>
      </c>
      <c r="CI19" s="990"/>
      <c r="CJ19" s="990"/>
      <c r="CK19" s="990"/>
      <c r="CL19" s="991"/>
      <c r="CM19" s="989">
        <v>557</v>
      </c>
      <c r="CN19" s="990"/>
      <c r="CO19" s="990"/>
      <c r="CP19" s="990"/>
      <c r="CQ19" s="991"/>
      <c r="CR19" s="989">
        <v>43</v>
      </c>
      <c r="CS19" s="990"/>
      <c r="CT19" s="990"/>
      <c r="CU19" s="990"/>
      <c r="CV19" s="991"/>
      <c r="CW19" s="989">
        <v>46</v>
      </c>
      <c r="CX19" s="990"/>
      <c r="CY19" s="990"/>
      <c r="CZ19" s="990"/>
      <c r="DA19" s="991"/>
      <c r="DB19" s="989" t="s">
        <v>489</v>
      </c>
      <c r="DC19" s="990"/>
      <c r="DD19" s="990"/>
      <c r="DE19" s="990"/>
      <c r="DF19" s="991"/>
      <c r="DG19" s="989" t="s">
        <v>489</v>
      </c>
      <c r="DH19" s="990"/>
      <c r="DI19" s="990"/>
      <c r="DJ19" s="990"/>
      <c r="DK19" s="991"/>
      <c r="DL19" s="989" t="s">
        <v>489</v>
      </c>
      <c r="DM19" s="990"/>
      <c r="DN19" s="990"/>
      <c r="DO19" s="990"/>
      <c r="DP19" s="991"/>
      <c r="DQ19" s="989" t="s">
        <v>489</v>
      </c>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6">
        <v>242373</v>
      </c>
      <c r="R23" s="1060"/>
      <c r="S23" s="1060"/>
      <c r="T23" s="1060"/>
      <c r="U23" s="1060"/>
      <c r="V23" s="1060">
        <v>234511</v>
      </c>
      <c r="W23" s="1060"/>
      <c r="X23" s="1060"/>
      <c r="Y23" s="1060"/>
      <c r="Z23" s="1060"/>
      <c r="AA23" s="1060">
        <v>7862</v>
      </c>
      <c r="AB23" s="1060"/>
      <c r="AC23" s="1060"/>
      <c r="AD23" s="1060"/>
      <c r="AE23" s="1067"/>
      <c r="AF23" s="1068">
        <v>6186</v>
      </c>
      <c r="AG23" s="1060"/>
      <c r="AH23" s="1060"/>
      <c r="AI23" s="1060"/>
      <c r="AJ23" s="1069"/>
      <c r="AK23" s="1070"/>
      <c r="AL23" s="1071"/>
      <c r="AM23" s="1071"/>
      <c r="AN23" s="1071"/>
      <c r="AO23" s="1071"/>
      <c r="AP23" s="1060">
        <v>204250</v>
      </c>
      <c r="AQ23" s="1060"/>
      <c r="AR23" s="1060"/>
      <c r="AS23" s="1060"/>
      <c r="AT23" s="1060"/>
      <c r="AU23" s="1061"/>
      <c r="AV23" s="1061"/>
      <c r="AW23" s="1061"/>
      <c r="AX23" s="1061"/>
      <c r="AY23" s="1062"/>
      <c r="AZ23" s="1063" t="s">
        <v>121</v>
      </c>
      <c r="BA23" s="1064"/>
      <c r="BB23" s="1064"/>
      <c r="BC23" s="1064"/>
      <c r="BD23" s="1065"/>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6" t="s">
        <v>389</v>
      </c>
      <c r="C28" s="1047"/>
      <c r="D28" s="1047"/>
      <c r="E28" s="1047"/>
      <c r="F28" s="1047"/>
      <c r="G28" s="1047"/>
      <c r="H28" s="1047"/>
      <c r="I28" s="1047"/>
      <c r="J28" s="1047"/>
      <c r="K28" s="1047"/>
      <c r="L28" s="1047"/>
      <c r="M28" s="1047"/>
      <c r="N28" s="1047"/>
      <c r="O28" s="1047"/>
      <c r="P28" s="1048"/>
      <c r="Q28" s="1049">
        <v>43756</v>
      </c>
      <c r="R28" s="1050"/>
      <c r="S28" s="1050"/>
      <c r="T28" s="1050"/>
      <c r="U28" s="1050"/>
      <c r="V28" s="1050">
        <v>43708</v>
      </c>
      <c r="W28" s="1050"/>
      <c r="X28" s="1050"/>
      <c r="Y28" s="1050"/>
      <c r="Z28" s="1050"/>
      <c r="AA28" s="1050">
        <v>48</v>
      </c>
      <c r="AB28" s="1050"/>
      <c r="AC28" s="1050"/>
      <c r="AD28" s="1050"/>
      <c r="AE28" s="1051"/>
      <c r="AF28" s="1052">
        <v>48</v>
      </c>
      <c r="AG28" s="1050"/>
      <c r="AH28" s="1050"/>
      <c r="AI28" s="1050"/>
      <c r="AJ28" s="1053"/>
      <c r="AK28" s="1042">
        <v>4327</v>
      </c>
      <c r="AL28" s="1043"/>
      <c r="AM28" s="1043"/>
      <c r="AN28" s="1043"/>
      <c r="AO28" s="1043"/>
      <c r="AP28" s="971" t="s">
        <v>550</v>
      </c>
      <c r="AQ28" s="971"/>
      <c r="AR28" s="971"/>
      <c r="AS28" s="971"/>
      <c r="AT28" s="971"/>
      <c r="AU28" s="971" t="s">
        <v>550</v>
      </c>
      <c r="AV28" s="971"/>
      <c r="AW28" s="971"/>
      <c r="AX28" s="971"/>
      <c r="AY28" s="971"/>
      <c r="AZ28" s="971" t="s">
        <v>550</v>
      </c>
      <c r="BA28" s="971"/>
      <c r="BB28" s="971"/>
      <c r="BC28" s="971"/>
      <c r="BD28" s="971"/>
      <c r="BE28" s="1044"/>
      <c r="BF28" s="1044"/>
      <c r="BG28" s="1044"/>
      <c r="BH28" s="1044"/>
      <c r="BI28" s="1045"/>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47071</v>
      </c>
      <c r="R29" s="1039"/>
      <c r="S29" s="1039"/>
      <c r="T29" s="1039"/>
      <c r="U29" s="1039"/>
      <c r="V29" s="1039">
        <v>46459</v>
      </c>
      <c r="W29" s="1039"/>
      <c r="X29" s="1039"/>
      <c r="Y29" s="1039"/>
      <c r="Z29" s="1039"/>
      <c r="AA29" s="1039">
        <v>612</v>
      </c>
      <c r="AB29" s="1039"/>
      <c r="AC29" s="1039"/>
      <c r="AD29" s="1039"/>
      <c r="AE29" s="1040"/>
      <c r="AF29" s="1035">
        <v>612</v>
      </c>
      <c r="AG29" s="1036"/>
      <c r="AH29" s="1036"/>
      <c r="AI29" s="1036"/>
      <c r="AJ29" s="1037"/>
      <c r="AK29" s="980">
        <v>7510</v>
      </c>
      <c r="AL29" s="971"/>
      <c r="AM29" s="971"/>
      <c r="AN29" s="971"/>
      <c r="AO29" s="971"/>
      <c r="AP29" s="971" t="s">
        <v>550</v>
      </c>
      <c r="AQ29" s="971"/>
      <c r="AR29" s="971"/>
      <c r="AS29" s="971"/>
      <c r="AT29" s="971"/>
      <c r="AU29" s="971" t="s">
        <v>550</v>
      </c>
      <c r="AV29" s="971"/>
      <c r="AW29" s="971"/>
      <c r="AX29" s="971"/>
      <c r="AY29" s="971"/>
      <c r="AZ29" s="971" t="s">
        <v>550</v>
      </c>
      <c r="BA29" s="971"/>
      <c r="BB29" s="971"/>
      <c r="BC29" s="971"/>
      <c r="BD29" s="97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7294</v>
      </c>
      <c r="R30" s="1039"/>
      <c r="S30" s="1039"/>
      <c r="T30" s="1039"/>
      <c r="U30" s="1039"/>
      <c r="V30" s="1039">
        <v>7066</v>
      </c>
      <c r="W30" s="1039"/>
      <c r="X30" s="1039"/>
      <c r="Y30" s="1039"/>
      <c r="Z30" s="1039"/>
      <c r="AA30" s="1039">
        <v>229</v>
      </c>
      <c r="AB30" s="1039"/>
      <c r="AC30" s="1039"/>
      <c r="AD30" s="1039"/>
      <c r="AE30" s="1040"/>
      <c r="AF30" s="1035">
        <v>229</v>
      </c>
      <c r="AG30" s="1036"/>
      <c r="AH30" s="1036"/>
      <c r="AI30" s="1036"/>
      <c r="AJ30" s="1037"/>
      <c r="AK30" s="980">
        <v>1465</v>
      </c>
      <c r="AL30" s="971"/>
      <c r="AM30" s="971"/>
      <c r="AN30" s="971"/>
      <c r="AO30" s="971"/>
      <c r="AP30" s="971" t="s">
        <v>550</v>
      </c>
      <c r="AQ30" s="971"/>
      <c r="AR30" s="971"/>
      <c r="AS30" s="971"/>
      <c r="AT30" s="971"/>
      <c r="AU30" s="971" t="s">
        <v>550</v>
      </c>
      <c r="AV30" s="971"/>
      <c r="AW30" s="971"/>
      <c r="AX30" s="971"/>
      <c r="AY30" s="971"/>
      <c r="AZ30" s="971" t="s">
        <v>550</v>
      </c>
      <c r="BA30" s="971"/>
      <c r="BB30" s="971"/>
      <c r="BC30" s="971"/>
      <c r="BD30" s="97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8580</v>
      </c>
      <c r="R31" s="1039"/>
      <c r="S31" s="1039"/>
      <c r="T31" s="1039"/>
      <c r="U31" s="1039"/>
      <c r="V31" s="1039">
        <v>7684</v>
      </c>
      <c r="W31" s="1039"/>
      <c r="X31" s="1039"/>
      <c r="Y31" s="1039"/>
      <c r="Z31" s="1039"/>
      <c r="AA31" s="1039">
        <v>896</v>
      </c>
      <c r="AB31" s="1039"/>
      <c r="AC31" s="1039"/>
      <c r="AD31" s="1039"/>
      <c r="AE31" s="1040"/>
      <c r="AF31" s="1035">
        <v>5005</v>
      </c>
      <c r="AG31" s="1036"/>
      <c r="AH31" s="1036"/>
      <c r="AI31" s="1036"/>
      <c r="AJ31" s="1037"/>
      <c r="AK31" s="980">
        <v>103</v>
      </c>
      <c r="AL31" s="971"/>
      <c r="AM31" s="971"/>
      <c r="AN31" s="971"/>
      <c r="AO31" s="971"/>
      <c r="AP31" s="971">
        <v>17676</v>
      </c>
      <c r="AQ31" s="971"/>
      <c r="AR31" s="971"/>
      <c r="AS31" s="971"/>
      <c r="AT31" s="971"/>
      <c r="AU31" s="971">
        <v>71</v>
      </c>
      <c r="AV31" s="971"/>
      <c r="AW31" s="971"/>
      <c r="AX31" s="971"/>
      <c r="AY31" s="971"/>
      <c r="AZ31" s="971" t="s">
        <v>550</v>
      </c>
      <c r="BA31" s="971"/>
      <c r="BB31" s="971"/>
      <c r="BC31" s="971"/>
      <c r="BD31" s="97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3743</v>
      </c>
      <c r="R32" s="1039"/>
      <c r="S32" s="1039"/>
      <c r="T32" s="1039"/>
      <c r="U32" s="1039"/>
      <c r="V32" s="1039">
        <v>3719</v>
      </c>
      <c r="W32" s="1039"/>
      <c r="X32" s="1039"/>
      <c r="Y32" s="1039"/>
      <c r="Z32" s="1039"/>
      <c r="AA32" s="1039">
        <v>24</v>
      </c>
      <c r="AB32" s="1039"/>
      <c r="AC32" s="1039"/>
      <c r="AD32" s="1039"/>
      <c r="AE32" s="1040"/>
      <c r="AF32" s="1035">
        <v>2038</v>
      </c>
      <c r="AG32" s="1036"/>
      <c r="AH32" s="1036"/>
      <c r="AI32" s="1036"/>
      <c r="AJ32" s="1037"/>
      <c r="AK32" s="980">
        <v>394</v>
      </c>
      <c r="AL32" s="971"/>
      <c r="AM32" s="971"/>
      <c r="AN32" s="971"/>
      <c r="AO32" s="971"/>
      <c r="AP32" s="971">
        <v>6435</v>
      </c>
      <c r="AQ32" s="971"/>
      <c r="AR32" s="971"/>
      <c r="AS32" s="971"/>
      <c r="AT32" s="971"/>
      <c r="AU32" s="971">
        <v>3500</v>
      </c>
      <c r="AV32" s="971"/>
      <c r="AW32" s="971"/>
      <c r="AX32" s="971"/>
      <c r="AY32" s="971"/>
      <c r="AZ32" s="971" t="s">
        <v>550</v>
      </c>
      <c r="BA32" s="971"/>
      <c r="BB32" s="971"/>
      <c r="BC32" s="971"/>
      <c r="BD32" s="97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85206</v>
      </c>
      <c r="R33" s="1039"/>
      <c r="S33" s="1039"/>
      <c r="T33" s="1039"/>
      <c r="U33" s="1039"/>
      <c r="V33" s="1039">
        <v>79280</v>
      </c>
      <c r="W33" s="1039"/>
      <c r="X33" s="1039"/>
      <c r="Y33" s="1039"/>
      <c r="Z33" s="1039"/>
      <c r="AA33" s="1039">
        <v>5926</v>
      </c>
      <c r="AB33" s="1039"/>
      <c r="AC33" s="1039"/>
      <c r="AD33" s="1039"/>
      <c r="AE33" s="1040"/>
      <c r="AF33" s="1035">
        <v>31991</v>
      </c>
      <c r="AG33" s="1036"/>
      <c r="AH33" s="1036"/>
      <c r="AI33" s="1036"/>
      <c r="AJ33" s="1037"/>
      <c r="AK33" s="980">
        <v>3</v>
      </c>
      <c r="AL33" s="971"/>
      <c r="AM33" s="971"/>
      <c r="AN33" s="971"/>
      <c r="AO33" s="971"/>
      <c r="AP33" s="971" t="s">
        <v>550</v>
      </c>
      <c r="AQ33" s="971"/>
      <c r="AR33" s="971"/>
      <c r="AS33" s="971"/>
      <c r="AT33" s="971"/>
      <c r="AU33" s="971" t="s">
        <v>550</v>
      </c>
      <c r="AV33" s="971"/>
      <c r="AW33" s="971"/>
      <c r="AX33" s="971"/>
      <c r="AY33" s="971"/>
      <c r="AZ33" s="971" t="s">
        <v>550</v>
      </c>
      <c r="BA33" s="971"/>
      <c r="BB33" s="971"/>
      <c r="BC33" s="971"/>
      <c r="BD33" s="97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18285</v>
      </c>
      <c r="R34" s="1039"/>
      <c r="S34" s="1039"/>
      <c r="T34" s="1039"/>
      <c r="U34" s="1039"/>
      <c r="V34" s="1039">
        <v>14628</v>
      </c>
      <c r="W34" s="1039"/>
      <c r="X34" s="1039"/>
      <c r="Y34" s="1039"/>
      <c r="Z34" s="1039"/>
      <c r="AA34" s="1039">
        <v>3657</v>
      </c>
      <c r="AB34" s="1039"/>
      <c r="AC34" s="1039"/>
      <c r="AD34" s="1039"/>
      <c r="AE34" s="1040"/>
      <c r="AF34" s="1035">
        <v>2886</v>
      </c>
      <c r="AG34" s="1036"/>
      <c r="AH34" s="1036"/>
      <c r="AI34" s="1036"/>
      <c r="AJ34" s="1037"/>
      <c r="AK34" s="980">
        <v>10213</v>
      </c>
      <c r="AL34" s="971"/>
      <c r="AM34" s="971"/>
      <c r="AN34" s="971"/>
      <c r="AO34" s="971"/>
      <c r="AP34" s="971">
        <v>102653</v>
      </c>
      <c r="AQ34" s="971"/>
      <c r="AR34" s="971"/>
      <c r="AS34" s="971"/>
      <c r="AT34" s="971"/>
      <c r="AU34" s="971">
        <v>46810</v>
      </c>
      <c r="AV34" s="971"/>
      <c r="AW34" s="971"/>
      <c r="AX34" s="971"/>
      <c r="AY34" s="971"/>
      <c r="AZ34" s="971" t="s">
        <v>550</v>
      </c>
      <c r="BA34" s="971"/>
      <c r="BB34" s="971"/>
      <c r="BC34" s="971"/>
      <c r="BD34" s="971"/>
      <c r="BE34" s="972" t="s">
        <v>393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42809</v>
      </c>
      <c r="AG63" s="959"/>
      <c r="AH63" s="959"/>
      <c r="AI63" s="959"/>
      <c r="AJ63" s="1022"/>
      <c r="AK63" s="1023"/>
      <c r="AL63" s="963"/>
      <c r="AM63" s="963"/>
      <c r="AN63" s="963"/>
      <c r="AO63" s="963"/>
      <c r="AP63" s="959">
        <v>126763</v>
      </c>
      <c r="AQ63" s="959"/>
      <c r="AR63" s="959"/>
      <c r="AS63" s="959"/>
      <c r="AT63" s="959"/>
      <c r="AU63" s="959">
        <v>50381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2597</v>
      </c>
      <c r="R68" s="982"/>
      <c r="S68" s="982"/>
      <c r="T68" s="982"/>
      <c r="U68" s="982"/>
      <c r="V68" s="982">
        <v>2487</v>
      </c>
      <c r="W68" s="982"/>
      <c r="X68" s="982"/>
      <c r="Y68" s="982"/>
      <c r="Z68" s="982"/>
      <c r="AA68" s="982">
        <v>110</v>
      </c>
      <c r="AB68" s="982"/>
      <c r="AC68" s="982"/>
      <c r="AD68" s="982"/>
      <c r="AE68" s="982"/>
      <c r="AF68" s="982">
        <v>110</v>
      </c>
      <c r="AG68" s="982"/>
      <c r="AH68" s="982"/>
      <c r="AI68" s="982"/>
      <c r="AJ68" s="982"/>
      <c r="AK68" s="982" t="s">
        <v>550</v>
      </c>
      <c r="AL68" s="982"/>
      <c r="AM68" s="982"/>
      <c r="AN68" s="982"/>
      <c r="AO68" s="982"/>
      <c r="AP68" s="982">
        <v>2189</v>
      </c>
      <c r="AQ68" s="982"/>
      <c r="AR68" s="982"/>
      <c r="AS68" s="982"/>
      <c r="AT68" s="982"/>
      <c r="AU68" s="982">
        <v>1314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728</v>
      </c>
      <c r="R69" s="971"/>
      <c r="S69" s="971"/>
      <c r="T69" s="971"/>
      <c r="U69" s="971"/>
      <c r="V69" s="971">
        <v>713</v>
      </c>
      <c r="W69" s="971"/>
      <c r="X69" s="971"/>
      <c r="Y69" s="971"/>
      <c r="Z69" s="971"/>
      <c r="AA69" s="971">
        <v>16</v>
      </c>
      <c r="AB69" s="971"/>
      <c r="AC69" s="971"/>
      <c r="AD69" s="971"/>
      <c r="AE69" s="971"/>
      <c r="AF69" s="971" t="s">
        <v>550</v>
      </c>
      <c r="AG69" s="971"/>
      <c r="AH69" s="971"/>
      <c r="AI69" s="971"/>
      <c r="AJ69" s="971"/>
      <c r="AK69" s="971" t="s">
        <v>550</v>
      </c>
      <c r="AL69" s="971"/>
      <c r="AM69" s="971"/>
      <c r="AN69" s="971"/>
      <c r="AO69" s="971"/>
      <c r="AP69" s="971">
        <v>3233</v>
      </c>
      <c r="AQ69" s="971"/>
      <c r="AR69" s="971"/>
      <c r="AS69" s="971"/>
      <c r="AT69" s="971"/>
      <c r="AU69" s="971" t="s">
        <v>550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1787</v>
      </c>
      <c r="R70" s="971"/>
      <c r="S70" s="971"/>
      <c r="T70" s="971"/>
      <c r="U70" s="971"/>
      <c r="V70" s="971">
        <v>1227</v>
      </c>
      <c r="W70" s="971"/>
      <c r="X70" s="971"/>
      <c r="Y70" s="971"/>
      <c r="Z70" s="971"/>
      <c r="AA70" s="971">
        <v>559</v>
      </c>
      <c r="AB70" s="971"/>
      <c r="AC70" s="971"/>
      <c r="AD70" s="971"/>
      <c r="AE70" s="971"/>
      <c r="AF70" s="971" t="s">
        <v>550</v>
      </c>
      <c r="AG70" s="971"/>
      <c r="AH70" s="971"/>
      <c r="AI70" s="971"/>
      <c r="AJ70" s="971"/>
      <c r="AK70" s="971" t="s">
        <v>550</v>
      </c>
      <c r="AL70" s="971"/>
      <c r="AM70" s="971"/>
      <c r="AN70" s="971"/>
      <c r="AO70" s="971"/>
      <c r="AP70" s="971">
        <v>3149</v>
      </c>
      <c r="AQ70" s="971"/>
      <c r="AR70" s="971"/>
      <c r="AS70" s="971"/>
      <c r="AT70" s="971"/>
      <c r="AU70" s="971" t="s">
        <v>550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6322</v>
      </c>
      <c r="R71" s="971"/>
      <c r="S71" s="971"/>
      <c r="T71" s="971"/>
      <c r="U71" s="971"/>
      <c r="V71" s="971">
        <v>6688</v>
      </c>
      <c r="W71" s="971"/>
      <c r="X71" s="971"/>
      <c r="Y71" s="971"/>
      <c r="Z71" s="971"/>
      <c r="AA71" s="971">
        <v>-366</v>
      </c>
      <c r="AB71" s="971"/>
      <c r="AC71" s="971"/>
      <c r="AD71" s="971"/>
      <c r="AE71" s="971"/>
      <c r="AF71" s="971">
        <v>3512</v>
      </c>
      <c r="AG71" s="971"/>
      <c r="AH71" s="971"/>
      <c r="AI71" s="971"/>
      <c r="AJ71" s="971"/>
      <c r="AK71" s="971" t="s">
        <v>550</v>
      </c>
      <c r="AL71" s="971"/>
      <c r="AM71" s="971"/>
      <c r="AN71" s="971"/>
      <c r="AO71" s="971"/>
      <c r="AP71" s="971">
        <v>15424</v>
      </c>
      <c r="AQ71" s="971"/>
      <c r="AR71" s="971"/>
      <c r="AS71" s="971"/>
      <c r="AT71" s="971"/>
      <c r="AU71" s="971" t="s">
        <v>550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738</v>
      </c>
      <c r="R72" s="971"/>
      <c r="S72" s="971"/>
      <c r="T72" s="971"/>
      <c r="U72" s="971"/>
      <c r="V72" s="971">
        <v>653</v>
      </c>
      <c r="W72" s="971"/>
      <c r="X72" s="971"/>
      <c r="Y72" s="971"/>
      <c r="Z72" s="971"/>
      <c r="AA72" s="971">
        <v>85</v>
      </c>
      <c r="AB72" s="971"/>
      <c r="AC72" s="971"/>
      <c r="AD72" s="971"/>
      <c r="AE72" s="971"/>
      <c r="AF72" s="971">
        <v>85</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290</v>
      </c>
      <c r="R73" s="971"/>
      <c r="S73" s="971"/>
      <c r="T73" s="971"/>
      <c r="U73" s="971"/>
      <c r="V73" s="971">
        <v>210</v>
      </c>
      <c r="W73" s="971"/>
      <c r="X73" s="971"/>
      <c r="Y73" s="971"/>
      <c r="Z73" s="971"/>
      <c r="AA73" s="971">
        <v>80</v>
      </c>
      <c r="AB73" s="971"/>
      <c r="AC73" s="971"/>
      <c r="AD73" s="971"/>
      <c r="AE73" s="971"/>
      <c r="AF73" s="971">
        <v>77</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557</v>
      </c>
      <c r="C74" s="975"/>
      <c r="D74" s="975"/>
      <c r="E74" s="975"/>
      <c r="F74" s="975"/>
      <c r="G74" s="975"/>
      <c r="H74" s="975"/>
      <c r="I74" s="975"/>
      <c r="J74" s="975"/>
      <c r="K74" s="975"/>
      <c r="L74" s="975"/>
      <c r="M74" s="975"/>
      <c r="N74" s="975"/>
      <c r="O74" s="975"/>
      <c r="P74" s="976"/>
      <c r="Q74" s="977">
        <v>29</v>
      </c>
      <c r="R74" s="971"/>
      <c r="S74" s="971"/>
      <c r="T74" s="971"/>
      <c r="U74" s="971"/>
      <c r="V74" s="971">
        <v>26</v>
      </c>
      <c r="W74" s="971"/>
      <c r="X74" s="971"/>
      <c r="Y74" s="971"/>
      <c r="Z74" s="971"/>
      <c r="AA74" s="971">
        <v>3</v>
      </c>
      <c r="AB74" s="971"/>
      <c r="AC74" s="971"/>
      <c r="AD74" s="971"/>
      <c r="AE74" s="971"/>
      <c r="AF74" s="971">
        <v>3</v>
      </c>
      <c r="AG74" s="971"/>
      <c r="AH74" s="971"/>
      <c r="AI74" s="971"/>
      <c r="AJ74" s="971"/>
      <c r="AK74" s="971">
        <v>3</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558</v>
      </c>
      <c r="C75" s="975"/>
      <c r="D75" s="975"/>
      <c r="E75" s="975"/>
      <c r="F75" s="975"/>
      <c r="G75" s="975"/>
      <c r="H75" s="975"/>
      <c r="I75" s="975"/>
      <c r="J75" s="975"/>
      <c r="K75" s="975"/>
      <c r="L75" s="975"/>
      <c r="M75" s="975"/>
      <c r="N75" s="975"/>
      <c r="O75" s="975"/>
      <c r="P75" s="976"/>
      <c r="Q75" s="978">
        <v>34</v>
      </c>
      <c r="R75" s="979"/>
      <c r="S75" s="979"/>
      <c r="T75" s="979"/>
      <c r="U75" s="980"/>
      <c r="V75" s="981">
        <v>29</v>
      </c>
      <c r="W75" s="979"/>
      <c r="X75" s="979"/>
      <c r="Y75" s="979"/>
      <c r="Z75" s="980"/>
      <c r="AA75" s="981">
        <v>5</v>
      </c>
      <c r="AB75" s="979"/>
      <c r="AC75" s="979"/>
      <c r="AD75" s="979"/>
      <c r="AE75" s="980"/>
      <c r="AF75" s="981">
        <v>5</v>
      </c>
      <c r="AG75" s="979"/>
      <c r="AH75" s="979"/>
      <c r="AI75" s="979"/>
      <c r="AJ75" s="980"/>
      <c r="AK75" s="981" t="s">
        <v>550</v>
      </c>
      <c r="AL75" s="979"/>
      <c r="AM75" s="979"/>
      <c r="AN75" s="979"/>
      <c r="AO75" s="980"/>
      <c r="AP75" s="981" t="s">
        <v>550</v>
      </c>
      <c r="AQ75" s="979"/>
      <c r="AR75" s="979"/>
      <c r="AS75" s="979"/>
      <c r="AT75" s="980"/>
      <c r="AU75" s="971" t="s">
        <v>550</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559</v>
      </c>
      <c r="C76" s="975"/>
      <c r="D76" s="975"/>
      <c r="E76" s="975"/>
      <c r="F76" s="975"/>
      <c r="G76" s="975"/>
      <c r="H76" s="975"/>
      <c r="I76" s="975"/>
      <c r="J76" s="975"/>
      <c r="K76" s="975"/>
      <c r="L76" s="975"/>
      <c r="M76" s="975"/>
      <c r="N76" s="975"/>
      <c r="O76" s="975"/>
      <c r="P76" s="976"/>
      <c r="Q76" s="978">
        <v>30</v>
      </c>
      <c r="R76" s="979"/>
      <c r="S76" s="979"/>
      <c r="T76" s="979"/>
      <c r="U76" s="980"/>
      <c r="V76" s="981">
        <v>17</v>
      </c>
      <c r="W76" s="979"/>
      <c r="X76" s="979"/>
      <c r="Y76" s="979"/>
      <c r="Z76" s="980"/>
      <c r="AA76" s="981">
        <v>13</v>
      </c>
      <c r="AB76" s="979"/>
      <c r="AC76" s="979"/>
      <c r="AD76" s="979"/>
      <c r="AE76" s="980"/>
      <c r="AF76" s="981">
        <v>13</v>
      </c>
      <c r="AG76" s="979"/>
      <c r="AH76" s="979"/>
      <c r="AI76" s="979"/>
      <c r="AJ76" s="980"/>
      <c r="AK76" s="981" t="s">
        <v>550</v>
      </c>
      <c r="AL76" s="979"/>
      <c r="AM76" s="979"/>
      <c r="AN76" s="979"/>
      <c r="AO76" s="980"/>
      <c r="AP76" s="981" t="s">
        <v>550</v>
      </c>
      <c r="AQ76" s="979"/>
      <c r="AR76" s="979"/>
      <c r="AS76" s="979"/>
      <c r="AT76" s="980"/>
      <c r="AU76" s="971" t="s">
        <v>550</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560</v>
      </c>
      <c r="C77" s="975"/>
      <c r="D77" s="975"/>
      <c r="E77" s="975"/>
      <c r="F77" s="975"/>
      <c r="G77" s="975"/>
      <c r="H77" s="975"/>
      <c r="I77" s="975"/>
      <c r="J77" s="975"/>
      <c r="K77" s="975"/>
      <c r="L77" s="975"/>
      <c r="M77" s="975"/>
      <c r="N77" s="975"/>
      <c r="O77" s="975"/>
      <c r="P77" s="976"/>
      <c r="Q77" s="978">
        <v>6292</v>
      </c>
      <c r="R77" s="979"/>
      <c r="S77" s="979"/>
      <c r="T77" s="979"/>
      <c r="U77" s="980"/>
      <c r="V77" s="981">
        <v>5696</v>
      </c>
      <c r="W77" s="979"/>
      <c r="X77" s="979"/>
      <c r="Y77" s="979"/>
      <c r="Z77" s="980"/>
      <c r="AA77" s="981">
        <v>596</v>
      </c>
      <c r="AB77" s="979"/>
      <c r="AC77" s="979"/>
      <c r="AD77" s="979"/>
      <c r="AE77" s="980"/>
      <c r="AF77" s="981">
        <v>596</v>
      </c>
      <c r="AG77" s="979"/>
      <c r="AH77" s="979"/>
      <c r="AI77" s="979"/>
      <c r="AJ77" s="980"/>
      <c r="AK77" s="981">
        <v>478</v>
      </c>
      <c r="AL77" s="979"/>
      <c r="AM77" s="979"/>
      <c r="AN77" s="979"/>
      <c r="AO77" s="980"/>
      <c r="AP77" s="981" t="s">
        <v>550</v>
      </c>
      <c r="AQ77" s="979"/>
      <c r="AR77" s="979"/>
      <c r="AS77" s="979"/>
      <c r="AT77" s="980"/>
      <c r="AU77" s="971" t="s">
        <v>550</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561</v>
      </c>
      <c r="C78" s="975"/>
      <c r="D78" s="975"/>
      <c r="E78" s="975"/>
      <c r="F78" s="975"/>
      <c r="G78" s="975"/>
      <c r="H78" s="975"/>
      <c r="I78" s="975"/>
      <c r="J78" s="975"/>
      <c r="K78" s="975"/>
      <c r="L78" s="975"/>
      <c r="M78" s="975"/>
      <c r="N78" s="975"/>
      <c r="O78" s="975"/>
      <c r="P78" s="976"/>
      <c r="Q78" s="977">
        <v>911</v>
      </c>
      <c r="R78" s="971"/>
      <c r="S78" s="971"/>
      <c r="T78" s="971"/>
      <c r="U78" s="971"/>
      <c r="V78" s="971">
        <v>909</v>
      </c>
      <c r="W78" s="971"/>
      <c r="X78" s="971"/>
      <c r="Y78" s="971"/>
      <c r="Z78" s="971"/>
      <c r="AA78" s="971">
        <v>2</v>
      </c>
      <c r="AB78" s="971"/>
      <c r="AC78" s="971"/>
      <c r="AD78" s="971"/>
      <c r="AE78" s="971"/>
      <c r="AF78" s="971">
        <v>2</v>
      </c>
      <c r="AG78" s="971"/>
      <c r="AH78" s="971"/>
      <c r="AI78" s="971"/>
      <c r="AJ78" s="971"/>
      <c r="AK78" s="971" t="s">
        <v>550</v>
      </c>
      <c r="AL78" s="971"/>
      <c r="AM78" s="971"/>
      <c r="AN78" s="971"/>
      <c r="AO78" s="971"/>
      <c r="AP78" s="971" t="s">
        <v>550</v>
      </c>
      <c r="AQ78" s="971"/>
      <c r="AR78" s="971"/>
      <c r="AS78" s="971"/>
      <c r="AT78" s="971"/>
      <c r="AU78" s="971" t="s">
        <v>550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562</v>
      </c>
      <c r="C79" s="975"/>
      <c r="D79" s="975"/>
      <c r="E79" s="975"/>
      <c r="F79" s="975"/>
      <c r="G79" s="975"/>
      <c r="H79" s="975"/>
      <c r="I79" s="975"/>
      <c r="J79" s="975"/>
      <c r="K79" s="975"/>
      <c r="L79" s="975"/>
      <c r="M79" s="975"/>
      <c r="N79" s="975"/>
      <c r="O79" s="975"/>
      <c r="P79" s="976"/>
      <c r="Q79" s="977">
        <v>303798</v>
      </c>
      <c r="R79" s="971"/>
      <c r="S79" s="971"/>
      <c r="T79" s="971"/>
      <c r="U79" s="971"/>
      <c r="V79" s="971">
        <v>300652</v>
      </c>
      <c r="W79" s="971"/>
      <c r="X79" s="971"/>
      <c r="Y79" s="971"/>
      <c r="Z79" s="971"/>
      <c r="AA79" s="971">
        <v>3146</v>
      </c>
      <c r="AB79" s="971"/>
      <c r="AC79" s="971"/>
      <c r="AD79" s="971"/>
      <c r="AE79" s="971"/>
      <c r="AF79" s="971">
        <v>3146</v>
      </c>
      <c r="AG79" s="971"/>
      <c r="AH79" s="971"/>
      <c r="AI79" s="971"/>
      <c r="AJ79" s="971"/>
      <c r="AK79" s="971">
        <v>5678</v>
      </c>
      <c r="AL79" s="971"/>
      <c r="AM79" s="971"/>
      <c r="AN79" s="971"/>
      <c r="AO79" s="971"/>
      <c r="AP79" s="971" t="s">
        <v>550</v>
      </c>
      <c r="AQ79" s="971"/>
      <c r="AR79" s="971"/>
      <c r="AS79" s="971"/>
      <c r="AT79" s="971"/>
      <c r="AU79" s="971" t="s">
        <v>550</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7549</v>
      </c>
      <c r="AG88" s="959"/>
      <c r="AH88" s="959"/>
      <c r="AI88" s="959"/>
      <c r="AJ88" s="959"/>
      <c r="AK88" s="963"/>
      <c r="AL88" s="963"/>
      <c r="AM88" s="963"/>
      <c r="AN88" s="963"/>
      <c r="AO88" s="963"/>
      <c r="AP88" s="959">
        <v>23995</v>
      </c>
      <c r="AQ88" s="959"/>
      <c r="AR88" s="959"/>
      <c r="AS88" s="959"/>
      <c r="AT88" s="959"/>
      <c r="AU88" s="959">
        <v>1314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16825894</v>
      </c>
      <c r="AB110" s="889"/>
      <c r="AC110" s="889"/>
      <c r="AD110" s="889"/>
      <c r="AE110" s="890"/>
      <c r="AF110" s="891">
        <v>17631535</v>
      </c>
      <c r="AG110" s="889"/>
      <c r="AH110" s="889"/>
      <c r="AI110" s="889"/>
      <c r="AJ110" s="890"/>
      <c r="AK110" s="891">
        <v>18583751</v>
      </c>
      <c r="AL110" s="889"/>
      <c r="AM110" s="889"/>
      <c r="AN110" s="889"/>
      <c r="AO110" s="890"/>
      <c r="AP110" s="892">
        <v>19.2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197095713</v>
      </c>
      <c r="BR110" s="842"/>
      <c r="BS110" s="842"/>
      <c r="BT110" s="842"/>
      <c r="BU110" s="842"/>
      <c r="BV110" s="842">
        <v>195267601</v>
      </c>
      <c r="BW110" s="842"/>
      <c r="BX110" s="842"/>
      <c r="BY110" s="842"/>
      <c r="BZ110" s="842"/>
      <c r="CA110" s="842">
        <v>204249928</v>
      </c>
      <c r="CB110" s="842"/>
      <c r="CC110" s="842"/>
      <c r="CD110" s="842"/>
      <c r="CE110" s="842"/>
      <c r="CF110" s="866">
        <v>211.5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2540220</v>
      </c>
      <c r="DH110" s="842"/>
      <c r="DI110" s="842"/>
      <c r="DJ110" s="842"/>
      <c r="DK110" s="842"/>
      <c r="DL110" s="842">
        <v>5915749</v>
      </c>
      <c r="DM110" s="842"/>
      <c r="DN110" s="842"/>
      <c r="DO110" s="842"/>
      <c r="DP110" s="842"/>
      <c r="DQ110" s="842">
        <v>2116884</v>
      </c>
      <c r="DR110" s="842"/>
      <c r="DS110" s="842"/>
      <c r="DT110" s="842"/>
      <c r="DU110" s="842"/>
      <c r="DV110" s="843">
        <v>2.2000000000000002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v>27074</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5020852</v>
      </c>
      <c r="BR111" s="817"/>
      <c r="BS111" s="817"/>
      <c r="BT111" s="817"/>
      <c r="BU111" s="817"/>
      <c r="BV111" s="817">
        <v>8317105</v>
      </c>
      <c r="BW111" s="817"/>
      <c r="BX111" s="817"/>
      <c r="BY111" s="817"/>
      <c r="BZ111" s="817"/>
      <c r="CA111" s="817">
        <v>4386508</v>
      </c>
      <c r="CB111" s="817"/>
      <c r="CC111" s="817"/>
      <c r="CD111" s="817"/>
      <c r="CE111" s="817"/>
      <c r="CF111" s="875">
        <v>4.5</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606667</v>
      </c>
      <c r="AB112" s="780"/>
      <c r="AC112" s="780"/>
      <c r="AD112" s="780"/>
      <c r="AE112" s="781"/>
      <c r="AF112" s="782">
        <v>196667</v>
      </c>
      <c r="AG112" s="780"/>
      <c r="AH112" s="780"/>
      <c r="AI112" s="780"/>
      <c r="AJ112" s="781"/>
      <c r="AK112" s="782">
        <v>203333</v>
      </c>
      <c r="AL112" s="780"/>
      <c r="AM112" s="780"/>
      <c r="AN112" s="780"/>
      <c r="AO112" s="781"/>
      <c r="AP112" s="824">
        <v>0.2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59400968</v>
      </c>
      <c r="BR112" s="817"/>
      <c r="BS112" s="817"/>
      <c r="BT112" s="817"/>
      <c r="BU112" s="817"/>
      <c r="BV112" s="817">
        <v>54269083</v>
      </c>
      <c r="BW112" s="817"/>
      <c r="BX112" s="817"/>
      <c r="BY112" s="817"/>
      <c r="BZ112" s="817"/>
      <c r="CA112" s="817">
        <v>50380761</v>
      </c>
      <c r="CB112" s="817"/>
      <c r="CC112" s="817"/>
      <c r="CD112" s="817"/>
      <c r="CE112" s="817"/>
      <c r="CF112" s="875">
        <v>52.2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6683628</v>
      </c>
      <c r="AB113" s="919"/>
      <c r="AC113" s="919"/>
      <c r="AD113" s="919"/>
      <c r="AE113" s="920"/>
      <c r="AF113" s="921">
        <v>6362791</v>
      </c>
      <c r="AG113" s="919"/>
      <c r="AH113" s="919"/>
      <c r="AI113" s="919"/>
      <c r="AJ113" s="920"/>
      <c r="AK113" s="921">
        <v>6105436</v>
      </c>
      <c r="AL113" s="919"/>
      <c r="AM113" s="919"/>
      <c r="AN113" s="919"/>
      <c r="AO113" s="920"/>
      <c r="AP113" s="922">
        <v>6.3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45857</v>
      </c>
      <c r="BR113" s="817"/>
      <c r="BS113" s="817"/>
      <c r="BT113" s="817"/>
      <c r="BU113" s="817"/>
      <c r="BV113" s="817">
        <v>527353</v>
      </c>
      <c r="BW113" s="817"/>
      <c r="BX113" s="817"/>
      <c r="BY113" s="817"/>
      <c r="BZ113" s="817"/>
      <c r="CA113" s="817">
        <v>1313580</v>
      </c>
      <c r="CB113" s="817"/>
      <c r="CC113" s="817"/>
      <c r="CD113" s="817"/>
      <c r="CE113" s="817"/>
      <c r="CF113" s="875">
        <v>1.4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29778</v>
      </c>
      <c r="AB114" s="780"/>
      <c r="AC114" s="780"/>
      <c r="AD114" s="780"/>
      <c r="AE114" s="781"/>
      <c r="AF114" s="782">
        <v>13539</v>
      </c>
      <c r="AG114" s="780"/>
      <c r="AH114" s="780"/>
      <c r="AI114" s="780"/>
      <c r="AJ114" s="781"/>
      <c r="AK114" s="782">
        <v>1870</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20906755</v>
      </c>
      <c r="BR114" s="817"/>
      <c r="BS114" s="817"/>
      <c r="BT114" s="817"/>
      <c r="BU114" s="817"/>
      <c r="BV114" s="817">
        <v>21296518</v>
      </c>
      <c r="BW114" s="817"/>
      <c r="BX114" s="817"/>
      <c r="BY114" s="817"/>
      <c r="BZ114" s="817"/>
      <c r="CA114" s="817">
        <v>22330496</v>
      </c>
      <c r="CB114" s="817"/>
      <c r="CC114" s="817"/>
      <c r="CD114" s="817"/>
      <c r="CE114" s="817"/>
      <c r="CF114" s="875">
        <v>23.1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102174</v>
      </c>
      <c r="AB115" s="919"/>
      <c r="AC115" s="919"/>
      <c r="AD115" s="919"/>
      <c r="AE115" s="920"/>
      <c r="AF115" s="921">
        <v>273243</v>
      </c>
      <c r="AG115" s="919"/>
      <c r="AH115" s="919"/>
      <c r="AI115" s="919"/>
      <c r="AJ115" s="920"/>
      <c r="AK115" s="921">
        <v>272481</v>
      </c>
      <c r="AL115" s="919"/>
      <c r="AM115" s="919"/>
      <c r="AN115" s="919"/>
      <c r="AO115" s="920"/>
      <c r="AP115" s="922">
        <v>0.3</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137280</v>
      </c>
      <c r="BR115" s="817"/>
      <c r="BS115" s="817"/>
      <c r="BT115" s="817"/>
      <c r="BU115" s="817"/>
      <c r="BV115" s="817">
        <v>122018</v>
      </c>
      <c r="BW115" s="817"/>
      <c r="BX115" s="817"/>
      <c r="BY115" s="817"/>
      <c r="BZ115" s="817"/>
      <c r="CA115" s="817">
        <v>128352</v>
      </c>
      <c r="CB115" s="817"/>
      <c r="CC115" s="817"/>
      <c r="CD115" s="817"/>
      <c r="CE115" s="817"/>
      <c r="CF115" s="875">
        <v>0.1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1820476</v>
      </c>
      <c r="DH115" s="780"/>
      <c r="DI115" s="780"/>
      <c r="DJ115" s="780"/>
      <c r="DK115" s="781"/>
      <c r="DL115" s="782">
        <v>1741567</v>
      </c>
      <c r="DM115" s="780"/>
      <c r="DN115" s="780"/>
      <c r="DO115" s="780"/>
      <c r="DP115" s="781"/>
      <c r="DQ115" s="782">
        <v>1609216</v>
      </c>
      <c r="DR115" s="780"/>
      <c r="DS115" s="780"/>
      <c r="DT115" s="780"/>
      <c r="DU115" s="781"/>
      <c r="DV115" s="824">
        <v>1.7</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27</v>
      </c>
      <c r="AB116" s="780"/>
      <c r="AC116" s="780"/>
      <c r="AD116" s="780"/>
      <c r="AE116" s="781"/>
      <c r="AF116" s="782">
        <v>24</v>
      </c>
      <c r="AG116" s="780"/>
      <c r="AH116" s="780"/>
      <c r="AI116" s="780"/>
      <c r="AJ116" s="781"/>
      <c r="AK116" s="782">
        <v>24</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24275242</v>
      </c>
      <c r="AB117" s="903"/>
      <c r="AC117" s="903"/>
      <c r="AD117" s="903"/>
      <c r="AE117" s="904"/>
      <c r="AF117" s="905">
        <v>24477799</v>
      </c>
      <c r="AG117" s="903"/>
      <c r="AH117" s="903"/>
      <c r="AI117" s="903"/>
      <c r="AJ117" s="904"/>
      <c r="AK117" s="905">
        <v>25166895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v>112486</v>
      </c>
      <c r="AG119" s="889"/>
      <c r="AH119" s="889"/>
      <c r="AI119" s="889"/>
      <c r="AJ119" s="890"/>
      <c r="AK119" s="891">
        <v>112566</v>
      </c>
      <c r="AL119" s="889"/>
      <c r="AM119" s="889"/>
      <c r="AN119" s="889"/>
      <c r="AO119" s="890"/>
      <c r="AP119" s="892">
        <v>0.1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282607425</v>
      </c>
      <c r="BR119" s="845"/>
      <c r="BS119" s="845"/>
      <c r="BT119" s="845"/>
      <c r="BU119" s="845"/>
      <c r="BV119" s="845">
        <v>279799678</v>
      </c>
      <c r="BW119" s="845"/>
      <c r="BX119" s="845"/>
      <c r="BY119" s="845"/>
      <c r="BZ119" s="845"/>
      <c r="CA119" s="845">
        <v>282789625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660156</v>
      </c>
      <c r="DH119" s="764"/>
      <c r="DI119" s="764"/>
      <c r="DJ119" s="764"/>
      <c r="DK119" s="765"/>
      <c r="DL119" s="766">
        <v>659789</v>
      </c>
      <c r="DM119" s="764"/>
      <c r="DN119" s="764"/>
      <c r="DO119" s="764"/>
      <c r="DP119" s="765"/>
      <c r="DQ119" s="766">
        <v>660408</v>
      </c>
      <c r="DR119" s="764"/>
      <c r="DS119" s="764"/>
      <c r="DT119" s="764"/>
      <c r="DU119" s="765"/>
      <c r="DV119" s="848">
        <v>0.7</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47350599</v>
      </c>
      <c r="BR120" s="842"/>
      <c r="BS120" s="842"/>
      <c r="BT120" s="842"/>
      <c r="BU120" s="842"/>
      <c r="BV120" s="842">
        <v>55966692</v>
      </c>
      <c r="BW120" s="842"/>
      <c r="BX120" s="842"/>
      <c r="BY120" s="842"/>
      <c r="BZ120" s="842"/>
      <c r="CA120" s="842">
        <v>59055373</v>
      </c>
      <c r="CB120" s="842"/>
      <c r="CC120" s="842"/>
      <c r="CD120" s="842"/>
      <c r="CE120" s="842"/>
      <c r="CF120" s="866">
        <v>61.1</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56099564</v>
      </c>
      <c r="DH120" s="842"/>
      <c r="DI120" s="842"/>
      <c r="DJ120" s="842"/>
      <c r="DK120" s="842"/>
      <c r="DL120" s="842">
        <v>51045071</v>
      </c>
      <c r="DM120" s="842"/>
      <c r="DN120" s="842"/>
      <c r="DO120" s="842"/>
      <c r="DP120" s="842"/>
      <c r="DQ120" s="842">
        <v>46809689</v>
      </c>
      <c r="DR120" s="842"/>
      <c r="DS120" s="842"/>
      <c r="DT120" s="842"/>
      <c r="DU120" s="842"/>
      <c r="DV120" s="843">
        <v>48.5</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35000630</v>
      </c>
      <c r="BR121" s="817"/>
      <c r="BS121" s="817"/>
      <c r="BT121" s="817"/>
      <c r="BU121" s="817"/>
      <c r="BV121" s="817">
        <v>34048810</v>
      </c>
      <c r="BW121" s="817"/>
      <c r="BX121" s="817"/>
      <c r="BY121" s="817"/>
      <c r="BZ121" s="817"/>
      <c r="CA121" s="817">
        <v>32454491</v>
      </c>
      <c r="CB121" s="817"/>
      <c r="CC121" s="817"/>
      <c r="CD121" s="817"/>
      <c r="CE121" s="817"/>
      <c r="CF121" s="875">
        <v>33.6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3234846</v>
      </c>
      <c r="DH121" s="817"/>
      <c r="DI121" s="817"/>
      <c r="DJ121" s="817"/>
      <c r="DK121" s="817"/>
      <c r="DL121" s="817">
        <v>3155616</v>
      </c>
      <c r="DM121" s="817"/>
      <c r="DN121" s="817"/>
      <c r="DO121" s="817"/>
      <c r="DP121" s="817"/>
      <c r="DQ121" s="817">
        <v>3500370</v>
      </c>
      <c r="DR121" s="817"/>
      <c r="DS121" s="817"/>
      <c r="DT121" s="817"/>
      <c r="DU121" s="817"/>
      <c r="DV121" s="794">
        <v>3.6</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196993913</v>
      </c>
      <c r="BR122" s="845"/>
      <c r="BS122" s="845"/>
      <c r="BT122" s="845"/>
      <c r="BU122" s="845"/>
      <c r="BV122" s="845">
        <v>197181277</v>
      </c>
      <c r="BW122" s="845"/>
      <c r="BX122" s="845"/>
      <c r="BY122" s="845"/>
      <c r="BZ122" s="845"/>
      <c r="CA122" s="845">
        <v>193709924</v>
      </c>
      <c r="CB122" s="845"/>
      <c r="CC122" s="845"/>
      <c r="CD122" s="845"/>
      <c r="CE122" s="845"/>
      <c r="CF122" s="846">
        <v>200.5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66558</v>
      </c>
      <c r="DH122" s="817"/>
      <c r="DI122" s="817"/>
      <c r="DJ122" s="817"/>
      <c r="DK122" s="817"/>
      <c r="DL122" s="817">
        <v>68396</v>
      </c>
      <c r="DM122" s="817"/>
      <c r="DN122" s="817"/>
      <c r="DO122" s="817"/>
      <c r="DP122" s="817"/>
      <c r="DQ122" s="817">
        <v>70702</v>
      </c>
      <c r="DR122" s="817"/>
      <c r="DS122" s="817"/>
      <c r="DT122" s="817"/>
      <c r="DU122" s="817"/>
      <c r="DV122" s="794">
        <v>0.1</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279345142</v>
      </c>
      <c r="BR123" s="833"/>
      <c r="BS123" s="833"/>
      <c r="BT123" s="833"/>
      <c r="BU123" s="833"/>
      <c r="BV123" s="833">
        <v>287196779</v>
      </c>
      <c r="BW123" s="833"/>
      <c r="BX123" s="833"/>
      <c r="BY123" s="833"/>
      <c r="BZ123" s="833"/>
      <c r="CA123" s="833">
        <v>285219788</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3.3</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67635</v>
      </c>
      <c r="AB126" s="780"/>
      <c r="AC126" s="780"/>
      <c r="AD126" s="780"/>
      <c r="AE126" s="781"/>
      <c r="AF126" s="782">
        <v>91719</v>
      </c>
      <c r="AG126" s="780"/>
      <c r="AH126" s="780"/>
      <c r="AI126" s="780"/>
      <c r="AJ126" s="781"/>
      <c r="AK126" s="782">
        <v>91719</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34539</v>
      </c>
      <c r="AB127" s="780"/>
      <c r="AC127" s="780"/>
      <c r="AD127" s="780"/>
      <c r="AE127" s="781"/>
      <c r="AF127" s="782">
        <v>69038</v>
      </c>
      <c r="AG127" s="780"/>
      <c r="AH127" s="780"/>
      <c r="AI127" s="780"/>
      <c r="AJ127" s="781"/>
      <c r="AK127" s="782">
        <v>68196</v>
      </c>
      <c r="AL127" s="780"/>
      <c r="AM127" s="780"/>
      <c r="AN127" s="780"/>
      <c r="AO127" s="781"/>
      <c r="AP127" s="824">
        <v>0.1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3967129</v>
      </c>
      <c r="AB128" s="801"/>
      <c r="AC128" s="801"/>
      <c r="AD128" s="801"/>
      <c r="AE128" s="802"/>
      <c r="AF128" s="803">
        <v>3833971</v>
      </c>
      <c r="AG128" s="801"/>
      <c r="AH128" s="801"/>
      <c r="AI128" s="801"/>
      <c r="AJ128" s="802"/>
      <c r="AK128" s="803">
        <v>3754234</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137280</v>
      </c>
      <c r="DH128" s="791"/>
      <c r="DI128" s="791"/>
      <c r="DJ128" s="791"/>
      <c r="DK128" s="791"/>
      <c r="DL128" s="791">
        <v>122018</v>
      </c>
      <c r="DM128" s="791"/>
      <c r="DN128" s="791"/>
      <c r="DO128" s="791"/>
      <c r="DP128" s="791"/>
      <c r="DQ128" s="791">
        <v>128352</v>
      </c>
      <c r="DR128" s="791"/>
      <c r="DS128" s="791"/>
      <c r="DT128" s="791"/>
      <c r="DU128" s="791"/>
      <c r="DV128" s="792">
        <v>0.1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116122915</v>
      </c>
      <c r="AB129" s="780"/>
      <c r="AC129" s="780"/>
      <c r="AD129" s="780"/>
      <c r="AE129" s="781"/>
      <c r="AF129" s="782">
        <v>112923732</v>
      </c>
      <c r="AG129" s="780"/>
      <c r="AH129" s="780"/>
      <c r="AI129" s="780"/>
      <c r="AJ129" s="781"/>
      <c r="AK129" s="782">
        <v>114620816</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17742468</v>
      </c>
      <c r="AB130" s="780"/>
      <c r="AC130" s="780"/>
      <c r="AD130" s="780"/>
      <c r="AE130" s="781"/>
      <c r="AF130" s="782">
        <v>17868108</v>
      </c>
      <c r="AG130" s="780"/>
      <c r="AH130" s="780"/>
      <c r="AI130" s="780"/>
      <c r="AJ130" s="781"/>
      <c r="AK130" s="782">
        <v>18030483</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98380447</v>
      </c>
      <c r="AB131" s="764"/>
      <c r="AC131" s="764"/>
      <c r="AD131" s="764"/>
      <c r="AE131" s="765"/>
      <c r="AF131" s="766">
        <v>95055624</v>
      </c>
      <c r="AG131" s="764"/>
      <c r="AH131" s="764"/>
      <c r="AI131" s="764"/>
      <c r="AJ131" s="765"/>
      <c r="AK131" s="766">
        <v>96590333</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2.6078810149999998</v>
      </c>
      <c r="AB132" s="745"/>
      <c r="AC132" s="745"/>
      <c r="AD132" s="745"/>
      <c r="AE132" s="746"/>
      <c r="AF132" s="747">
        <v>2.920100761</v>
      </c>
      <c r="AG132" s="745"/>
      <c r="AH132" s="745"/>
      <c r="AI132" s="745"/>
      <c r="AJ132" s="746"/>
      <c r="AK132" s="747">
        <v>3.5015698720000001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2.9</v>
      </c>
      <c r="AB133" s="724"/>
      <c r="AC133" s="724"/>
      <c r="AD133" s="724"/>
      <c r="AE133" s="725"/>
      <c r="AF133" s="723">
        <v>2.5</v>
      </c>
      <c r="AG133" s="724"/>
      <c r="AH133" s="724"/>
      <c r="AI133" s="724"/>
      <c r="AJ133" s="725"/>
      <c r="AK133" s="723">
        <v>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PuEsXYDjrQougsqDx7OFe+VhNqCkvEpBFopO/u/lzihrvM+hYPLIPaDIdIeHAot3AfvKJ26liepp5UOzdoLNw==" saltValue="zcOwbK3lnhpiMBQUNybq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0vaF6wR+jcEeZkDcu4RFqoRAqPJqJEAhjltOoAXC/csWXdw+ep3IlPQHcr9gWImMGz+NnxjJsooMz/Lw226Nw==" saltValue="GlWipLTkNhHp++0LfN6H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BHhTw9W0aJ6TalINu7itGbZ+noe9J74aHdhCldbFywlQgv/cwzXeLZaEeUJUaDbPZPE0CE23fVfqg6pyVpXnA==" saltValue="RIcqAKgvL9Zf4FG0tikS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485</v>
      </c>
      <c r="AL9" s="1130"/>
      <c r="AM9" s="1130"/>
      <c r="AN9" s="1131"/>
      <c r="AO9" s="281">
        <v>28672624</v>
      </c>
      <c r="AP9" s="281">
        <v>60247</v>
      </c>
      <c r="AQ9" s="282">
        <v>62936</v>
      </c>
      <c r="AR9" s="283">
        <v>-4.3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486</v>
      </c>
      <c r="AL10" s="1130"/>
      <c r="AM10" s="1130"/>
      <c r="AN10" s="1131"/>
      <c r="AO10" s="284">
        <v>73599</v>
      </c>
      <c r="AP10" s="284">
        <v>155</v>
      </c>
      <c r="AQ10" s="285">
        <v>1734</v>
      </c>
      <c r="AR10" s="286">
        <v>-91.1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487</v>
      </c>
      <c r="AL11" s="1130"/>
      <c r="AM11" s="1130"/>
      <c r="AN11" s="1131"/>
      <c r="AO11" s="284">
        <v>258694</v>
      </c>
      <c r="AP11" s="284">
        <v>544</v>
      </c>
      <c r="AQ11" s="285">
        <v>694</v>
      </c>
      <c r="AR11" s="286">
        <v>-21.6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488</v>
      </c>
      <c r="AL12" s="1130"/>
      <c r="AM12" s="1130"/>
      <c r="AN12" s="1131"/>
      <c r="AO12" s="284" t="s">
        <v>489</v>
      </c>
      <c r="AP12" s="284" t="s">
        <v>489</v>
      </c>
      <c r="AQ12" s="285">
        <v>24</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490</v>
      </c>
      <c r="AL13" s="1130"/>
      <c r="AM13" s="1130"/>
      <c r="AN13" s="1131"/>
      <c r="AO13" s="284">
        <v>689802</v>
      </c>
      <c r="AP13" s="284">
        <v>1449</v>
      </c>
      <c r="AQ13" s="285">
        <v>1996</v>
      </c>
      <c r="AR13" s="286">
        <v>-27.4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491</v>
      </c>
      <c r="AL14" s="1130"/>
      <c r="AM14" s="1130"/>
      <c r="AN14" s="1131"/>
      <c r="AO14" s="284">
        <v>869884</v>
      </c>
      <c r="AP14" s="284">
        <v>1828</v>
      </c>
      <c r="AQ14" s="285">
        <v>1351</v>
      </c>
      <c r="AR14" s="286">
        <v>35.299999999999997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492</v>
      </c>
      <c r="AL15" s="1133"/>
      <c r="AM15" s="1133"/>
      <c r="AN15" s="1134"/>
      <c r="AO15" s="284">
        <v>-790671</v>
      </c>
      <c r="AP15" s="284">
        <v>-1661</v>
      </c>
      <c r="AQ15" s="285">
        <v>-1933</v>
      </c>
      <c r="AR15" s="286">
        <v>-14.1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177</v>
      </c>
      <c r="AL16" s="1133"/>
      <c r="AM16" s="1133"/>
      <c r="AN16" s="1134"/>
      <c r="AO16" s="284">
        <v>29773932</v>
      </c>
      <c r="AP16" s="284">
        <v>62562</v>
      </c>
      <c r="AQ16" s="285">
        <v>66802</v>
      </c>
      <c r="AR16" s="286">
        <v>-6.3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497</v>
      </c>
      <c r="AL21" s="1136"/>
      <c r="AM21" s="1136"/>
      <c r="AN21" s="1137"/>
      <c r="AO21" s="297">
        <v>6.29</v>
      </c>
      <c r="AP21" s="298">
        <v>6.52</v>
      </c>
      <c r="AQ21" s="299">
        <v>-0.23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498</v>
      </c>
      <c r="AL22" s="1136"/>
      <c r="AM22" s="1136"/>
      <c r="AN22" s="1137"/>
      <c r="AO22" s="302">
        <v>100.5</v>
      </c>
      <c r="AP22" s="303">
        <v>99.2</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8" t="s">
        <v>499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502</v>
      </c>
      <c r="AL32" s="1120"/>
      <c r="AM32" s="1120"/>
      <c r="AN32" s="1121"/>
      <c r="AO32" s="312">
        <v>18583751</v>
      </c>
      <c r="AP32" s="312">
        <v>39049</v>
      </c>
      <c r="AQ32" s="313">
        <v>37417</v>
      </c>
      <c r="AR32" s="314">
        <v>4.4000000000000004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503</v>
      </c>
      <c r="AL33" s="1120"/>
      <c r="AM33" s="1120"/>
      <c r="AN33" s="112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504</v>
      </c>
      <c r="AL34" s="1120"/>
      <c r="AM34" s="1120"/>
      <c r="AN34" s="1121"/>
      <c r="AO34" s="312">
        <v>203333</v>
      </c>
      <c r="AP34" s="312">
        <v>427</v>
      </c>
      <c r="AQ34" s="313">
        <v>46</v>
      </c>
      <c r="AR34" s="314">
        <v>828.3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505</v>
      </c>
      <c r="AL35" s="1120"/>
      <c r="AM35" s="1120"/>
      <c r="AN35" s="1121"/>
      <c r="AO35" s="312">
        <v>6105436</v>
      </c>
      <c r="AP35" s="312">
        <v>12829</v>
      </c>
      <c r="AQ35" s="313">
        <v>8245</v>
      </c>
      <c r="AR35" s="314">
        <v>55.6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506</v>
      </c>
      <c r="AL36" s="1120"/>
      <c r="AM36" s="1120"/>
      <c r="AN36" s="1121"/>
      <c r="AO36" s="312">
        <v>1870</v>
      </c>
      <c r="AP36" s="312">
        <v>4</v>
      </c>
      <c r="AQ36" s="313">
        <v>440</v>
      </c>
      <c r="AR36" s="314">
        <v>-99.1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507</v>
      </c>
      <c r="AL37" s="1120"/>
      <c r="AM37" s="1120"/>
      <c r="AN37" s="1121"/>
      <c r="AO37" s="312">
        <v>272481</v>
      </c>
      <c r="AP37" s="312">
        <v>573</v>
      </c>
      <c r="AQ37" s="313">
        <v>558</v>
      </c>
      <c r="AR37" s="314">
        <v>2.7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508</v>
      </c>
      <c r="AL38" s="1123"/>
      <c r="AM38" s="1123"/>
      <c r="AN38" s="1124"/>
      <c r="AO38" s="315">
        <v>24</v>
      </c>
      <c r="AP38" s="315">
        <v>0</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509</v>
      </c>
      <c r="AL39" s="1123"/>
      <c r="AM39" s="1123"/>
      <c r="AN39" s="1124"/>
      <c r="AO39" s="312">
        <v>-3754234</v>
      </c>
      <c r="AP39" s="312">
        <v>-7888</v>
      </c>
      <c r="AQ39" s="313">
        <v>-7933</v>
      </c>
      <c r="AR39" s="314">
        <v>-0.6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510</v>
      </c>
      <c r="AL40" s="1120"/>
      <c r="AM40" s="1120"/>
      <c r="AN40" s="1121"/>
      <c r="AO40" s="312">
        <v>-18030483</v>
      </c>
      <c r="AP40" s="312">
        <v>-37886</v>
      </c>
      <c r="AQ40" s="313">
        <v>-28055</v>
      </c>
      <c r="AR40" s="314">
        <v>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287</v>
      </c>
      <c r="AL41" s="1126"/>
      <c r="AM41" s="1126"/>
      <c r="AN41" s="1127"/>
      <c r="AO41" s="312">
        <v>3382178</v>
      </c>
      <c r="AP41" s="312">
        <v>7107</v>
      </c>
      <c r="AQ41" s="313">
        <v>10719</v>
      </c>
      <c r="AR41" s="314">
        <v>-33.700000000000003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480</v>
      </c>
      <c r="AN49" s="1114" t="s">
        <v>513</v>
      </c>
      <c r="AO49" s="1115"/>
      <c r="AP49" s="1115"/>
      <c r="AQ49" s="1115"/>
      <c r="AR49" s="111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22088204</v>
      </c>
      <c r="AN51" s="334">
        <v>45802</v>
      </c>
      <c r="AO51" s="335">
        <v>-10.8</v>
      </c>
      <c r="AP51" s="336">
        <v>51849</v>
      </c>
      <c r="AQ51" s="337">
        <v>11.6</v>
      </c>
      <c r="AR51" s="338">
        <v>-22.4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11675540</v>
      </c>
      <c r="AN52" s="342">
        <v>24211</v>
      </c>
      <c r="AO52" s="343">
        <v>1.5</v>
      </c>
      <c r="AP52" s="344">
        <v>26326</v>
      </c>
      <c r="AQ52" s="345">
        <v>9.6</v>
      </c>
      <c r="AR52" s="346">
        <v>-8.1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25129104</v>
      </c>
      <c r="AN53" s="334">
        <v>52185</v>
      </c>
      <c r="AO53" s="335">
        <v>13.9</v>
      </c>
      <c r="AP53" s="336">
        <v>52191</v>
      </c>
      <c r="AQ53" s="337">
        <v>0.7</v>
      </c>
      <c r="AR53" s="338">
        <v>13.2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12402973</v>
      </c>
      <c r="AN54" s="342">
        <v>25757</v>
      </c>
      <c r="AO54" s="343">
        <v>6.4</v>
      </c>
      <c r="AP54" s="344">
        <v>26807</v>
      </c>
      <c r="AQ54" s="345">
        <v>1.8</v>
      </c>
      <c r="AR54" s="346">
        <v>4.5999999999999996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17939784</v>
      </c>
      <c r="AN55" s="334">
        <v>37385</v>
      </c>
      <c r="AO55" s="335">
        <v>-28.4</v>
      </c>
      <c r="AP55" s="336">
        <v>48105</v>
      </c>
      <c r="AQ55" s="337">
        <v>-7.8</v>
      </c>
      <c r="AR55" s="338">
        <v>-20.6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8528596</v>
      </c>
      <c r="AN56" s="342">
        <v>17773</v>
      </c>
      <c r="AO56" s="343">
        <v>-31</v>
      </c>
      <c r="AP56" s="344">
        <v>24072</v>
      </c>
      <c r="AQ56" s="345">
        <v>-10.199999999999999</v>
      </c>
      <c r="AR56" s="346">
        <v>-20.8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21059950</v>
      </c>
      <c r="AN57" s="334">
        <v>44077</v>
      </c>
      <c r="AO57" s="335">
        <v>17.899999999999999</v>
      </c>
      <c r="AP57" s="336">
        <v>47446</v>
      </c>
      <c r="AQ57" s="337">
        <v>-1.4</v>
      </c>
      <c r="AR57" s="338">
        <v>19.3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11368567</v>
      </c>
      <c r="AN58" s="342">
        <v>23794</v>
      </c>
      <c r="AO58" s="343">
        <v>33.9</v>
      </c>
      <c r="AP58" s="344">
        <v>24371</v>
      </c>
      <c r="AQ58" s="345">
        <v>1.2</v>
      </c>
      <c r="AR58" s="346">
        <v>32.700000000000003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40169784</v>
      </c>
      <c r="AN59" s="334">
        <v>84406</v>
      </c>
      <c r="AO59" s="335">
        <v>91.5</v>
      </c>
      <c r="AP59" s="336">
        <v>48387</v>
      </c>
      <c r="AQ59" s="337">
        <v>2</v>
      </c>
      <c r="AR59" s="338">
        <v>89.5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21055128</v>
      </c>
      <c r="AN60" s="342">
        <v>44241</v>
      </c>
      <c r="AO60" s="343">
        <v>85.9</v>
      </c>
      <c r="AP60" s="344">
        <v>25592</v>
      </c>
      <c r="AQ60" s="345">
        <v>5</v>
      </c>
      <c r="AR60" s="346">
        <v>80.900000000000006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25277365</v>
      </c>
      <c r="AN61" s="349">
        <v>52771</v>
      </c>
      <c r="AO61" s="350">
        <v>16.8</v>
      </c>
      <c r="AP61" s="351">
        <v>49596</v>
      </c>
      <c r="AQ61" s="352">
        <v>1</v>
      </c>
      <c r="AR61" s="338">
        <v>15.8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13006161</v>
      </c>
      <c r="AN62" s="342">
        <v>27155</v>
      </c>
      <c r="AO62" s="343">
        <v>19.3</v>
      </c>
      <c r="AP62" s="344">
        <v>25434</v>
      </c>
      <c r="AQ62" s="345">
        <v>1.5</v>
      </c>
      <c r="AR62" s="346">
        <v>17.8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o5z/gn5kiz4g6MxS8VgMBxF/y3L8qHb7rEVow6InMkaC5Iy4rL+r1D8Fx8Up1TnCKnh8zswoAHC4EWlpoF6/w==" saltValue="xRx6ddtWLIDNB1O2oWvf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2JEaT39ynyhUqytcWyO3QNskwHvsRkKRMKpReCBM1VDl4xN6xbGlpAWWPWueAzwlEXC6S2suxqTaQ0prgN6qFg==" saltValue="r58hM2Dlz7RHM2ReD610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NvvCW9ugx9AdPy5OVyTCIOFUaIbg4CNDvYp1anJu9gkmDbB7WOy97M7VjGDyh/kIJLdriFFNF0EVXd5KFNxDQ==" saltValue="S1Lsonu9uLbBbjHJyJ01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10.029999999999999</v>
      </c>
      <c r="G47" s="12">
        <v>11.13</v>
      </c>
      <c r="H47" s="12">
        <v>10.98</v>
      </c>
      <c r="I47" s="12">
        <v>11.12</v>
      </c>
      <c r="J47" s="13">
        <v>9.86</v>
      </c>
    </row>
    <row r="48" spans="2:10" ht="57.75" customHeight="1" x14ac:dyDescent="0.15">
      <c r="B48" s="14"/>
      <c r="C48" s="1140" t="s">
        <v>4</v>
      </c>
      <c r="D48" s="1140"/>
      <c r="E48" s="1141"/>
      <c r="F48" s="15">
        <v>5.91</v>
      </c>
      <c r="G48" s="16">
        <v>6.67</v>
      </c>
      <c r="H48" s="16">
        <v>8.11</v>
      </c>
      <c r="I48" s="16">
        <v>7.91</v>
      </c>
      <c r="J48" s="17">
        <v>5.4</v>
      </c>
    </row>
    <row r="49" spans="2:10" ht="57.75" customHeight="1" thickBot="1" x14ac:dyDescent="0.2">
      <c r="B49" s="18"/>
      <c r="C49" s="1142" t="s">
        <v>5</v>
      </c>
      <c r="D49" s="1142"/>
      <c r="E49" s="1143"/>
      <c r="F49" s="19">
        <v>2.77</v>
      </c>
      <c r="G49" s="20">
        <v>3.15</v>
      </c>
      <c r="H49" s="20">
        <v>2.69</v>
      </c>
      <c r="I49" s="20">
        <v>0.06</v>
      </c>
      <c r="J49" s="21" t="s">
        <v>532</v>
      </c>
    </row>
    <row r="50" spans="2:10" x14ac:dyDescent="0.15"/>
  </sheetData>
  <sheetProtection algorithmName="SHA-512" hashValue="sMI87Ky6mdITsA4Qf0ii/vI+Pkk8BvXtZ9Rxpyugl4FBX66UpskN40cuURbY12tB27ooKekFZY3I0JO54z5+lw==" saltValue="mTODk10pB4xZfnQJRJ9w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2025-03-11T05:39:21Z</cp:lastPrinted>
  <dcterms:created xsi:type="dcterms:W3CDTF">2025-02-19T04:07:45Z</dcterms:created>
  <dcterms:modified xsi:type="dcterms:W3CDTF">2025-09-18T23:43:32Z</dcterms:modified>
  <cp:category/>
</cp:coreProperties>
</file>